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H:\Notas Conceituais\SegPub-Drogas\Dados\results\"/>
    </mc:Choice>
  </mc:AlternateContent>
  <bookViews>
    <workbookView xWindow="240" yWindow="15" windowWidth="16095" windowHeight="9660"/>
  </bookViews>
  <sheets>
    <sheet name="total_reais" sheetId="9" r:id="rId1"/>
    <sheet name="total_sm" sheetId="6" r:id="rId2"/>
    <sheet name="Planilha6" sheetId="7" r:id="rId3"/>
    <sheet name="salários" sheetId="5" r:id="rId4"/>
    <sheet name="n_empregados" sheetId="4" r:id="rId5"/>
    <sheet name="pivot_vagas" sheetId="3" r:id="rId6"/>
    <sheet name="pivot_salarios" sheetId="2" r:id="rId7"/>
    <sheet name="Sheet1" sheetId="1" r:id="rId8"/>
    <sheet name="Planilha7" sheetId="8" r:id="rId9"/>
  </sheets>
  <calcPr calcId="162913"/>
  <pivotCaches>
    <pivotCache cacheId="3" r:id="rId10"/>
  </pivotCaches>
</workbook>
</file>

<file path=xl/calcChain.xml><?xml version="1.0" encoding="utf-8"?>
<calcChain xmlns="http://schemas.openxmlformats.org/spreadsheetml/2006/main">
  <c r="E32" i="4" l="1"/>
  <c r="V28" i="5"/>
  <c r="R28" i="5"/>
  <c r="N28" i="5"/>
  <c r="J28" i="5"/>
  <c r="F28" i="5"/>
  <c r="B28" i="5"/>
  <c r="S27" i="5"/>
  <c r="O27" i="5"/>
  <c r="K27" i="5"/>
  <c r="G27" i="5"/>
  <c r="C27" i="5"/>
  <c r="T26" i="5"/>
  <c r="P26" i="5"/>
  <c r="L26" i="5"/>
  <c r="H26" i="5"/>
  <c r="D26" i="5"/>
  <c r="U25" i="5"/>
  <c r="Q25" i="5"/>
  <c r="M25" i="5"/>
  <c r="I25" i="5"/>
  <c r="E25" i="5"/>
  <c r="V24" i="5"/>
  <c r="R24" i="5"/>
  <c r="N24" i="5"/>
  <c r="J24" i="5"/>
  <c r="F24" i="5"/>
  <c r="B24" i="5"/>
  <c r="S23" i="5"/>
  <c r="O23" i="5"/>
  <c r="K23" i="5"/>
  <c r="G23" i="5"/>
  <c r="C23" i="5"/>
  <c r="T22" i="5"/>
  <c r="P22" i="5"/>
  <c r="L22" i="5"/>
  <c r="H22" i="5"/>
  <c r="D22" i="5"/>
  <c r="U21" i="5"/>
  <c r="Q21" i="5"/>
  <c r="M21" i="5"/>
  <c r="I21" i="5"/>
  <c r="E21" i="5"/>
  <c r="V20" i="5"/>
  <c r="R20" i="5"/>
  <c r="N20" i="5"/>
  <c r="J20" i="5"/>
  <c r="F20" i="5"/>
  <c r="B20" i="5"/>
  <c r="S19" i="5"/>
  <c r="O19" i="5"/>
  <c r="K19" i="5"/>
  <c r="G19" i="5"/>
  <c r="C19" i="5"/>
  <c r="T18" i="5"/>
  <c r="P18" i="5"/>
  <c r="L18" i="5"/>
  <c r="H18" i="5"/>
  <c r="D18" i="5"/>
  <c r="U17" i="5"/>
  <c r="Q17" i="5"/>
  <c r="M17" i="5"/>
  <c r="I17" i="5"/>
  <c r="E17" i="5"/>
  <c r="V16" i="5"/>
  <c r="R16" i="5"/>
  <c r="N16" i="5"/>
  <c r="J16" i="5"/>
  <c r="F16" i="5"/>
  <c r="B16" i="5"/>
  <c r="S15" i="5"/>
  <c r="O15" i="5"/>
  <c r="K15" i="5"/>
  <c r="G15" i="5"/>
  <c r="C15" i="5"/>
  <c r="T14" i="5"/>
  <c r="P14" i="5"/>
  <c r="L14" i="5"/>
  <c r="H14" i="5"/>
  <c r="D14" i="5"/>
  <c r="U13" i="5"/>
  <c r="Q13" i="5"/>
  <c r="M13" i="5"/>
  <c r="I13" i="5"/>
  <c r="E13" i="5"/>
  <c r="V12" i="5"/>
  <c r="R12" i="5"/>
  <c r="N12" i="5"/>
  <c r="J12" i="5"/>
  <c r="F12" i="5"/>
  <c r="B12" i="5"/>
  <c r="S11" i="5"/>
  <c r="O11" i="5"/>
  <c r="K11" i="5"/>
  <c r="G11" i="5"/>
  <c r="C11" i="5"/>
  <c r="T10" i="5"/>
  <c r="P10" i="5"/>
  <c r="L10" i="5"/>
  <c r="H10" i="5"/>
  <c r="D10" i="5"/>
  <c r="U9" i="5"/>
  <c r="Q9" i="5"/>
  <c r="M9" i="5"/>
  <c r="I9" i="5"/>
  <c r="E9" i="5"/>
  <c r="V8" i="5"/>
  <c r="R8" i="5"/>
  <c r="N8" i="5"/>
  <c r="J8" i="5"/>
  <c r="F8" i="5"/>
  <c r="B8" i="5"/>
  <c r="S7" i="5"/>
  <c r="O7" i="5"/>
  <c r="K7" i="5"/>
  <c r="G7" i="5"/>
  <c r="C7" i="5"/>
  <c r="T6" i="5"/>
  <c r="P6" i="5"/>
  <c r="L6" i="5"/>
  <c r="H6" i="5"/>
  <c r="D6" i="5"/>
  <c r="U5" i="5"/>
  <c r="Q5" i="5"/>
  <c r="M5" i="5"/>
  <c r="I5" i="5"/>
  <c r="E5" i="5"/>
  <c r="U28" i="5"/>
  <c r="Q28" i="5"/>
  <c r="M28" i="5"/>
  <c r="I28" i="5"/>
  <c r="E28" i="5"/>
  <c r="V27" i="5"/>
  <c r="R27" i="5"/>
  <c r="N27" i="5"/>
  <c r="J27" i="5"/>
  <c r="F27" i="5"/>
  <c r="B27" i="5"/>
  <c r="S26" i="5"/>
  <c r="O26" i="5"/>
  <c r="K26" i="5"/>
  <c r="G26" i="5"/>
  <c r="C26" i="5"/>
  <c r="T25" i="5"/>
  <c r="P25" i="5"/>
  <c r="L25" i="5"/>
  <c r="H25" i="5"/>
  <c r="D25" i="5"/>
  <c r="U24" i="5"/>
  <c r="Q24" i="5"/>
  <c r="M24" i="5"/>
  <c r="I24" i="5"/>
  <c r="E24" i="5"/>
  <c r="V23" i="5"/>
  <c r="R23" i="5"/>
  <c r="N23" i="5"/>
  <c r="J23" i="5"/>
  <c r="F23" i="5"/>
  <c r="B23" i="5"/>
  <c r="S22" i="5"/>
  <c r="O22" i="5"/>
  <c r="K22" i="5"/>
  <c r="G22" i="5"/>
  <c r="C22" i="5"/>
  <c r="T21" i="5"/>
  <c r="P21" i="5"/>
  <c r="L21" i="5"/>
  <c r="H21" i="5"/>
  <c r="D21" i="5"/>
  <c r="U20" i="5"/>
  <c r="Q20" i="5"/>
  <c r="M20" i="5"/>
  <c r="I20" i="5"/>
  <c r="E20" i="5"/>
  <c r="V19" i="5"/>
  <c r="R19" i="5"/>
  <c r="N19" i="5"/>
  <c r="J19" i="5"/>
  <c r="F19" i="5"/>
  <c r="B19" i="5"/>
  <c r="S18" i="5"/>
  <c r="O18" i="5"/>
  <c r="K18" i="5"/>
  <c r="G18" i="5"/>
  <c r="C18" i="5"/>
  <c r="T17" i="5"/>
  <c r="P17" i="5"/>
  <c r="L17" i="5"/>
  <c r="H17" i="5"/>
  <c r="D17" i="5"/>
  <c r="U16" i="5"/>
  <c r="Q16" i="5"/>
  <c r="M16" i="5"/>
  <c r="I16" i="5"/>
  <c r="E16" i="5"/>
  <c r="V15" i="5"/>
  <c r="R15" i="5"/>
  <c r="N15" i="5"/>
  <c r="J15" i="5"/>
  <c r="F15" i="5"/>
  <c r="B15" i="5"/>
  <c r="S14" i="5"/>
  <c r="O14" i="5"/>
  <c r="K14" i="5"/>
  <c r="G14" i="5"/>
  <c r="C14" i="5"/>
  <c r="T13" i="5"/>
  <c r="P13" i="5"/>
  <c r="L13" i="5"/>
  <c r="H13" i="5"/>
  <c r="D13" i="5"/>
  <c r="U12" i="5"/>
  <c r="Q12" i="5"/>
  <c r="M12" i="5"/>
  <c r="I12" i="5"/>
  <c r="E12" i="5"/>
  <c r="V11" i="5"/>
  <c r="R11" i="5"/>
  <c r="N11" i="5"/>
  <c r="J11" i="5"/>
  <c r="F11" i="5"/>
  <c r="B11" i="5"/>
  <c r="S10" i="5"/>
  <c r="O10" i="5"/>
  <c r="K10" i="5"/>
  <c r="G10" i="5"/>
  <c r="C10" i="5"/>
  <c r="T9" i="5"/>
  <c r="P9" i="5"/>
  <c r="L9" i="5"/>
  <c r="H9" i="5"/>
  <c r="D9" i="5"/>
  <c r="U8" i="5"/>
  <c r="Q8" i="5"/>
  <c r="M8" i="5"/>
  <c r="I8" i="5"/>
  <c r="E8" i="5"/>
  <c r="V7" i="5"/>
  <c r="R7" i="5"/>
  <c r="N7" i="5"/>
  <c r="J7" i="5"/>
  <c r="F7" i="5"/>
  <c r="B7" i="5"/>
  <c r="S6" i="5"/>
  <c r="O6" i="5"/>
  <c r="K6" i="5"/>
  <c r="G6" i="5"/>
  <c r="C6" i="5"/>
  <c r="T5" i="5"/>
  <c r="P5" i="5"/>
  <c r="L5" i="5"/>
  <c r="H5" i="5"/>
  <c r="D5" i="5"/>
  <c r="U4" i="5"/>
  <c r="T28" i="5"/>
  <c r="P28" i="5"/>
  <c r="L28" i="5"/>
  <c r="H28" i="5"/>
  <c r="D28" i="5"/>
  <c r="U27" i="5"/>
  <c r="Q27" i="5"/>
  <c r="M27" i="5"/>
  <c r="I27" i="5"/>
  <c r="E27" i="5"/>
  <c r="V26" i="5"/>
  <c r="R26" i="5"/>
  <c r="N26" i="5"/>
  <c r="J26" i="5"/>
  <c r="F26" i="5"/>
  <c r="B26" i="5"/>
  <c r="S25" i="5"/>
  <c r="O25" i="5"/>
  <c r="K25" i="5"/>
  <c r="G25" i="5"/>
  <c r="C25" i="5"/>
  <c r="T24" i="5"/>
  <c r="P24" i="5"/>
  <c r="L24" i="5"/>
  <c r="H24" i="5"/>
  <c r="D24" i="5"/>
  <c r="U23" i="5"/>
  <c r="Q23" i="5"/>
  <c r="M23" i="5"/>
  <c r="I23" i="5"/>
  <c r="E23" i="5"/>
  <c r="V22" i="5"/>
  <c r="R22" i="5"/>
  <c r="N22" i="5"/>
  <c r="J22" i="5"/>
  <c r="F22" i="5"/>
  <c r="B22" i="5"/>
  <c r="S21" i="5"/>
  <c r="O21" i="5"/>
  <c r="K21" i="5"/>
  <c r="G21" i="5"/>
  <c r="C21" i="5"/>
  <c r="T20" i="5"/>
  <c r="P20" i="5"/>
  <c r="L20" i="5"/>
  <c r="H20" i="5"/>
  <c r="D20" i="5"/>
  <c r="U19" i="5"/>
  <c r="Q19" i="5"/>
  <c r="M19" i="5"/>
  <c r="I19" i="5"/>
  <c r="E19" i="5"/>
  <c r="V18" i="5"/>
  <c r="R18" i="5"/>
  <c r="N18" i="5"/>
  <c r="J18" i="5"/>
  <c r="F18" i="5"/>
  <c r="B18" i="5"/>
  <c r="S17" i="5"/>
  <c r="O17" i="5"/>
  <c r="K17" i="5"/>
  <c r="G17" i="5"/>
  <c r="C17" i="5"/>
  <c r="T16" i="5"/>
  <c r="P16" i="5"/>
  <c r="L16" i="5"/>
  <c r="H16" i="5"/>
  <c r="D16" i="5"/>
  <c r="U15" i="5"/>
  <c r="Q15" i="5"/>
  <c r="S28" i="5"/>
  <c r="C28" i="5"/>
  <c r="H27" i="5"/>
  <c r="M26" i="5"/>
  <c r="R25" i="5"/>
  <c r="B25" i="5"/>
  <c r="G24" i="5"/>
  <c r="L23" i="5"/>
  <c r="Q22" i="5"/>
  <c r="V21" i="5"/>
  <c r="F21" i="5"/>
  <c r="K20" i="5"/>
  <c r="P19" i="5"/>
  <c r="U18" i="5"/>
  <c r="E18" i="5"/>
  <c r="J17" i="5"/>
  <c r="O16" i="5"/>
  <c r="T15" i="5"/>
  <c r="I15" i="5"/>
  <c r="V14" i="5"/>
  <c r="N14" i="5"/>
  <c r="F14" i="5"/>
  <c r="S13" i="5"/>
  <c r="K13" i="5"/>
  <c r="C13" i="5"/>
  <c r="P12" i="5"/>
  <c r="H12" i="5"/>
  <c r="U11" i="5"/>
  <c r="M11" i="5"/>
  <c r="E11" i="5"/>
  <c r="R10" i="5"/>
  <c r="J10" i="5"/>
  <c r="B10" i="5"/>
  <c r="O9" i="5"/>
  <c r="G9" i="5"/>
  <c r="T8" i="5"/>
  <c r="L8" i="5"/>
  <c r="D8" i="5"/>
  <c r="Q7" i="5"/>
  <c r="I7" i="5"/>
  <c r="V6" i="5"/>
  <c r="N6" i="5"/>
  <c r="F6" i="5"/>
  <c r="S5" i="5"/>
  <c r="K5" i="5"/>
  <c r="C5" i="5"/>
  <c r="S4" i="5"/>
  <c r="O4" i="5"/>
  <c r="K4" i="5"/>
  <c r="G4" i="5"/>
  <c r="C4" i="5"/>
  <c r="T3" i="5"/>
  <c r="P3" i="5"/>
  <c r="L3" i="5"/>
  <c r="H3" i="5"/>
  <c r="D3" i="5"/>
  <c r="U2" i="5"/>
  <c r="Q2" i="5"/>
  <c r="M2" i="5"/>
  <c r="I2" i="5"/>
  <c r="E2" i="5"/>
  <c r="D11" i="5"/>
  <c r="I10" i="5"/>
  <c r="V9" i="5"/>
  <c r="F9" i="5"/>
  <c r="S8" i="5"/>
  <c r="C8" i="5"/>
  <c r="P7" i="5"/>
  <c r="U6" i="5"/>
  <c r="M6" i="5"/>
  <c r="R5" i="5"/>
  <c r="J5" i="5"/>
  <c r="R4" i="5"/>
  <c r="N4" i="5"/>
  <c r="F4" i="5"/>
  <c r="B4" i="5"/>
  <c r="O3" i="5"/>
  <c r="K3" i="5"/>
  <c r="C3" i="5"/>
  <c r="T2" i="5"/>
  <c r="L2" i="5"/>
  <c r="H2" i="5"/>
  <c r="I4" i="5"/>
  <c r="R3" i="5"/>
  <c r="J3" i="5"/>
  <c r="B3" i="5"/>
  <c r="K2" i="5"/>
  <c r="C2" i="5"/>
  <c r="L27" i="5"/>
  <c r="F25" i="5"/>
  <c r="P23" i="5"/>
  <c r="E22" i="5"/>
  <c r="O20" i="5"/>
  <c r="D19" i="5"/>
  <c r="I18" i="5"/>
  <c r="C16" i="5"/>
  <c r="Q14" i="5"/>
  <c r="N13" i="5"/>
  <c r="K12" i="5"/>
  <c r="H11" i="5"/>
  <c r="M10" i="5"/>
  <c r="R9" i="5"/>
  <c r="O8" i="5"/>
  <c r="L7" i="5"/>
  <c r="Q6" i="5"/>
  <c r="N5" i="5"/>
  <c r="F5" i="5"/>
  <c r="P4" i="5"/>
  <c r="H4" i="5"/>
  <c r="Q3" i="5"/>
  <c r="E3" i="5"/>
  <c r="N2" i="5"/>
  <c r="F2" i="5"/>
  <c r="O28" i="5"/>
  <c r="T27" i="5"/>
  <c r="D27" i="5"/>
  <c r="I26" i="5"/>
  <c r="N25" i="5"/>
  <c r="S24" i="5"/>
  <c r="C24" i="5"/>
  <c r="H23" i="5"/>
  <c r="M22" i="5"/>
  <c r="R21" i="5"/>
  <c r="B21" i="5"/>
  <c r="G20" i="5"/>
  <c r="L19" i="5"/>
  <c r="Q18" i="5"/>
  <c r="V17" i="5"/>
  <c r="F17" i="5"/>
  <c r="K16" i="5"/>
  <c r="P15" i="5"/>
  <c r="H15" i="5"/>
  <c r="U14" i="5"/>
  <c r="M14" i="5"/>
  <c r="E14" i="5"/>
  <c r="R13" i="5"/>
  <c r="J13" i="5"/>
  <c r="B13" i="5"/>
  <c r="O12" i="5"/>
  <c r="G12" i="5"/>
  <c r="T11" i="5"/>
  <c r="L11" i="5"/>
  <c r="Q10" i="5"/>
  <c r="N9" i="5"/>
  <c r="K8" i="5"/>
  <c r="H7" i="5"/>
  <c r="E6" i="5"/>
  <c r="B5" i="5"/>
  <c r="J4" i="5"/>
  <c r="S3" i="5"/>
  <c r="G3" i="5"/>
  <c r="P2" i="5"/>
  <c r="D2" i="5"/>
  <c r="E4" i="5"/>
  <c r="N3" i="5"/>
  <c r="S2" i="5"/>
  <c r="G2" i="5"/>
  <c r="Q26" i="5"/>
  <c r="S16" i="5"/>
  <c r="D15" i="5"/>
  <c r="V13" i="5"/>
  <c r="S12" i="5"/>
  <c r="P11" i="5"/>
  <c r="E10" i="5"/>
  <c r="B9" i="5"/>
  <c r="T7" i="5"/>
  <c r="I6" i="5"/>
  <c r="L4" i="5"/>
  <c r="U3" i="5"/>
  <c r="I3" i="5"/>
  <c r="R2" i="5"/>
  <c r="K28" i="5"/>
  <c r="P27" i="5"/>
  <c r="U26" i="5"/>
  <c r="E26" i="5"/>
  <c r="J25" i="5"/>
  <c r="O24" i="5"/>
  <c r="T23" i="5"/>
  <c r="D23" i="5"/>
  <c r="I22" i="5"/>
  <c r="N21" i="5"/>
  <c r="S20" i="5"/>
  <c r="C20" i="5"/>
  <c r="H19" i="5"/>
  <c r="M18" i="5"/>
  <c r="R17" i="5"/>
  <c r="B17" i="5"/>
  <c r="G16" i="5"/>
  <c r="M15" i="5"/>
  <c r="E15" i="5"/>
  <c r="R14" i="5"/>
  <c r="J14" i="5"/>
  <c r="B14" i="5"/>
  <c r="O13" i="5"/>
  <c r="G13" i="5"/>
  <c r="T12" i="5"/>
  <c r="L12" i="5"/>
  <c r="D12" i="5"/>
  <c r="Q11" i="5"/>
  <c r="I11" i="5"/>
  <c r="V10" i="5"/>
  <c r="N10" i="5"/>
  <c r="F10" i="5"/>
  <c r="S9" i="5"/>
  <c r="K9" i="5"/>
  <c r="C9" i="5"/>
  <c r="P8" i="5"/>
  <c r="H8" i="5"/>
  <c r="U7" i="5"/>
  <c r="M7" i="5"/>
  <c r="E7" i="5"/>
  <c r="R6" i="5"/>
  <c r="J6" i="5"/>
  <c r="B6" i="5"/>
  <c r="O5" i="5"/>
  <c r="G5" i="5"/>
  <c r="V4" i="5"/>
  <c r="Q4" i="5"/>
  <c r="M4" i="5"/>
  <c r="V3" i="5"/>
  <c r="F3" i="5"/>
  <c r="O2" i="5"/>
  <c r="G28" i="5"/>
  <c r="V25" i="5"/>
  <c r="K24" i="5"/>
  <c r="U22" i="5"/>
  <c r="J21" i="5"/>
  <c r="T19" i="5"/>
  <c r="N17" i="5"/>
  <c r="L15" i="5"/>
  <c r="I14" i="5"/>
  <c r="F13" i="5"/>
  <c r="C12" i="5"/>
  <c r="U10" i="5"/>
  <c r="J9" i="5"/>
  <c r="G8" i="5"/>
  <c r="D7" i="5"/>
  <c r="V5" i="5"/>
  <c r="T4" i="5"/>
  <c r="D4" i="5"/>
  <c r="M3" i="5"/>
  <c r="V2" i="5"/>
  <c r="J2" i="5"/>
  <c r="B2" i="5"/>
  <c r="A1" i="7" l="1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A57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 s="1"/>
  <c r="A56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A55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 s="1"/>
  <c r="A54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A53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 s="1"/>
  <c r="A52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A51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 s="1"/>
  <c r="A50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A49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 s="1"/>
  <c r="A48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A47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 s="1"/>
  <c r="A46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A45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 s="1"/>
  <c r="A44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A43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 s="1"/>
  <c r="A42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A41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 s="1"/>
  <c r="A40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A39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 s="1"/>
  <c r="A38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A37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 s="1"/>
  <c r="A36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A35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 s="1"/>
  <c r="A34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A33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 s="1"/>
  <c r="A32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A31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E30" i="4"/>
  <c r="D30" i="4"/>
  <c r="C30" i="4"/>
  <c r="B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V28" i="4"/>
  <c r="R28" i="4"/>
  <c r="N28" i="4"/>
  <c r="J28" i="4"/>
  <c r="F28" i="4"/>
  <c r="B28" i="4"/>
  <c r="S27" i="4"/>
  <c r="O27" i="4"/>
  <c r="K27" i="4"/>
  <c r="G27" i="4"/>
  <c r="C27" i="4"/>
  <c r="T26" i="4"/>
  <c r="P26" i="4"/>
  <c r="L26" i="4"/>
  <c r="H26" i="4"/>
  <c r="D26" i="4"/>
  <c r="U25" i="4"/>
  <c r="Q25" i="4"/>
  <c r="M25" i="4"/>
  <c r="I25" i="4"/>
  <c r="E25" i="4"/>
  <c r="V24" i="4"/>
  <c r="R24" i="4"/>
  <c r="N24" i="4"/>
  <c r="J24" i="4"/>
  <c r="F24" i="4"/>
  <c r="B24" i="4"/>
  <c r="S23" i="4"/>
  <c r="O23" i="4"/>
  <c r="K23" i="4"/>
  <c r="G23" i="4"/>
  <c r="C23" i="4"/>
  <c r="T22" i="4"/>
  <c r="P22" i="4"/>
  <c r="L22" i="4"/>
  <c r="H22" i="4"/>
  <c r="D22" i="4"/>
  <c r="U21" i="4"/>
  <c r="Q21" i="4"/>
  <c r="M21" i="4"/>
  <c r="I21" i="4"/>
  <c r="E21" i="4"/>
  <c r="V20" i="4"/>
  <c r="R20" i="4"/>
  <c r="N20" i="4"/>
  <c r="J20" i="4"/>
  <c r="F20" i="4"/>
  <c r="B20" i="4"/>
  <c r="S19" i="4"/>
  <c r="O19" i="4"/>
  <c r="K19" i="4"/>
  <c r="G19" i="4"/>
  <c r="C19" i="4"/>
  <c r="T18" i="4"/>
  <c r="P18" i="4"/>
  <c r="L18" i="4"/>
  <c r="H18" i="4"/>
  <c r="D18" i="4"/>
  <c r="U17" i="4"/>
  <c r="Q17" i="4"/>
  <c r="M17" i="4"/>
  <c r="I17" i="4"/>
  <c r="E17" i="4"/>
  <c r="V16" i="4"/>
  <c r="R16" i="4"/>
  <c r="N16" i="4"/>
  <c r="J16" i="4"/>
  <c r="F16" i="4"/>
  <c r="B16" i="4"/>
  <c r="S15" i="4"/>
  <c r="O15" i="4"/>
  <c r="K15" i="4"/>
  <c r="G15" i="4"/>
  <c r="C15" i="4"/>
  <c r="T14" i="4"/>
  <c r="P14" i="4"/>
  <c r="L14" i="4"/>
  <c r="H14" i="4"/>
  <c r="D14" i="4"/>
  <c r="U13" i="4"/>
  <c r="Q13" i="4"/>
  <c r="M13" i="4"/>
  <c r="I13" i="4"/>
  <c r="E13" i="4"/>
  <c r="V12" i="4"/>
  <c r="R12" i="4"/>
  <c r="N12" i="4"/>
  <c r="J12" i="4"/>
  <c r="F12" i="4"/>
  <c r="B12" i="4"/>
  <c r="S11" i="4"/>
  <c r="O11" i="4"/>
  <c r="K11" i="4"/>
  <c r="G11" i="4"/>
  <c r="C11" i="4"/>
  <c r="T10" i="4"/>
  <c r="P10" i="4"/>
  <c r="L10" i="4"/>
  <c r="H10" i="4"/>
  <c r="D10" i="4"/>
  <c r="U9" i="4"/>
  <c r="Q9" i="4"/>
  <c r="M9" i="4"/>
  <c r="I9" i="4"/>
  <c r="E9" i="4"/>
  <c r="V8" i="4"/>
  <c r="R8" i="4"/>
  <c r="N8" i="4"/>
  <c r="J8" i="4"/>
  <c r="F8" i="4"/>
  <c r="B8" i="4"/>
  <c r="S7" i="4"/>
  <c r="O7" i="4"/>
  <c r="K7" i="4"/>
  <c r="G7" i="4"/>
  <c r="C7" i="4"/>
  <c r="T6" i="4"/>
  <c r="P6" i="4"/>
  <c r="L6" i="4"/>
  <c r="H6" i="4"/>
  <c r="D6" i="4"/>
  <c r="U5" i="4"/>
  <c r="Q5" i="4"/>
  <c r="M5" i="4"/>
  <c r="I5" i="4"/>
  <c r="E5" i="4"/>
  <c r="V4" i="4"/>
  <c r="U28" i="4"/>
  <c r="Q28" i="4"/>
  <c r="M28" i="4"/>
  <c r="I28" i="4"/>
  <c r="E28" i="4"/>
  <c r="V27" i="4"/>
  <c r="R27" i="4"/>
  <c r="N27" i="4"/>
  <c r="J27" i="4"/>
  <c r="F27" i="4"/>
  <c r="B27" i="4"/>
  <c r="S26" i="4"/>
  <c r="O26" i="4"/>
  <c r="K26" i="4"/>
  <c r="G26" i="4"/>
  <c r="C26" i="4"/>
  <c r="T25" i="4"/>
  <c r="P25" i="4"/>
  <c r="L25" i="4"/>
  <c r="H25" i="4"/>
  <c r="D25" i="4"/>
  <c r="U24" i="4"/>
  <c r="Q24" i="4"/>
  <c r="M24" i="4"/>
  <c r="I24" i="4"/>
  <c r="E24" i="4"/>
  <c r="V23" i="4"/>
  <c r="R23" i="4"/>
  <c r="N23" i="4"/>
  <c r="J23" i="4"/>
  <c r="F23" i="4"/>
  <c r="B23" i="4"/>
  <c r="S22" i="4"/>
  <c r="O22" i="4"/>
  <c r="K22" i="4"/>
  <c r="G22" i="4"/>
  <c r="C22" i="4"/>
  <c r="T21" i="4"/>
  <c r="P21" i="4"/>
  <c r="L21" i="4"/>
  <c r="H21" i="4"/>
  <c r="D21" i="4"/>
  <c r="U20" i="4"/>
  <c r="Q20" i="4"/>
  <c r="M20" i="4"/>
  <c r="I20" i="4"/>
  <c r="E20" i="4"/>
  <c r="V19" i="4"/>
  <c r="R19" i="4"/>
  <c r="N19" i="4"/>
  <c r="J19" i="4"/>
  <c r="F19" i="4"/>
  <c r="B19" i="4"/>
  <c r="S18" i="4"/>
  <c r="O18" i="4"/>
  <c r="K18" i="4"/>
  <c r="G18" i="4"/>
  <c r="C18" i="4"/>
  <c r="T17" i="4"/>
  <c r="P17" i="4"/>
  <c r="L17" i="4"/>
  <c r="H17" i="4"/>
  <c r="D17" i="4"/>
  <c r="U16" i="4"/>
  <c r="Q16" i="4"/>
  <c r="M16" i="4"/>
  <c r="I16" i="4"/>
  <c r="E16" i="4"/>
  <c r="V15" i="4"/>
  <c r="R15" i="4"/>
  <c r="N15" i="4"/>
  <c r="J15" i="4"/>
  <c r="F15" i="4"/>
  <c r="B15" i="4"/>
  <c r="S14" i="4"/>
  <c r="O14" i="4"/>
  <c r="K14" i="4"/>
  <c r="G14" i="4"/>
  <c r="C14" i="4"/>
  <c r="T13" i="4"/>
  <c r="P13" i="4"/>
  <c r="L13" i="4"/>
  <c r="H13" i="4"/>
  <c r="D13" i="4"/>
  <c r="U12" i="4"/>
  <c r="T28" i="4"/>
  <c r="P28" i="4"/>
  <c r="L28" i="4"/>
  <c r="H28" i="4"/>
  <c r="D28" i="4"/>
  <c r="U27" i="4"/>
  <c r="Q27" i="4"/>
  <c r="M27" i="4"/>
  <c r="I27" i="4"/>
  <c r="E27" i="4"/>
  <c r="V26" i="4"/>
  <c r="R26" i="4"/>
  <c r="N26" i="4"/>
  <c r="J26" i="4"/>
  <c r="F26" i="4"/>
  <c r="B26" i="4"/>
  <c r="S25" i="4"/>
  <c r="O25" i="4"/>
  <c r="K25" i="4"/>
  <c r="G25" i="4"/>
  <c r="C25" i="4"/>
  <c r="T24" i="4"/>
  <c r="P24" i="4"/>
  <c r="L24" i="4"/>
  <c r="H24" i="4"/>
  <c r="D24" i="4"/>
  <c r="U23" i="4"/>
  <c r="Q23" i="4"/>
  <c r="M23" i="4"/>
  <c r="I23" i="4"/>
  <c r="E23" i="4"/>
  <c r="V22" i="4"/>
  <c r="R22" i="4"/>
  <c r="N22" i="4"/>
  <c r="J22" i="4"/>
  <c r="F22" i="4"/>
  <c r="B22" i="4"/>
  <c r="S21" i="4"/>
  <c r="O21" i="4"/>
  <c r="K21" i="4"/>
  <c r="G21" i="4"/>
  <c r="C21" i="4"/>
  <c r="T20" i="4"/>
  <c r="P20" i="4"/>
  <c r="L20" i="4"/>
  <c r="H20" i="4"/>
  <c r="D20" i="4"/>
  <c r="U19" i="4"/>
  <c r="Q19" i="4"/>
  <c r="M19" i="4"/>
  <c r="I19" i="4"/>
  <c r="E19" i="4"/>
  <c r="V18" i="4"/>
  <c r="R18" i="4"/>
  <c r="N18" i="4"/>
  <c r="J18" i="4"/>
  <c r="F18" i="4"/>
  <c r="B18" i="4"/>
  <c r="S17" i="4"/>
  <c r="O17" i="4"/>
  <c r="K17" i="4"/>
  <c r="G17" i="4"/>
  <c r="C17" i="4"/>
  <c r="S28" i="4"/>
  <c r="C28" i="4"/>
  <c r="H27" i="4"/>
  <c r="M26" i="4"/>
  <c r="R25" i="4"/>
  <c r="B25" i="4"/>
  <c r="G24" i="4"/>
  <c r="L23" i="4"/>
  <c r="Q22" i="4"/>
  <c r="V21" i="4"/>
  <c r="F21" i="4"/>
  <c r="K20" i="4"/>
  <c r="P19" i="4"/>
  <c r="U18" i="4"/>
  <c r="E18" i="4"/>
  <c r="J17" i="4"/>
  <c r="S16" i="4"/>
  <c r="K16" i="4"/>
  <c r="C16" i="4"/>
  <c r="P15" i="4"/>
  <c r="H15" i="4"/>
  <c r="U14" i="4"/>
  <c r="M14" i="4"/>
  <c r="E14" i="4"/>
  <c r="R13" i="4"/>
  <c r="J13" i="4"/>
  <c r="B13" i="4"/>
  <c r="P12" i="4"/>
  <c r="K12" i="4"/>
  <c r="E12" i="4"/>
  <c r="U11" i="4"/>
  <c r="P11" i="4"/>
  <c r="J11" i="4"/>
  <c r="E11" i="4"/>
  <c r="U10" i="4"/>
  <c r="O10" i="4"/>
  <c r="J10" i="4"/>
  <c r="E10" i="4"/>
  <c r="T9" i="4"/>
  <c r="O9" i="4"/>
  <c r="J9" i="4"/>
  <c r="D9" i="4"/>
  <c r="T8" i="4"/>
  <c r="O8" i="4"/>
  <c r="I8" i="4"/>
  <c r="D8" i="4"/>
  <c r="T7" i="4"/>
  <c r="N7" i="4"/>
  <c r="I7" i="4"/>
  <c r="D7" i="4"/>
  <c r="S6" i="4"/>
  <c r="N6" i="4"/>
  <c r="I6" i="4"/>
  <c r="C6" i="4"/>
  <c r="S5" i="4"/>
  <c r="N5" i="4"/>
  <c r="H5" i="4"/>
  <c r="C5" i="4"/>
  <c r="S4" i="4"/>
  <c r="O4" i="4"/>
  <c r="K4" i="4"/>
  <c r="G4" i="4"/>
  <c r="C4" i="4"/>
  <c r="T3" i="4"/>
  <c r="P3" i="4"/>
  <c r="L3" i="4"/>
  <c r="H3" i="4"/>
  <c r="D3" i="4"/>
  <c r="U2" i="4"/>
  <c r="Q2" i="4"/>
  <c r="M2" i="4"/>
  <c r="I2" i="4"/>
  <c r="E2" i="4"/>
  <c r="Q4" i="4"/>
  <c r="E4" i="4"/>
  <c r="N3" i="4"/>
  <c r="J3" i="4"/>
  <c r="B3" i="4"/>
  <c r="K2" i="4"/>
  <c r="C2" i="4"/>
  <c r="G28" i="4"/>
  <c r="E22" i="4"/>
  <c r="T19" i="4"/>
  <c r="N17" i="4"/>
  <c r="L16" i="4"/>
  <c r="I15" i="4"/>
  <c r="N14" i="4"/>
  <c r="S13" i="4"/>
  <c r="Q12" i="4"/>
  <c r="V11" i="4"/>
  <c r="Q11" i="4"/>
  <c r="V10" i="4"/>
  <c r="F10" i="4"/>
  <c r="K9" i="4"/>
  <c r="P8" i="4"/>
  <c r="U7" i="4"/>
  <c r="J7" i="4"/>
  <c r="O6" i="4"/>
  <c r="E6" i="4"/>
  <c r="J5" i="4"/>
  <c r="P4" i="4"/>
  <c r="H4" i="4"/>
  <c r="Q3" i="4"/>
  <c r="I3" i="4"/>
  <c r="R2" i="4"/>
  <c r="N2" i="4"/>
  <c r="O28" i="4"/>
  <c r="T27" i="4"/>
  <c r="D27" i="4"/>
  <c r="I26" i="4"/>
  <c r="N25" i="4"/>
  <c r="S24" i="4"/>
  <c r="C24" i="4"/>
  <c r="H23" i="4"/>
  <c r="M22" i="4"/>
  <c r="R21" i="4"/>
  <c r="B21" i="4"/>
  <c r="G20" i="4"/>
  <c r="L19" i="4"/>
  <c r="Q18" i="4"/>
  <c r="V17" i="4"/>
  <c r="F17" i="4"/>
  <c r="P16" i="4"/>
  <c r="H16" i="4"/>
  <c r="U15" i="4"/>
  <c r="M15" i="4"/>
  <c r="E15" i="4"/>
  <c r="R14" i="4"/>
  <c r="J14" i="4"/>
  <c r="B14" i="4"/>
  <c r="O13" i="4"/>
  <c r="G13" i="4"/>
  <c r="T12" i="4"/>
  <c r="O12" i="4"/>
  <c r="I12" i="4"/>
  <c r="D12" i="4"/>
  <c r="T11" i="4"/>
  <c r="N11" i="4"/>
  <c r="I11" i="4"/>
  <c r="D11" i="4"/>
  <c r="S10" i="4"/>
  <c r="N10" i="4"/>
  <c r="I10" i="4"/>
  <c r="C10" i="4"/>
  <c r="S9" i="4"/>
  <c r="N9" i="4"/>
  <c r="H9" i="4"/>
  <c r="C9" i="4"/>
  <c r="S8" i="4"/>
  <c r="M8" i="4"/>
  <c r="H8" i="4"/>
  <c r="C8" i="4"/>
  <c r="R7" i="4"/>
  <c r="M7" i="4"/>
  <c r="H7" i="4"/>
  <c r="B7" i="4"/>
  <c r="R6" i="4"/>
  <c r="M6" i="4"/>
  <c r="G6" i="4"/>
  <c r="B6" i="4"/>
  <c r="R5" i="4"/>
  <c r="L5" i="4"/>
  <c r="G5" i="4"/>
  <c r="B5" i="4"/>
  <c r="R4" i="4"/>
  <c r="N4" i="4"/>
  <c r="J4" i="4"/>
  <c r="F4" i="4"/>
  <c r="B4" i="4"/>
  <c r="S3" i="4"/>
  <c r="O3" i="4"/>
  <c r="K3" i="4"/>
  <c r="G3" i="4"/>
  <c r="C3" i="4"/>
  <c r="T2" i="4"/>
  <c r="P2" i="4"/>
  <c r="L2" i="4"/>
  <c r="H2" i="4"/>
  <c r="D2" i="4"/>
  <c r="U4" i="4"/>
  <c r="I4" i="4"/>
  <c r="R3" i="4"/>
  <c r="F3" i="4"/>
  <c r="O2" i="4"/>
  <c r="G2" i="4"/>
  <c r="L27" i="4"/>
  <c r="U22" i="4"/>
  <c r="D19" i="4"/>
  <c r="T16" i="4"/>
  <c r="Q15" i="4"/>
  <c r="F14" i="4"/>
  <c r="C13" i="4"/>
  <c r="G12" i="4"/>
  <c r="L11" i="4"/>
  <c r="Q10" i="4"/>
  <c r="V9" i="4"/>
  <c r="F9" i="4"/>
  <c r="K8" i="4"/>
  <c r="P7" i="4"/>
  <c r="E7" i="4"/>
  <c r="J6" i="4"/>
  <c r="T5" i="4"/>
  <c r="D5" i="4"/>
  <c r="L4" i="4"/>
  <c r="U3" i="4"/>
  <c r="M3" i="4"/>
  <c r="V2" i="4"/>
  <c r="F2" i="4"/>
  <c r="K28" i="4"/>
  <c r="P27" i="4"/>
  <c r="U26" i="4"/>
  <c r="E26" i="4"/>
  <c r="J25" i="4"/>
  <c r="O24" i="4"/>
  <c r="T23" i="4"/>
  <c r="D23" i="4"/>
  <c r="I22" i="4"/>
  <c r="N21" i="4"/>
  <c r="S20" i="4"/>
  <c r="C20" i="4"/>
  <c r="H19" i="4"/>
  <c r="M18" i="4"/>
  <c r="R17" i="4"/>
  <c r="B17" i="4"/>
  <c r="O16" i="4"/>
  <c r="G16" i="4"/>
  <c r="T15" i="4"/>
  <c r="L15" i="4"/>
  <c r="D15" i="4"/>
  <c r="Q14" i="4"/>
  <c r="I14" i="4"/>
  <c r="V13" i="4"/>
  <c r="N13" i="4"/>
  <c r="F13" i="4"/>
  <c r="S12" i="4"/>
  <c r="M12" i="4"/>
  <c r="H12" i="4"/>
  <c r="C12" i="4"/>
  <c r="R11" i="4"/>
  <c r="M11" i="4"/>
  <c r="H11" i="4"/>
  <c r="B11" i="4"/>
  <c r="R10" i="4"/>
  <c r="M10" i="4"/>
  <c r="G10" i="4"/>
  <c r="B10" i="4"/>
  <c r="R9" i="4"/>
  <c r="L9" i="4"/>
  <c r="G9" i="4"/>
  <c r="B9" i="4"/>
  <c r="Q8" i="4"/>
  <c r="L8" i="4"/>
  <c r="G8" i="4"/>
  <c r="V7" i="4"/>
  <c r="Q7" i="4"/>
  <c r="L7" i="4"/>
  <c r="F7" i="4"/>
  <c r="V6" i="4"/>
  <c r="Q6" i="4"/>
  <c r="K6" i="4"/>
  <c r="F6" i="4"/>
  <c r="V5" i="4"/>
  <c r="P5" i="4"/>
  <c r="K5" i="4"/>
  <c r="F5" i="4"/>
  <c r="M4" i="4"/>
  <c r="V3" i="4"/>
  <c r="S2" i="4"/>
  <c r="Q26" i="4"/>
  <c r="V25" i="4"/>
  <c r="F25" i="4"/>
  <c r="K24" i="4"/>
  <c r="P23" i="4"/>
  <c r="J21" i="4"/>
  <c r="O20" i="4"/>
  <c r="I18" i="4"/>
  <c r="D16" i="4"/>
  <c r="V14" i="4"/>
  <c r="K13" i="4"/>
  <c r="L12" i="4"/>
  <c r="F11" i="4"/>
  <c r="K10" i="4"/>
  <c r="P9" i="4"/>
  <c r="U8" i="4"/>
  <c r="E8" i="4"/>
  <c r="U6" i="4"/>
  <c r="O5" i="4"/>
  <c r="T4" i="4"/>
  <c r="D4" i="4"/>
  <c r="E3" i="4"/>
  <c r="J2" i="4"/>
  <c r="B2" i="4"/>
  <c r="D31" i="5" l="1"/>
  <c r="E33" i="5"/>
  <c r="E35" i="5"/>
  <c r="E37" i="5"/>
  <c r="E39" i="5"/>
  <c r="E41" i="5"/>
  <c r="E43" i="5"/>
  <c r="E45" i="5"/>
  <c r="E47" i="5"/>
  <c r="E49" i="5"/>
  <c r="E51" i="5"/>
  <c r="E53" i="5"/>
  <c r="E55" i="5"/>
  <c r="E57" i="5"/>
  <c r="E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J31" i="4"/>
  <c r="J2" i="6" s="1"/>
  <c r="J2" i="9" s="1"/>
  <c r="T33" i="4"/>
  <c r="T4" i="6" s="1"/>
  <c r="T4" i="9" s="1"/>
  <c r="O34" i="4"/>
  <c r="O5" i="6" s="1"/>
  <c r="O5" i="9" s="1"/>
  <c r="U35" i="4"/>
  <c r="U6" i="6" s="1"/>
  <c r="U6" i="9" s="1"/>
  <c r="U37" i="4"/>
  <c r="U8" i="6" s="1"/>
  <c r="U8" i="9" s="1"/>
  <c r="P38" i="4"/>
  <c r="P9" i="6" s="1"/>
  <c r="P9" i="9" s="1"/>
  <c r="K39" i="4"/>
  <c r="K10" i="6" s="1"/>
  <c r="K10" i="9" s="1"/>
  <c r="F40" i="4"/>
  <c r="F11" i="6" s="1"/>
  <c r="F11" i="9" s="1"/>
  <c r="L41" i="4"/>
  <c r="L12" i="6" s="1"/>
  <c r="L12" i="9" s="1"/>
  <c r="K42" i="4"/>
  <c r="K13" i="6" s="1"/>
  <c r="K13" i="9" s="1"/>
  <c r="V43" i="4"/>
  <c r="V14" i="6" s="1"/>
  <c r="V14" i="9" s="1"/>
  <c r="I47" i="4"/>
  <c r="I18" i="6" s="1"/>
  <c r="I18" i="9" s="1"/>
  <c r="O49" i="4"/>
  <c r="O20" i="6" s="1"/>
  <c r="O20" i="9" s="1"/>
  <c r="J50" i="4"/>
  <c r="J21" i="6" s="1"/>
  <c r="J21" i="9" s="1"/>
  <c r="P52" i="4"/>
  <c r="P23" i="6" s="1"/>
  <c r="P23" i="9" s="1"/>
  <c r="K53" i="4"/>
  <c r="K24" i="6" s="1"/>
  <c r="K24" i="9" s="1"/>
  <c r="F54" i="4"/>
  <c r="F25" i="6" s="1"/>
  <c r="F25" i="9" s="1"/>
  <c r="V54" i="4"/>
  <c r="V25" i="6" s="1"/>
  <c r="V25" i="9" s="1"/>
  <c r="Q55" i="4"/>
  <c r="Q26" i="6" s="1"/>
  <c r="Q26" i="9" s="1"/>
  <c r="S31" i="4"/>
  <c r="S2" i="6" s="1"/>
  <c r="S2" i="9" s="1"/>
  <c r="V32" i="4"/>
  <c r="V3" i="6" s="1"/>
  <c r="V3" i="9" s="1"/>
  <c r="M33" i="4"/>
  <c r="M4" i="6" s="1"/>
  <c r="M4" i="9" s="1"/>
  <c r="F34" i="4"/>
  <c r="F5" i="6" s="1"/>
  <c r="F5" i="9" s="1"/>
  <c r="K34" i="4"/>
  <c r="K5" i="6" s="1"/>
  <c r="K5" i="9" s="1"/>
  <c r="P34" i="4"/>
  <c r="P5" i="6" s="1"/>
  <c r="P5" i="9" s="1"/>
  <c r="V34" i="4"/>
  <c r="V5" i="6" s="1"/>
  <c r="V5" i="9" s="1"/>
  <c r="F35" i="4"/>
  <c r="K35" i="4"/>
  <c r="K6" i="6" s="1"/>
  <c r="K6" i="9" s="1"/>
  <c r="Q35" i="4"/>
  <c r="Q6" i="6" s="1"/>
  <c r="Q6" i="9" s="1"/>
  <c r="V35" i="4"/>
  <c r="V6" i="6" s="1"/>
  <c r="V6" i="9" s="1"/>
  <c r="F36" i="4"/>
  <c r="F7" i="6" s="1"/>
  <c r="F7" i="9" s="1"/>
  <c r="L36" i="4"/>
  <c r="L7" i="6" s="1"/>
  <c r="L7" i="9" s="1"/>
  <c r="Q36" i="4"/>
  <c r="Q7" i="6" s="1"/>
  <c r="Q7" i="9" s="1"/>
  <c r="V36" i="4"/>
  <c r="V7" i="6" s="1"/>
  <c r="V7" i="9" s="1"/>
  <c r="G37" i="4"/>
  <c r="G8" i="6" s="1"/>
  <c r="G8" i="9" s="1"/>
  <c r="L37" i="4"/>
  <c r="L8" i="6" s="1"/>
  <c r="L8" i="9" s="1"/>
  <c r="Q37" i="4"/>
  <c r="Q8" i="6" s="1"/>
  <c r="Q8" i="9" s="1"/>
  <c r="G38" i="4"/>
  <c r="L38" i="4"/>
  <c r="L9" i="6" s="1"/>
  <c r="L9" i="9" s="1"/>
  <c r="R38" i="4"/>
  <c r="R9" i="6" s="1"/>
  <c r="R9" i="9" s="1"/>
  <c r="G39" i="4"/>
  <c r="G10" i="6" s="1"/>
  <c r="G10" i="9" s="1"/>
  <c r="M39" i="4"/>
  <c r="M10" i="6" s="1"/>
  <c r="M10" i="9" s="1"/>
  <c r="R39" i="4"/>
  <c r="R10" i="6" s="1"/>
  <c r="R10" i="9" s="1"/>
  <c r="H40" i="4"/>
  <c r="H11" i="6" s="1"/>
  <c r="H11" i="9" s="1"/>
  <c r="M40" i="4"/>
  <c r="M11" i="6" s="1"/>
  <c r="M11" i="9" s="1"/>
  <c r="R40" i="4"/>
  <c r="R11" i="6" s="1"/>
  <c r="R11" i="9" s="1"/>
  <c r="H41" i="4"/>
  <c r="H12" i="6" s="1"/>
  <c r="H12" i="9" s="1"/>
  <c r="M41" i="4"/>
  <c r="M12" i="6" s="1"/>
  <c r="M12" i="9" s="1"/>
  <c r="S41" i="4"/>
  <c r="S12" i="6" s="1"/>
  <c r="S12" i="9" s="1"/>
  <c r="F42" i="4"/>
  <c r="F13" i="6" s="1"/>
  <c r="F13" i="9" s="1"/>
  <c r="N42" i="4"/>
  <c r="N13" i="6" s="1"/>
  <c r="N13" i="9" s="1"/>
  <c r="V42" i="4"/>
  <c r="V13" i="6" s="1"/>
  <c r="V13" i="9" s="1"/>
  <c r="I43" i="4"/>
  <c r="I14" i="6" s="1"/>
  <c r="I14" i="9" s="1"/>
  <c r="Q43" i="4"/>
  <c r="Q14" i="6" s="1"/>
  <c r="Q14" i="9" s="1"/>
  <c r="L44" i="4"/>
  <c r="L15" i="6" s="1"/>
  <c r="L15" i="9" s="1"/>
  <c r="T44" i="4"/>
  <c r="T15" i="6" s="1"/>
  <c r="T15" i="9" s="1"/>
  <c r="G45" i="4"/>
  <c r="G16" i="6" s="1"/>
  <c r="G16" i="9" s="1"/>
  <c r="O45" i="4"/>
  <c r="O16" i="6" s="1"/>
  <c r="O16" i="9" s="1"/>
  <c r="R46" i="4"/>
  <c r="R17" i="6" s="1"/>
  <c r="R17" i="9" s="1"/>
  <c r="M47" i="4"/>
  <c r="M18" i="6" s="1"/>
  <c r="M18" i="9" s="1"/>
  <c r="H48" i="4"/>
  <c r="H19" i="6" s="1"/>
  <c r="H19" i="9" s="1"/>
  <c r="S49" i="4"/>
  <c r="S20" i="6" s="1"/>
  <c r="S20" i="9" s="1"/>
  <c r="N50" i="4"/>
  <c r="N21" i="6" s="1"/>
  <c r="N21" i="9" s="1"/>
  <c r="I51" i="4"/>
  <c r="I22" i="6" s="1"/>
  <c r="I22" i="9" s="1"/>
  <c r="T52" i="4"/>
  <c r="T23" i="6" s="1"/>
  <c r="T23" i="9" s="1"/>
  <c r="O53" i="4"/>
  <c r="O24" i="6" s="1"/>
  <c r="O24" i="9" s="1"/>
  <c r="J54" i="4"/>
  <c r="J25" i="6" s="1"/>
  <c r="J25" i="9" s="1"/>
  <c r="U55" i="4"/>
  <c r="U26" i="6" s="1"/>
  <c r="U26" i="9" s="1"/>
  <c r="P56" i="4"/>
  <c r="P27" i="6" s="1"/>
  <c r="P27" i="9" s="1"/>
  <c r="K57" i="4"/>
  <c r="K28" i="6" s="1"/>
  <c r="K28" i="9" s="1"/>
  <c r="F31" i="4"/>
  <c r="V31" i="4"/>
  <c r="V2" i="6" s="1"/>
  <c r="V2" i="9" s="1"/>
  <c r="M32" i="4"/>
  <c r="M3" i="6" s="1"/>
  <c r="M3" i="9" s="1"/>
  <c r="U32" i="4"/>
  <c r="U3" i="6" s="1"/>
  <c r="U3" i="9" s="1"/>
  <c r="L33" i="4"/>
  <c r="L4" i="6" s="1"/>
  <c r="L4" i="9" s="1"/>
  <c r="T34" i="4"/>
  <c r="T5" i="6" s="1"/>
  <c r="T5" i="9" s="1"/>
  <c r="J35" i="4"/>
  <c r="J6" i="6" s="1"/>
  <c r="J6" i="9" s="1"/>
  <c r="P36" i="4"/>
  <c r="P7" i="6" s="1"/>
  <c r="P7" i="9" s="1"/>
  <c r="K37" i="4"/>
  <c r="K8" i="6" s="1"/>
  <c r="K8" i="9" s="1"/>
  <c r="F38" i="4"/>
  <c r="F9" i="6" s="1"/>
  <c r="F9" i="9" s="1"/>
  <c r="V38" i="4"/>
  <c r="V9" i="6" s="1"/>
  <c r="V9" i="9" s="1"/>
  <c r="Q39" i="4"/>
  <c r="Q10" i="6" s="1"/>
  <c r="Q10" i="9" s="1"/>
  <c r="L40" i="4"/>
  <c r="L11" i="6" s="1"/>
  <c r="L11" i="9" s="1"/>
  <c r="G41" i="4"/>
  <c r="G12" i="6" s="1"/>
  <c r="G12" i="9" s="1"/>
  <c r="F43" i="4"/>
  <c r="Q44" i="4"/>
  <c r="Q15" i="6" s="1"/>
  <c r="Q15" i="9" s="1"/>
  <c r="T45" i="4"/>
  <c r="T16" i="6" s="1"/>
  <c r="T16" i="9" s="1"/>
  <c r="U51" i="4"/>
  <c r="U22" i="6" s="1"/>
  <c r="U22" i="9" s="1"/>
  <c r="L56" i="4"/>
  <c r="L27" i="6" s="1"/>
  <c r="L27" i="9" s="1"/>
  <c r="G31" i="4"/>
  <c r="G2" i="6" s="1"/>
  <c r="G2" i="9" s="1"/>
  <c r="O31" i="4"/>
  <c r="O2" i="6" s="1"/>
  <c r="O2" i="9" s="1"/>
  <c r="F32" i="4"/>
  <c r="F3" i="6" s="1"/>
  <c r="F3" i="9" s="1"/>
  <c r="R32" i="4"/>
  <c r="R3" i="6" s="1"/>
  <c r="R3" i="9" s="1"/>
  <c r="I33" i="4"/>
  <c r="I4" i="6" s="1"/>
  <c r="I4" i="9" s="1"/>
  <c r="U33" i="4"/>
  <c r="U4" i="6" s="1"/>
  <c r="U4" i="9" s="1"/>
  <c r="H31" i="4"/>
  <c r="H2" i="6" s="1"/>
  <c r="H2" i="9" s="1"/>
  <c r="L31" i="4"/>
  <c r="L2" i="6" s="1"/>
  <c r="L2" i="9" s="1"/>
  <c r="P31" i="4"/>
  <c r="P2" i="6" s="1"/>
  <c r="P2" i="9" s="1"/>
  <c r="T31" i="4"/>
  <c r="T2" i="6" s="1"/>
  <c r="T2" i="9" s="1"/>
  <c r="G32" i="4"/>
  <c r="K32" i="4"/>
  <c r="K3" i="6" s="1"/>
  <c r="K3" i="9" s="1"/>
  <c r="O32" i="4"/>
  <c r="O3" i="6" s="1"/>
  <c r="O3" i="9" s="1"/>
  <c r="S32" i="4"/>
  <c r="S3" i="6" s="1"/>
  <c r="S3" i="9" s="1"/>
  <c r="F33" i="4"/>
  <c r="J33" i="4"/>
  <c r="J4" i="6" s="1"/>
  <c r="J4" i="9" s="1"/>
  <c r="N33" i="4"/>
  <c r="N4" i="6" s="1"/>
  <c r="N4" i="9" s="1"/>
  <c r="R33" i="4"/>
  <c r="R4" i="6" s="1"/>
  <c r="R4" i="9" s="1"/>
  <c r="G34" i="4"/>
  <c r="L34" i="4"/>
  <c r="L5" i="6" s="1"/>
  <c r="L5" i="9" s="1"/>
  <c r="R34" i="4"/>
  <c r="R5" i="6" s="1"/>
  <c r="R5" i="9" s="1"/>
  <c r="G35" i="4"/>
  <c r="G6" i="6" s="1"/>
  <c r="G6" i="9" s="1"/>
  <c r="M35" i="4"/>
  <c r="M6" i="6" s="1"/>
  <c r="M6" i="9" s="1"/>
  <c r="R35" i="4"/>
  <c r="R6" i="6" s="1"/>
  <c r="R6" i="9" s="1"/>
  <c r="H36" i="4"/>
  <c r="H7" i="6" s="1"/>
  <c r="H7" i="9" s="1"/>
  <c r="M36" i="4"/>
  <c r="M7" i="6" s="1"/>
  <c r="M7" i="9" s="1"/>
  <c r="R36" i="4"/>
  <c r="R7" i="6" s="1"/>
  <c r="R7" i="9" s="1"/>
  <c r="H37" i="4"/>
  <c r="H8" i="6" s="1"/>
  <c r="H8" i="9" s="1"/>
  <c r="M37" i="4"/>
  <c r="M8" i="6" s="1"/>
  <c r="M8" i="9" s="1"/>
  <c r="S37" i="4"/>
  <c r="S8" i="6" s="1"/>
  <c r="S8" i="9" s="1"/>
  <c r="H38" i="4"/>
  <c r="H9" i="6" s="1"/>
  <c r="H9" i="9" s="1"/>
  <c r="N38" i="4"/>
  <c r="N9" i="6" s="1"/>
  <c r="N9" i="9" s="1"/>
  <c r="S38" i="4"/>
  <c r="S9" i="6" s="1"/>
  <c r="S9" i="9" s="1"/>
  <c r="I39" i="4"/>
  <c r="I10" i="6" s="1"/>
  <c r="I10" i="9" s="1"/>
  <c r="N39" i="4"/>
  <c r="N10" i="6" s="1"/>
  <c r="N10" i="9" s="1"/>
  <c r="S39" i="4"/>
  <c r="S10" i="6" s="1"/>
  <c r="S10" i="9" s="1"/>
  <c r="I40" i="4"/>
  <c r="I11" i="6" s="1"/>
  <c r="I11" i="9" s="1"/>
  <c r="N40" i="4"/>
  <c r="N11" i="6" s="1"/>
  <c r="N11" i="9" s="1"/>
  <c r="T40" i="4"/>
  <c r="T11" i="6" s="1"/>
  <c r="T11" i="9" s="1"/>
  <c r="I41" i="4"/>
  <c r="I12" i="6" s="1"/>
  <c r="I12" i="9" s="1"/>
  <c r="O41" i="4"/>
  <c r="O12" i="6" s="1"/>
  <c r="O12" i="9" s="1"/>
  <c r="T41" i="4"/>
  <c r="T12" i="6" s="1"/>
  <c r="T12" i="9" s="1"/>
  <c r="G42" i="4"/>
  <c r="O42" i="4"/>
  <c r="O13" i="6" s="1"/>
  <c r="O13" i="9" s="1"/>
  <c r="J43" i="4"/>
  <c r="J14" i="6" s="1"/>
  <c r="J14" i="9" s="1"/>
  <c r="R43" i="4"/>
  <c r="R14" i="6" s="1"/>
  <c r="R14" i="9" s="1"/>
  <c r="M44" i="4"/>
  <c r="M15" i="6" s="1"/>
  <c r="M15" i="9" s="1"/>
  <c r="U44" i="4"/>
  <c r="U15" i="6" s="1"/>
  <c r="U15" i="9" s="1"/>
  <c r="H45" i="4"/>
  <c r="H16" i="6" s="1"/>
  <c r="H16" i="9" s="1"/>
  <c r="P45" i="4"/>
  <c r="P16" i="6" s="1"/>
  <c r="P16" i="9" s="1"/>
  <c r="F46" i="4"/>
  <c r="F17" i="6" s="1"/>
  <c r="F17" i="9" s="1"/>
  <c r="V46" i="4"/>
  <c r="V17" i="6" s="1"/>
  <c r="V17" i="9" s="1"/>
  <c r="Q47" i="4"/>
  <c r="Q18" i="6" s="1"/>
  <c r="Q18" i="9" s="1"/>
  <c r="L48" i="4"/>
  <c r="L19" i="6" s="1"/>
  <c r="L19" i="9" s="1"/>
  <c r="G49" i="4"/>
  <c r="G20" i="6" s="1"/>
  <c r="G20" i="9" s="1"/>
  <c r="R50" i="4"/>
  <c r="R21" i="6" s="1"/>
  <c r="R21" i="9" s="1"/>
  <c r="M51" i="4"/>
  <c r="M22" i="6" s="1"/>
  <c r="M22" i="9" s="1"/>
  <c r="H52" i="4"/>
  <c r="H23" i="6" s="1"/>
  <c r="H23" i="9" s="1"/>
  <c r="S53" i="4"/>
  <c r="S24" i="6" s="1"/>
  <c r="S24" i="9" s="1"/>
  <c r="N54" i="4"/>
  <c r="N25" i="6" s="1"/>
  <c r="N25" i="9" s="1"/>
  <c r="I55" i="4"/>
  <c r="I26" i="6" s="1"/>
  <c r="I26" i="9" s="1"/>
  <c r="T56" i="4"/>
  <c r="T27" i="6" s="1"/>
  <c r="T27" i="9" s="1"/>
  <c r="O57" i="4"/>
  <c r="O28" i="6" s="1"/>
  <c r="O28" i="9" s="1"/>
  <c r="N31" i="4"/>
  <c r="N2" i="6" s="1"/>
  <c r="N2" i="9" s="1"/>
  <c r="R31" i="4"/>
  <c r="R2" i="6" s="1"/>
  <c r="R2" i="9" s="1"/>
  <c r="I32" i="4"/>
  <c r="I3" i="6" s="1"/>
  <c r="I3" i="9" s="1"/>
  <c r="Q32" i="4"/>
  <c r="Q3" i="6" s="1"/>
  <c r="Q3" i="9" s="1"/>
  <c r="H33" i="4"/>
  <c r="H4" i="6" s="1"/>
  <c r="H4" i="9" s="1"/>
  <c r="P33" i="4"/>
  <c r="P4" i="6" s="1"/>
  <c r="P4" i="9" s="1"/>
  <c r="J34" i="4"/>
  <c r="J5" i="6" s="1"/>
  <c r="J5" i="9" s="1"/>
  <c r="O35" i="4"/>
  <c r="O6" i="6" s="1"/>
  <c r="O6" i="9" s="1"/>
  <c r="J36" i="4"/>
  <c r="J7" i="6" s="1"/>
  <c r="J7" i="9" s="1"/>
  <c r="U36" i="4"/>
  <c r="U7" i="6" s="1"/>
  <c r="U7" i="9" s="1"/>
  <c r="P37" i="4"/>
  <c r="P8" i="6" s="1"/>
  <c r="P8" i="9" s="1"/>
  <c r="K38" i="4"/>
  <c r="K9" i="6" s="1"/>
  <c r="K9" i="9" s="1"/>
  <c r="F39" i="4"/>
  <c r="V39" i="4"/>
  <c r="V10" i="6" s="1"/>
  <c r="V10" i="9" s="1"/>
  <c r="Q40" i="4"/>
  <c r="Q11" i="6" s="1"/>
  <c r="Q11" i="9" s="1"/>
  <c r="V40" i="4"/>
  <c r="V11" i="6" s="1"/>
  <c r="V11" i="9" s="1"/>
  <c r="Q41" i="4"/>
  <c r="Q12" i="6" s="1"/>
  <c r="Q12" i="9" s="1"/>
  <c r="S42" i="4"/>
  <c r="S13" i="6" s="1"/>
  <c r="S13" i="9" s="1"/>
  <c r="N43" i="4"/>
  <c r="N14" i="6" s="1"/>
  <c r="N14" i="9" s="1"/>
  <c r="I44" i="4"/>
  <c r="I15" i="6" s="1"/>
  <c r="I15" i="9" s="1"/>
  <c r="L45" i="4"/>
  <c r="L16" i="6" s="1"/>
  <c r="L16" i="9" s="1"/>
  <c r="N46" i="4"/>
  <c r="N17" i="6" s="1"/>
  <c r="N17" i="9" s="1"/>
  <c r="T48" i="4"/>
  <c r="T19" i="6" s="1"/>
  <c r="T19" i="9" s="1"/>
  <c r="G57" i="4"/>
  <c r="G28" i="6" s="1"/>
  <c r="G28" i="9" s="1"/>
  <c r="K31" i="4"/>
  <c r="K2" i="6" s="1"/>
  <c r="K2" i="9" s="1"/>
  <c r="J32" i="4"/>
  <c r="J3" i="6" s="1"/>
  <c r="J3" i="9" s="1"/>
  <c r="N32" i="4"/>
  <c r="N3" i="6" s="1"/>
  <c r="N3" i="9" s="1"/>
  <c r="Q33" i="4"/>
  <c r="Q4" i="6" s="1"/>
  <c r="Q4" i="9" s="1"/>
  <c r="I31" i="4"/>
  <c r="I2" i="6" s="1"/>
  <c r="I2" i="9" s="1"/>
  <c r="M31" i="4"/>
  <c r="M2" i="6" s="1"/>
  <c r="M2" i="9" s="1"/>
  <c r="Q31" i="4"/>
  <c r="Q2" i="6" s="1"/>
  <c r="Q2" i="9" s="1"/>
  <c r="U31" i="4"/>
  <c r="U2" i="6" s="1"/>
  <c r="U2" i="9" s="1"/>
  <c r="H32" i="4"/>
  <c r="H3" i="6" s="1"/>
  <c r="H3" i="9" s="1"/>
  <c r="L32" i="4"/>
  <c r="L3" i="6" s="1"/>
  <c r="L3" i="9" s="1"/>
  <c r="P32" i="4"/>
  <c r="P3" i="6" s="1"/>
  <c r="P3" i="9" s="1"/>
  <c r="T32" i="4"/>
  <c r="T3" i="6" s="1"/>
  <c r="T3" i="9" s="1"/>
  <c r="G33" i="4"/>
  <c r="G4" i="6" s="1"/>
  <c r="G4" i="9" s="1"/>
  <c r="K33" i="4"/>
  <c r="K4" i="6" s="1"/>
  <c r="K4" i="9" s="1"/>
  <c r="O33" i="4"/>
  <c r="O4" i="6" s="1"/>
  <c r="O4" i="9" s="1"/>
  <c r="S33" i="4"/>
  <c r="S4" i="6" s="1"/>
  <c r="S4" i="9" s="1"/>
  <c r="H34" i="4"/>
  <c r="H5" i="6" s="1"/>
  <c r="H5" i="9" s="1"/>
  <c r="N34" i="4"/>
  <c r="N5" i="6" s="1"/>
  <c r="N5" i="9" s="1"/>
  <c r="S34" i="4"/>
  <c r="S5" i="6" s="1"/>
  <c r="S5" i="9" s="1"/>
  <c r="I35" i="4"/>
  <c r="I6" i="6" s="1"/>
  <c r="I6" i="9" s="1"/>
  <c r="N35" i="4"/>
  <c r="N6" i="6" s="1"/>
  <c r="N6" i="9" s="1"/>
  <c r="S35" i="4"/>
  <c r="S6" i="6" s="1"/>
  <c r="S6" i="9" s="1"/>
  <c r="I36" i="4"/>
  <c r="I7" i="6" s="1"/>
  <c r="I7" i="9" s="1"/>
  <c r="N36" i="4"/>
  <c r="N7" i="6" s="1"/>
  <c r="N7" i="9" s="1"/>
  <c r="T36" i="4"/>
  <c r="T7" i="6" s="1"/>
  <c r="T7" i="9" s="1"/>
  <c r="I37" i="4"/>
  <c r="I8" i="6" s="1"/>
  <c r="I8" i="9" s="1"/>
  <c r="O37" i="4"/>
  <c r="O8" i="6" s="1"/>
  <c r="O8" i="9" s="1"/>
  <c r="T37" i="4"/>
  <c r="T8" i="6" s="1"/>
  <c r="T8" i="9" s="1"/>
  <c r="J38" i="4"/>
  <c r="J9" i="6" s="1"/>
  <c r="J9" i="9" s="1"/>
  <c r="O38" i="4"/>
  <c r="O9" i="6" s="1"/>
  <c r="O9" i="9" s="1"/>
  <c r="T38" i="4"/>
  <c r="T9" i="6" s="1"/>
  <c r="T9" i="9" s="1"/>
  <c r="J39" i="4"/>
  <c r="J10" i="6" s="1"/>
  <c r="J10" i="9" s="1"/>
  <c r="O39" i="4"/>
  <c r="O10" i="6" s="1"/>
  <c r="O10" i="9" s="1"/>
  <c r="U39" i="4"/>
  <c r="U10" i="6" s="1"/>
  <c r="U10" i="9" s="1"/>
  <c r="J40" i="4"/>
  <c r="J11" i="6" s="1"/>
  <c r="J11" i="9" s="1"/>
  <c r="P40" i="4"/>
  <c r="P11" i="6" s="1"/>
  <c r="P11" i="9" s="1"/>
  <c r="U40" i="4"/>
  <c r="U11" i="6" s="1"/>
  <c r="U11" i="9" s="1"/>
  <c r="K41" i="4"/>
  <c r="K12" i="6" s="1"/>
  <c r="K12" i="9" s="1"/>
  <c r="P41" i="4"/>
  <c r="P12" i="6" s="1"/>
  <c r="P12" i="9" s="1"/>
  <c r="J42" i="4"/>
  <c r="J13" i="6" s="1"/>
  <c r="J13" i="9" s="1"/>
  <c r="R42" i="4"/>
  <c r="R13" i="6" s="1"/>
  <c r="R13" i="9" s="1"/>
  <c r="M43" i="4"/>
  <c r="M14" i="6" s="1"/>
  <c r="M14" i="9" s="1"/>
  <c r="U43" i="4"/>
  <c r="U14" i="6" s="1"/>
  <c r="U14" i="9" s="1"/>
  <c r="H44" i="4"/>
  <c r="H15" i="6" s="1"/>
  <c r="H15" i="9" s="1"/>
  <c r="P44" i="4"/>
  <c r="P15" i="6" s="1"/>
  <c r="P15" i="9" s="1"/>
  <c r="K45" i="4"/>
  <c r="K16" i="6" s="1"/>
  <c r="K16" i="9" s="1"/>
  <c r="S45" i="4"/>
  <c r="S16" i="6" s="1"/>
  <c r="S16" i="9" s="1"/>
  <c r="J46" i="4"/>
  <c r="J17" i="6" s="1"/>
  <c r="J17" i="9" s="1"/>
  <c r="U47" i="4"/>
  <c r="U18" i="6" s="1"/>
  <c r="U18" i="9" s="1"/>
  <c r="P48" i="4"/>
  <c r="P19" i="6" s="1"/>
  <c r="P19" i="9" s="1"/>
  <c r="K49" i="4"/>
  <c r="K20" i="6" s="1"/>
  <c r="K20" i="9" s="1"/>
  <c r="F50" i="4"/>
  <c r="F21" i="6" s="1"/>
  <c r="F21" i="9" s="1"/>
  <c r="V50" i="4"/>
  <c r="V21" i="6" s="1"/>
  <c r="V21" i="9" s="1"/>
  <c r="Q51" i="4"/>
  <c r="Q22" i="6" s="1"/>
  <c r="Q22" i="9" s="1"/>
  <c r="L52" i="4"/>
  <c r="L23" i="6" s="1"/>
  <c r="L23" i="9" s="1"/>
  <c r="G53" i="4"/>
  <c r="G24" i="6" s="1"/>
  <c r="G24" i="9" s="1"/>
  <c r="R54" i="4"/>
  <c r="R25" i="6" s="1"/>
  <c r="R25" i="9" s="1"/>
  <c r="M55" i="4"/>
  <c r="M26" i="6" s="1"/>
  <c r="M26" i="9" s="1"/>
  <c r="H56" i="4"/>
  <c r="H27" i="6" s="1"/>
  <c r="H27" i="9" s="1"/>
  <c r="S57" i="4"/>
  <c r="S28" i="6" s="1"/>
  <c r="S28" i="9" s="1"/>
  <c r="G46" i="4"/>
  <c r="K46" i="4"/>
  <c r="K17" i="6" s="1"/>
  <c r="K17" i="9" s="1"/>
  <c r="O46" i="4"/>
  <c r="O17" i="6" s="1"/>
  <c r="O17" i="9" s="1"/>
  <c r="S46" i="4"/>
  <c r="S17" i="6" s="1"/>
  <c r="S17" i="9" s="1"/>
  <c r="F47" i="4"/>
  <c r="J47" i="4"/>
  <c r="J18" i="6" s="1"/>
  <c r="J18" i="9" s="1"/>
  <c r="N47" i="4"/>
  <c r="N18" i="6" s="1"/>
  <c r="N18" i="9" s="1"/>
  <c r="R47" i="4"/>
  <c r="R18" i="6" s="1"/>
  <c r="R18" i="9" s="1"/>
  <c r="V47" i="4"/>
  <c r="V18" i="6" s="1"/>
  <c r="V18" i="9" s="1"/>
  <c r="I48" i="4"/>
  <c r="I19" i="6" s="1"/>
  <c r="I19" i="9" s="1"/>
  <c r="M48" i="4"/>
  <c r="M19" i="6" s="1"/>
  <c r="M19" i="9" s="1"/>
  <c r="Q48" i="4"/>
  <c r="Q19" i="6" s="1"/>
  <c r="Q19" i="9" s="1"/>
  <c r="U48" i="4"/>
  <c r="U19" i="6" s="1"/>
  <c r="U19" i="9" s="1"/>
  <c r="H49" i="4"/>
  <c r="H20" i="6" s="1"/>
  <c r="H20" i="9" s="1"/>
  <c r="L49" i="4"/>
  <c r="L20" i="6" s="1"/>
  <c r="L20" i="9" s="1"/>
  <c r="P49" i="4"/>
  <c r="P20" i="6" s="1"/>
  <c r="P20" i="9" s="1"/>
  <c r="T49" i="4"/>
  <c r="T20" i="6" s="1"/>
  <c r="T20" i="9" s="1"/>
  <c r="G50" i="4"/>
  <c r="K50" i="4"/>
  <c r="K21" i="6" s="1"/>
  <c r="K21" i="9" s="1"/>
  <c r="O50" i="4"/>
  <c r="O21" i="6" s="1"/>
  <c r="O21" i="9" s="1"/>
  <c r="S50" i="4"/>
  <c r="S21" i="6" s="1"/>
  <c r="S21" i="9" s="1"/>
  <c r="F51" i="4"/>
  <c r="J51" i="4"/>
  <c r="J22" i="6" s="1"/>
  <c r="J22" i="9" s="1"/>
  <c r="N51" i="4"/>
  <c r="N22" i="6" s="1"/>
  <c r="N22" i="9" s="1"/>
  <c r="R51" i="4"/>
  <c r="R22" i="6" s="1"/>
  <c r="R22" i="9" s="1"/>
  <c r="V51" i="4"/>
  <c r="V22" i="6" s="1"/>
  <c r="V22" i="9" s="1"/>
  <c r="I52" i="4"/>
  <c r="I23" i="6" s="1"/>
  <c r="I23" i="9" s="1"/>
  <c r="M52" i="4"/>
  <c r="M23" i="6" s="1"/>
  <c r="M23" i="9" s="1"/>
  <c r="Q52" i="4"/>
  <c r="Q23" i="6" s="1"/>
  <c r="Q23" i="9" s="1"/>
  <c r="U52" i="4"/>
  <c r="U23" i="6" s="1"/>
  <c r="U23" i="9" s="1"/>
  <c r="H53" i="4"/>
  <c r="H24" i="6" s="1"/>
  <c r="H24" i="9" s="1"/>
  <c r="L53" i="4"/>
  <c r="L24" i="6" s="1"/>
  <c r="L24" i="9" s="1"/>
  <c r="P53" i="4"/>
  <c r="P24" i="6" s="1"/>
  <c r="P24" i="9" s="1"/>
  <c r="T53" i="4"/>
  <c r="T24" i="6" s="1"/>
  <c r="T24" i="9" s="1"/>
  <c r="G54" i="4"/>
  <c r="K54" i="4"/>
  <c r="K25" i="6" s="1"/>
  <c r="K25" i="9" s="1"/>
  <c r="O54" i="4"/>
  <c r="O25" i="6" s="1"/>
  <c r="O25" i="9" s="1"/>
  <c r="S54" i="4"/>
  <c r="S25" i="6" s="1"/>
  <c r="S25" i="9" s="1"/>
  <c r="F55" i="4"/>
  <c r="J55" i="4"/>
  <c r="J26" i="6" s="1"/>
  <c r="J26" i="9" s="1"/>
  <c r="N55" i="4"/>
  <c r="N26" i="6" s="1"/>
  <c r="N26" i="9" s="1"/>
  <c r="R55" i="4"/>
  <c r="R26" i="6" s="1"/>
  <c r="R26" i="9" s="1"/>
  <c r="V55" i="4"/>
  <c r="V26" i="6" s="1"/>
  <c r="V26" i="9" s="1"/>
  <c r="I56" i="4"/>
  <c r="I27" i="6" s="1"/>
  <c r="I27" i="9" s="1"/>
  <c r="M56" i="4"/>
  <c r="M27" i="6" s="1"/>
  <c r="M27" i="9" s="1"/>
  <c r="Q56" i="4"/>
  <c r="Q27" i="6" s="1"/>
  <c r="Q27" i="9" s="1"/>
  <c r="U56" i="4"/>
  <c r="U27" i="6" s="1"/>
  <c r="U27" i="9" s="1"/>
  <c r="H57" i="4"/>
  <c r="H28" i="6" s="1"/>
  <c r="H28" i="9" s="1"/>
  <c r="L57" i="4"/>
  <c r="L28" i="6" s="1"/>
  <c r="L28" i="9" s="1"/>
  <c r="P57" i="4"/>
  <c r="P28" i="6" s="1"/>
  <c r="P28" i="9" s="1"/>
  <c r="T57" i="4"/>
  <c r="T28" i="6" s="1"/>
  <c r="T28" i="9" s="1"/>
  <c r="U41" i="4"/>
  <c r="U12" i="6" s="1"/>
  <c r="U12" i="9" s="1"/>
  <c r="H42" i="4"/>
  <c r="H13" i="6" s="1"/>
  <c r="H13" i="9" s="1"/>
  <c r="L42" i="4"/>
  <c r="L13" i="6" s="1"/>
  <c r="L13" i="9" s="1"/>
  <c r="P42" i="4"/>
  <c r="P13" i="6" s="1"/>
  <c r="P13" i="9" s="1"/>
  <c r="T42" i="4"/>
  <c r="T13" i="6" s="1"/>
  <c r="T13" i="9" s="1"/>
  <c r="G43" i="4"/>
  <c r="G14" i="6" s="1"/>
  <c r="G14" i="9" s="1"/>
  <c r="K43" i="4"/>
  <c r="K14" i="6" s="1"/>
  <c r="K14" i="9" s="1"/>
  <c r="O43" i="4"/>
  <c r="O14" i="6" s="1"/>
  <c r="O14" i="9" s="1"/>
  <c r="S43" i="4"/>
  <c r="S14" i="6" s="1"/>
  <c r="S14" i="9" s="1"/>
  <c r="F44" i="4"/>
  <c r="F15" i="6" s="1"/>
  <c r="F15" i="9" s="1"/>
  <c r="J44" i="4"/>
  <c r="J15" i="6" s="1"/>
  <c r="J15" i="9" s="1"/>
  <c r="N44" i="4"/>
  <c r="N15" i="6" s="1"/>
  <c r="N15" i="9" s="1"/>
  <c r="R44" i="4"/>
  <c r="R15" i="6" s="1"/>
  <c r="R15" i="9" s="1"/>
  <c r="V44" i="4"/>
  <c r="V15" i="6" s="1"/>
  <c r="V15" i="9" s="1"/>
  <c r="I45" i="4"/>
  <c r="I16" i="6" s="1"/>
  <c r="I16" i="9" s="1"/>
  <c r="M45" i="4"/>
  <c r="M16" i="6" s="1"/>
  <c r="M16" i="9" s="1"/>
  <c r="Q45" i="4"/>
  <c r="Q16" i="6" s="1"/>
  <c r="Q16" i="9" s="1"/>
  <c r="U45" i="4"/>
  <c r="U16" i="6" s="1"/>
  <c r="U16" i="9" s="1"/>
  <c r="H46" i="4"/>
  <c r="H17" i="6" s="1"/>
  <c r="H17" i="9" s="1"/>
  <c r="L46" i="4"/>
  <c r="L17" i="6" s="1"/>
  <c r="L17" i="9" s="1"/>
  <c r="P46" i="4"/>
  <c r="P17" i="6" s="1"/>
  <c r="P17" i="9" s="1"/>
  <c r="T46" i="4"/>
  <c r="T17" i="6" s="1"/>
  <c r="T17" i="9" s="1"/>
  <c r="G47" i="4"/>
  <c r="G18" i="6" s="1"/>
  <c r="G18" i="9" s="1"/>
  <c r="K47" i="4"/>
  <c r="K18" i="6" s="1"/>
  <c r="K18" i="9" s="1"/>
  <c r="O47" i="4"/>
  <c r="O18" i="6" s="1"/>
  <c r="O18" i="9" s="1"/>
  <c r="S47" i="4"/>
  <c r="S18" i="6" s="1"/>
  <c r="S18" i="9" s="1"/>
  <c r="F48" i="4"/>
  <c r="F19" i="6" s="1"/>
  <c r="F19" i="9" s="1"/>
  <c r="J48" i="4"/>
  <c r="J19" i="6" s="1"/>
  <c r="J19" i="9" s="1"/>
  <c r="N48" i="4"/>
  <c r="N19" i="6" s="1"/>
  <c r="N19" i="9" s="1"/>
  <c r="R48" i="4"/>
  <c r="R19" i="6" s="1"/>
  <c r="R19" i="9" s="1"/>
  <c r="V48" i="4"/>
  <c r="V19" i="6" s="1"/>
  <c r="V19" i="9" s="1"/>
  <c r="I49" i="4"/>
  <c r="I20" i="6" s="1"/>
  <c r="I20" i="9" s="1"/>
  <c r="M49" i="4"/>
  <c r="M20" i="6" s="1"/>
  <c r="M20" i="9" s="1"/>
  <c r="Q49" i="4"/>
  <c r="Q20" i="6" s="1"/>
  <c r="Q20" i="9" s="1"/>
  <c r="U49" i="4"/>
  <c r="U20" i="6" s="1"/>
  <c r="U20" i="9" s="1"/>
  <c r="H50" i="4"/>
  <c r="H21" i="6" s="1"/>
  <c r="H21" i="9" s="1"/>
  <c r="L50" i="4"/>
  <c r="L21" i="6" s="1"/>
  <c r="L21" i="9" s="1"/>
  <c r="P50" i="4"/>
  <c r="P21" i="6" s="1"/>
  <c r="P21" i="9" s="1"/>
  <c r="T50" i="4"/>
  <c r="T21" i="6" s="1"/>
  <c r="T21" i="9" s="1"/>
  <c r="G51" i="4"/>
  <c r="G22" i="6" s="1"/>
  <c r="G22" i="9" s="1"/>
  <c r="K51" i="4"/>
  <c r="K22" i="6" s="1"/>
  <c r="K22" i="9" s="1"/>
  <c r="O51" i="4"/>
  <c r="O22" i="6" s="1"/>
  <c r="O22" i="9" s="1"/>
  <c r="S51" i="4"/>
  <c r="S22" i="6" s="1"/>
  <c r="S22" i="9" s="1"/>
  <c r="F52" i="4"/>
  <c r="F23" i="6" s="1"/>
  <c r="F23" i="9" s="1"/>
  <c r="J52" i="4"/>
  <c r="J23" i="6" s="1"/>
  <c r="J23" i="9" s="1"/>
  <c r="N52" i="4"/>
  <c r="N23" i="6" s="1"/>
  <c r="N23" i="9" s="1"/>
  <c r="R52" i="4"/>
  <c r="R23" i="6" s="1"/>
  <c r="R23" i="9" s="1"/>
  <c r="V52" i="4"/>
  <c r="V23" i="6" s="1"/>
  <c r="V23" i="9" s="1"/>
  <c r="I53" i="4"/>
  <c r="I24" i="6" s="1"/>
  <c r="I24" i="9" s="1"/>
  <c r="M53" i="4"/>
  <c r="M24" i="6" s="1"/>
  <c r="M24" i="9" s="1"/>
  <c r="Q53" i="4"/>
  <c r="Q24" i="6" s="1"/>
  <c r="Q24" i="9" s="1"/>
  <c r="U53" i="4"/>
  <c r="U24" i="6" s="1"/>
  <c r="U24" i="9" s="1"/>
  <c r="H54" i="4"/>
  <c r="H25" i="6" s="1"/>
  <c r="H25" i="9" s="1"/>
  <c r="L54" i="4"/>
  <c r="L25" i="6" s="1"/>
  <c r="L25" i="9" s="1"/>
  <c r="P54" i="4"/>
  <c r="P25" i="6" s="1"/>
  <c r="P25" i="9" s="1"/>
  <c r="T54" i="4"/>
  <c r="T25" i="6" s="1"/>
  <c r="T25" i="9" s="1"/>
  <c r="G55" i="4"/>
  <c r="G26" i="6" s="1"/>
  <c r="G26" i="9" s="1"/>
  <c r="K55" i="4"/>
  <c r="K26" i="6" s="1"/>
  <c r="K26" i="9" s="1"/>
  <c r="O55" i="4"/>
  <c r="O26" i="6" s="1"/>
  <c r="O26" i="9" s="1"/>
  <c r="S55" i="4"/>
  <c r="S26" i="6" s="1"/>
  <c r="S26" i="9" s="1"/>
  <c r="F56" i="4"/>
  <c r="F27" i="6" s="1"/>
  <c r="F27" i="9" s="1"/>
  <c r="J56" i="4"/>
  <c r="J27" i="6" s="1"/>
  <c r="J27" i="9" s="1"/>
  <c r="N56" i="4"/>
  <c r="N27" i="6" s="1"/>
  <c r="N27" i="9" s="1"/>
  <c r="R56" i="4"/>
  <c r="R27" i="6" s="1"/>
  <c r="R27" i="9" s="1"/>
  <c r="V56" i="4"/>
  <c r="V27" i="6" s="1"/>
  <c r="V27" i="9" s="1"/>
  <c r="I57" i="4"/>
  <c r="I28" i="6" s="1"/>
  <c r="I28" i="9" s="1"/>
  <c r="M57" i="4"/>
  <c r="M28" i="6" s="1"/>
  <c r="M28" i="9" s="1"/>
  <c r="Q57" i="4"/>
  <c r="Q28" i="6" s="1"/>
  <c r="Q28" i="9" s="1"/>
  <c r="U57" i="4"/>
  <c r="U28" i="6" s="1"/>
  <c r="U28" i="9" s="1"/>
  <c r="V33" i="4"/>
  <c r="V4" i="6" s="1"/>
  <c r="V4" i="9" s="1"/>
  <c r="I34" i="4"/>
  <c r="I5" i="6" s="1"/>
  <c r="I5" i="9" s="1"/>
  <c r="M34" i="4"/>
  <c r="M5" i="6" s="1"/>
  <c r="M5" i="9" s="1"/>
  <c r="Q34" i="4"/>
  <c r="Q5" i="6" s="1"/>
  <c r="Q5" i="9" s="1"/>
  <c r="U34" i="4"/>
  <c r="U5" i="6" s="1"/>
  <c r="U5" i="9" s="1"/>
  <c r="H35" i="4"/>
  <c r="H6" i="6" s="1"/>
  <c r="H6" i="9" s="1"/>
  <c r="L35" i="4"/>
  <c r="L6" i="6" s="1"/>
  <c r="L6" i="9" s="1"/>
  <c r="P35" i="4"/>
  <c r="P6" i="6" s="1"/>
  <c r="P6" i="9" s="1"/>
  <c r="T35" i="4"/>
  <c r="T6" i="6" s="1"/>
  <c r="T6" i="9" s="1"/>
  <c r="G36" i="4"/>
  <c r="K36" i="4"/>
  <c r="K7" i="6" s="1"/>
  <c r="K7" i="9" s="1"/>
  <c r="O36" i="4"/>
  <c r="O7" i="6" s="1"/>
  <c r="O7" i="9" s="1"/>
  <c r="S36" i="4"/>
  <c r="S7" i="6" s="1"/>
  <c r="S7" i="9" s="1"/>
  <c r="F37" i="4"/>
  <c r="J37" i="4"/>
  <c r="J8" i="6" s="1"/>
  <c r="J8" i="9" s="1"/>
  <c r="N37" i="4"/>
  <c r="N8" i="6" s="1"/>
  <c r="N8" i="9" s="1"/>
  <c r="R37" i="4"/>
  <c r="R8" i="6" s="1"/>
  <c r="R8" i="9" s="1"/>
  <c r="V37" i="4"/>
  <c r="V8" i="6" s="1"/>
  <c r="V8" i="9" s="1"/>
  <c r="I38" i="4"/>
  <c r="I9" i="6" s="1"/>
  <c r="I9" i="9" s="1"/>
  <c r="M38" i="4"/>
  <c r="M9" i="6" s="1"/>
  <c r="M9" i="9" s="1"/>
  <c r="Q38" i="4"/>
  <c r="Q9" i="6" s="1"/>
  <c r="Q9" i="9" s="1"/>
  <c r="U38" i="4"/>
  <c r="U9" i="6" s="1"/>
  <c r="U9" i="9" s="1"/>
  <c r="H39" i="4"/>
  <c r="H10" i="6" s="1"/>
  <c r="H10" i="9" s="1"/>
  <c r="L39" i="4"/>
  <c r="L10" i="6" s="1"/>
  <c r="L10" i="9" s="1"/>
  <c r="P39" i="4"/>
  <c r="P10" i="6" s="1"/>
  <c r="P10" i="9" s="1"/>
  <c r="T39" i="4"/>
  <c r="T10" i="6" s="1"/>
  <c r="T10" i="9" s="1"/>
  <c r="G40" i="4"/>
  <c r="K40" i="4"/>
  <c r="K11" i="6" s="1"/>
  <c r="K11" i="9" s="1"/>
  <c r="O40" i="4"/>
  <c r="O11" i="6" s="1"/>
  <c r="O11" i="9" s="1"/>
  <c r="S40" i="4"/>
  <c r="S11" i="6" s="1"/>
  <c r="S11" i="9" s="1"/>
  <c r="F41" i="4"/>
  <c r="J41" i="4"/>
  <c r="J12" i="6" s="1"/>
  <c r="J12" i="9" s="1"/>
  <c r="N41" i="4"/>
  <c r="N12" i="6" s="1"/>
  <c r="N12" i="9" s="1"/>
  <c r="R41" i="4"/>
  <c r="R12" i="6" s="1"/>
  <c r="R12" i="9" s="1"/>
  <c r="V41" i="4"/>
  <c r="V12" i="6" s="1"/>
  <c r="V12" i="9" s="1"/>
  <c r="I42" i="4"/>
  <c r="I13" i="6" s="1"/>
  <c r="I13" i="9" s="1"/>
  <c r="M42" i="4"/>
  <c r="M13" i="6" s="1"/>
  <c r="M13" i="9" s="1"/>
  <c r="Q42" i="4"/>
  <c r="Q13" i="6" s="1"/>
  <c r="Q13" i="9" s="1"/>
  <c r="U42" i="4"/>
  <c r="U13" i="6" s="1"/>
  <c r="U13" i="9" s="1"/>
  <c r="H43" i="4"/>
  <c r="H14" i="6" s="1"/>
  <c r="H14" i="9" s="1"/>
  <c r="L43" i="4"/>
  <c r="L14" i="6" s="1"/>
  <c r="L14" i="9" s="1"/>
  <c r="P43" i="4"/>
  <c r="P14" i="6" s="1"/>
  <c r="P14" i="9" s="1"/>
  <c r="T43" i="4"/>
  <c r="T14" i="6" s="1"/>
  <c r="T14" i="9" s="1"/>
  <c r="G44" i="4"/>
  <c r="K44" i="4"/>
  <c r="K15" i="6" s="1"/>
  <c r="K15" i="9" s="1"/>
  <c r="O44" i="4"/>
  <c r="O15" i="6" s="1"/>
  <c r="O15" i="9" s="1"/>
  <c r="S44" i="4"/>
  <c r="S15" i="6" s="1"/>
  <c r="S15" i="9" s="1"/>
  <c r="F45" i="4"/>
  <c r="J45" i="4"/>
  <c r="J16" i="6" s="1"/>
  <c r="J16" i="9" s="1"/>
  <c r="N45" i="4"/>
  <c r="N16" i="6" s="1"/>
  <c r="N16" i="9" s="1"/>
  <c r="R45" i="4"/>
  <c r="R16" i="6" s="1"/>
  <c r="R16" i="9" s="1"/>
  <c r="V45" i="4"/>
  <c r="V16" i="6" s="1"/>
  <c r="V16" i="9" s="1"/>
  <c r="I46" i="4"/>
  <c r="I17" i="6" s="1"/>
  <c r="I17" i="9" s="1"/>
  <c r="M46" i="4"/>
  <c r="M17" i="6" s="1"/>
  <c r="M17" i="9" s="1"/>
  <c r="Q46" i="4"/>
  <c r="Q17" i="6" s="1"/>
  <c r="Q17" i="9" s="1"/>
  <c r="U46" i="4"/>
  <c r="U17" i="6" s="1"/>
  <c r="U17" i="9" s="1"/>
  <c r="H47" i="4"/>
  <c r="H18" i="6" s="1"/>
  <c r="H18" i="9" s="1"/>
  <c r="L47" i="4"/>
  <c r="L18" i="6" s="1"/>
  <c r="L18" i="9" s="1"/>
  <c r="P47" i="4"/>
  <c r="P18" i="6" s="1"/>
  <c r="P18" i="9" s="1"/>
  <c r="T47" i="4"/>
  <c r="T18" i="6" s="1"/>
  <c r="T18" i="9" s="1"/>
  <c r="G48" i="4"/>
  <c r="K48" i="4"/>
  <c r="K19" i="6" s="1"/>
  <c r="K19" i="9" s="1"/>
  <c r="O48" i="4"/>
  <c r="O19" i="6" s="1"/>
  <c r="O19" i="9" s="1"/>
  <c r="S48" i="4"/>
  <c r="S19" i="6" s="1"/>
  <c r="S19" i="9" s="1"/>
  <c r="F49" i="4"/>
  <c r="J49" i="4"/>
  <c r="J20" i="6" s="1"/>
  <c r="J20" i="9" s="1"/>
  <c r="N49" i="4"/>
  <c r="N20" i="6" s="1"/>
  <c r="N20" i="9" s="1"/>
  <c r="R49" i="4"/>
  <c r="R20" i="6" s="1"/>
  <c r="R20" i="9" s="1"/>
  <c r="V49" i="4"/>
  <c r="V20" i="6" s="1"/>
  <c r="V20" i="9" s="1"/>
  <c r="I50" i="4"/>
  <c r="I21" i="6" s="1"/>
  <c r="I21" i="9" s="1"/>
  <c r="M50" i="4"/>
  <c r="M21" i="6" s="1"/>
  <c r="M21" i="9" s="1"/>
  <c r="Q50" i="4"/>
  <c r="Q21" i="6" s="1"/>
  <c r="Q21" i="9" s="1"/>
  <c r="U50" i="4"/>
  <c r="U21" i="6" s="1"/>
  <c r="U21" i="9" s="1"/>
  <c r="H51" i="4"/>
  <c r="H22" i="6" s="1"/>
  <c r="H22" i="9" s="1"/>
  <c r="L51" i="4"/>
  <c r="L22" i="6" s="1"/>
  <c r="L22" i="9" s="1"/>
  <c r="P51" i="4"/>
  <c r="P22" i="6" s="1"/>
  <c r="P22" i="9" s="1"/>
  <c r="T51" i="4"/>
  <c r="T22" i="6" s="1"/>
  <c r="T22" i="9" s="1"/>
  <c r="G52" i="4"/>
  <c r="K52" i="4"/>
  <c r="K23" i="6" s="1"/>
  <c r="K23" i="9" s="1"/>
  <c r="O52" i="4"/>
  <c r="O23" i="6" s="1"/>
  <c r="O23" i="9" s="1"/>
  <c r="S52" i="4"/>
  <c r="S23" i="6" s="1"/>
  <c r="S23" i="9" s="1"/>
  <c r="F53" i="4"/>
  <c r="J53" i="4"/>
  <c r="J24" i="6" s="1"/>
  <c r="J24" i="9" s="1"/>
  <c r="N53" i="4"/>
  <c r="N24" i="6" s="1"/>
  <c r="N24" i="9" s="1"/>
  <c r="R53" i="4"/>
  <c r="R24" i="6" s="1"/>
  <c r="R24" i="9" s="1"/>
  <c r="V53" i="4"/>
  <c r="V24" i="6" s="1"/>
  <c r="V24" i="9" s="1"/>
  <c r="I54" i="4"/>
  <c r="I25" i="6" s="1"/>
  <c r="I25" i="9" s="1"/>
  <c r="M54" i="4"/>
  <c r="M25" i="6" s="1"/>
  <c r="M25" i="9" s="1"/>
  <c r="Q54" i="4"/>
  <c r="Q25" i="6" s="1"/>
  <c r="Q25" i="9" s="1"/>
  <c r="U54" i="4"/>
  <c r="U25" i="6" s="1"/>
  <c r="U25" i="9" s="1"/>
  <c r="H55" i="4"/>
  <c r="H26" i="6" s="1"/>
  <c r="H26" i="9" s="1"/>
  <c r="L55" i="4"/>
  <c r="L26" i="6" s="1"/>
  <c r="L26" i="9" s="1"/>
  <c r="P55" i="4"/>
  <c r="P26" i="6" s="1"/>
  <c r="P26" i="9" s="1"/>
  <c r="T55" i="4"/>
  <c r="T26" i="6" s="1"/>
  <c r="T26" i="9" s="1"/>
  <c r="G56" i="4"/>
  <c r="K56" i="4"/>
  <c r="K27" i="6" s="1"/>
  <c r="K27" i="9" s="1"/>
  <c r="O56" i="4"/>
  <c r="O27" i="6" s="1"/>
  <c r="O27" i="9" s="1"/>
  <c r="S56" i="4"/>
  <c r="S27" i="6" s="1"/>
  <c r="S27" i="9" s="1"/>
  <c r="F57" i="4"/>
  <c r="J57" i="4"/>
  <c r="J28" i="6" s="1"/>
  <c r="J28" i="9" s="1"/>
  <c r="N57" i="4"/>
  <c r="N28" i="6" s="1"/>
  <c r="N28" i="9" s="1"/>
  <c r="R57" i="4"/>
  <c r="R28" i="6" s="1"/>
  <c r="R28" i="9" s="1"/>
  <c r="V57" i="4"/>
  <c r="V28" i="6" s="1"/>
  <c r="V28" i="9" s="1"/>
  <c r="B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F24" i="6" l="1"/>
  <c r="F24" i="9" s="1"/>
  <c r="E53" i="4"/>
  <c r="E52" i="4"/>
  <c r="G23" i="6"/>
  <c r="G23" i="9" s="1"/>
  <c r="E45" i="4"/>
  <c r="F16" i="6"/>
  <c r="F16" i="9" s="1"/>
  <c r="E44" i="4"/>
  <c r="G15" i="6"/>
  <c r="G15" i="9" s="1"/>
  <c r="E42" i="4"/>
  <c r="G13" i="6"/>
  <c r="G13" i="9" s="1"/>
  <c r="E34" i="4"/>
  <c r="G5" i="6"/>
  <c r="G5" i="9" s="1"/>
  <c r="F4" i="6"/>
  <c r="F4" i="9" s="1"/>
  <c r="E33" i="4"/>
  <c r="G3" i="6"/>
  <c r="G3" i="9" s="1"/>
  <c r="E41" i="4"/>
  <c r="F12" i="6"/>
  <c r="F12" i="9" s="1"/>
  <c r="E40" i="4"/>
  <c r="G11" i="6"/>
  <c r="G11" i="9" s="1"/>
  <c r="F26" i="6"/>
  <c r="F26" i="9" s="1"/>
  <c r="E55" i="4"/>
  <c r="E54" i="4"/>
  <c r="G25" i="6"/>
  <c r="G25" i="9" s="1"/>
  <c r="F2" i="6"/>
  <c r="F2" i="9" s="1"/>
  <c r="E31" i="4"/>
  <c r="F6" i="6"/>
  <c r="F6" i="9" s="1"/>
  <c r="E35" i="4"/>
  <c r="F8" i="6"/>
  <c r="F8" i="9" s="1"/>
  <c r="E37" i="4"/>
  <c r="E36" i="4"/>
  <c r="G7" i="6"/>
  <c r="G7" i="9" s="1"/>
  <c r="F22" i="6"/>
  <c r="F22" i="9" s="1"/>
  <c r="E51" i="4"/>
  <c r="E50" i="4"/>
  <c r="G21" i="6"/>
  <c r="G21" i="9" s="1"/>
  <c r="G30" i="9"/>
  <c r="E38" i="4"/>
  <c r="G9" i="6"/>
  <c r="G9" i="9" s="1"/>
  <c r="F28" i="6"/>
  <c r="F28" i="9" s="1"/>
  <c r="E57" i="4"/>
  <c r="E56" i="4"/>
  <c r="G27" i="6"/>
  <c r="G27" i="9" s="1"/>
  <c r="F20" i="6"/>
  <c r="F20" i="9" s="1"/>
  <c r="E49" i="4"/>
  <c r="E48" i="4"/>
  <c r="G19" i="6"/>
  <c r="G19" i="9" s="1"/>
  <c r="F18" i="6"/>
  <c r="F18" i="9" s="1"/>
  <c r="E47" i="4"/>
  <c r="E46" i="4"/>
  <c r="G17" i="6"/>
  <c r="G17" i="9" s="1"/>
  <c r="F10" i="6"/>
  <c r="F10" i="9" s="1"/>
  <c r="E39" i="4"/>
  <c r="F14" i="6"/>
  <c r="F14" i="9" s="1"/>
  <c r="E43" i="4"/>
  <c r="D39" i="4" l="1"/>
  <c r="E10" i="6"/>
  <c r="E10" i="9" s="1"/>
  <c r="D49" i="4"/>
  <c r="E20" i="6"/>
  <c r="E20" i="9" s="1"/>
  <c r="D35" i="4"/>
  <c r="E6" i="6"/>
  <c r="E6" i="9" s="1"/>
  <c r="D47" i="4"/>
  <c r="E18" i="6"/>
  <c r="E18" i="9" s="1"/>
  <c r="D57" i="4"/>
  <c r="E28" i="6"/>
  <c r="E28" i="9" s="1"/>
  <c r="D43" i="4"/>
  <c r="E14" i="6"/>
  <c r="E14" i="9" s="1"/>
  <c r="D50" i="4"/>
  <c r="E21" i="6"/>
  <c r="E21" i="9" s="1"/>
  <c r="D36" i="4"/>
  <c r="E7" i="6"/>
  <c r="E7" i="9" s="1"/>
  <c r="D54" i="4"/>
  <c r="E25" i="6"/>
  <c r="E25" i="9" s="1"/>
  <c r="D40" i="4"/>
  <c r="E11" i="6"/>
  <c r="E11" i="9" s="1"/>
  <c r="D32" i="4"/>
  <c r="E3" i="6"/>
  <c r="E3" i="9" s="1"/>
  <c r="D34" i="4"/>
  <c r="E5" i="6"/>
  <c r="E5" i="9" s="1"/>
  <c r="D44" i="4"/>
  <c r="E15" i="6"/>
  <c r="E15" i="9" s="1"/>
  <c r="D52" i="4"/>
  <c r="E23" i="6"/>
  <c r="E23" i="9" s="1"/>
  <c r="D46" i="4"/>
  <c r="E17" i="6"/>
  <c r="E17" i="9" s="1"/>
  <c r="D48" i="4"/>
  <c r="E19" i="6"/>
  <c r="E19" i="9" s="1"/>
  <c r="D56" i="4"/>
  <c r="E27" i="6"/>
  <c r="E27" i="9" s="1"/>
  <c r="D38" i="4"/>
  <c r="E9" i="6"/>
  <c r="E9" i="9" s="1"/>
  <c r="D51" i="4"/>
  <c r="E22" i="6"/>
  <c r="E22" i="9" s="1"/>
  <c r="D37" i="4"/>
  <c r="E8" i="6"/>
  <c r="E8" i="9" s="1"/>
  <c r="D31" i="4"/>
  <c r="E2" i="6"/>
  <c r="E2" i="9" s="1"/>
  <c r="D55" i="4"/>
  <c r="E26" i="6"/>
  <c r="E26" i="9" s="1"/>
  <c r="D33" i="4"/>
  <c r="E4" i="6"/>
  <c r="E4" i="9" s="1"/>
  <c r="D53" i="4"/>
  <c r="E24" i="6"/>
  <c r="E24" i="9" s="1"/>
  <c r="F30" i="9"/>
  <c r="D41" i="4"/>
  <c r="E12" i="6"/>
  <c r="E12" i="9" s="1"/>
  <c r="D42" i="4"/>
  <c r="E13" i="6"/>
  <c r="E13" i="9" s="1"/>
  <c r="D45" i="4"/>
  <c r="E16" i="6"/>
  <c r="E16" i="9" s="1"/>
  <c r="C53" i="4" l="1"/>
  <c r="D24" i="6"/>
  <c r="D24" i="9" s="1"/>
  <c r="C55" i="4"/>
  <c r="D26" i="6"/>
  <c r="D26" i="9" s="1"/>
  <c r="C37" i="4"/>
  <c r="D8" i="6"/>
  <c r="D8" i="9" s="1"/>
  <c r="C38" i="4"/>
  <c r="D9" i="6"/>
  <c r="D9" i="9" s="1"/>
  <c r="C48" i="4"/>
  <c r="D19" i="6"/>
  <c r="D19" i="9" s="1"/>
  <c r="C52" i="4"/>
  <c r="D23" i="6"/>
  <c r="D23" i="9" s="1"/>
  <c r="C34" i="4"/>
  <c r="D5" i="6"/>
  <c r="D5" i="9" s="1"/>
  <c r="C40" i="4"/>
  <c r="D11" i="6"/>
  <c r="D11" i="9" s="1"/>
  <c r="C36" i="4"/>
  <c r="D7" i="6"/>
  <c r="D7" i="9" s="1"/>
  <c r="C43" i="4"/>
  <c r="D14" i="6"/>
  <c r="D14" i="9" s="1"/>
  <c r="C47" i="4"/>
  <c r="D18" i="6"/>
  <c r="D18" i="9" s="1"/>
  <c r="C49" i="4"/>
  <c r="D20" i="6"/>
  <c r="D20" i="9" s="1"/>
  <c r="C42" i="4"/>
  <c r="D13" i="6"/>
  <c r="D13" i="9" s="1"/>
  <c r="C45" i="4"/>
  <c r="D16" i="6"/>
  <c r="D16" i="9" s="1"/>
  <c r="C41" i="4"/>
  <c r="D12" i="6"/>
  <c r="D12" i="9" s="1"/>
  <c r="E30" i="9"/>
  <c r="C33" i="4"/>
  <c r="D4" i="6"/>
  <c r="D4" i="9" s="1"/>
  <c r="C31" i="4"/>
  <c r="D2" i="6"/>
  <c r="D2" i="9" s="1"/>
  <c r="C51" i="4"/>
  <c r="D22" i="6"/>
  <c r="D22" i="9" s="1"/>
  <c r="C56" i="4"/>
  <c r="D27" i="6"/>
  <c r="D27" i="9" s="1"/>
  <c r="C46" i="4"/>
  <c r="D17" i="6"/>
  <c r="D17" i="9" s="1"/>
  <c r="C44" i="4"/>
  <c r="D15" i="6"/>
  <c r="D15" i="9" s="1"/>
  <c r="C32" i="4"/>
  <c r="D3" i="6"/>
  <c r="D3" i="9" s="1"/>
  <c r="C54" i="4"/>
  <c r="D25" i="6"/>
  <c r="D25" i="9" s="1"/>
  <c r="C50" i="4"/>
  <c r="D21" i="6"/>
  <c r="D21" i="9" s="1"/>
  <c r="C57" i="4"/>
  <c r="D28" i="6"/>
  <c r="D28" i="9" s="1"/>
  <c r="C35" i="4"/>
  <c r="D6" i="6"/>
  <c r="D6" i="9" s="1"/>
  <c r="C39" i="4"/>
  <c r="D10" i="6"/>
  <c r="D10" i="9" s="1"/>
  <c r="B35" i="4" l="1"/>
  <c r="B6" i="6" s="1"/>
  <c r="B6" i="9" s="1"/>
  <c r="C6" i="6"/>
  <c r="C6" i="9" s="1"/>
  <c r="B50" i="4"/>
  <c r="B21" i="6" s="1"/>
  <c r="B21" i="9" s="1"/>
  <c r="C21" i="6"/>
  <c r="C21" i="9" s="1"/>
  <c r="B32" i="4"/>
  <c r="B3" i="6" s="1"/>
  <c r="B3" i="9" s="1"/>
  <c r="C3" i="6"/>
  <c r="C3" i="9" s="1"/>
  <c r="B46" i="4"/>
  <c r="B17" i="6" s="1"/>
  <c r="B17" i="9" s="1"/>
  <c r="C17" i="6"/>
  <c r="C17" i="9" s="1"/>
  <c r="B51" i="4"/>
  <c r="B22" i="6" s="1"/>
  <c r="B22" i="9" s="1"/>
  <c r="C22" i="6"/>
  <c r="C22" i="9" s="1"/>
  <c r="B33" i="4"/>
  <c r="B4" i="6" s="1"/>
  <c r="B4" i="9" s="1"/>
  <c r="C4" i="6"/>
  <c r="C4" i="9" s="1"/>
  <c r="D30" i="9"/>
  <c r="B45" i="4"/>
  <c r="B16" i="6" s="1"/>
  <c r="B16" i="9" s="1"/>
  <c r="C16" i="6"/>
  <c r="C16" i="9" s="1"/>
  <c r="B49" i="4"/>
  <c r="B20" i="6" s="1"/>
  <c r="B20" i="9" s="1"/>
  <c r="C20" i="6"/>
  <c r="C20" i="9" s="1"/>
  <c r="B43" i="4"/>
  <c r="B14" i="6" s="1"/>
  <c r="B14" i="9" s="1"/>
  <c r="C14" i="6"/>
  <c r="C14" i="9" s="1"/>
  <c r="B40" i="4"/>
  <c r="B11" i="6" s="1"/>
  <c r="B11" i="9" s="1"/>
  <c r="C11" i="6"/>
  <c r="C11" i="9" s="1"/>
  <c r="B52" i="4"/>
  <c r="B23" i="6" s="1"/>
  <c r="B23" i="9" s="1"/>
  <c r="C23" i="6"/>
  <c r="C23" i="9" s="1"/>
  <c r="B38" i="4"/>
  <c r="B9" i="6" s="1"/>
  <c r="B9" i="9" s="1"/>
  <c r="C9" i="6"/>
  <c r="C9" i="9" s="1"/>
  <c r="B55" i="4"/>
  <c r="B26" i="6" s="1"/>
  <c r="B26" i="9" s="1"/>
  <c r="C26" i="6"/>
  <c r="C26" i="9" s="1"/>
  <c r="B39" i="4"/>
  <c r="B10" i="6" s="1"/>
  <c r="B10" i="9" s="1"/>
  <c r="C10" i="6"/>
  <c r="C10" i="9" s="1"/>
  <c r="B57" i="4"/>
  <c r="B28" i="6" s="1"/>
  <c r="B28" i="9" s="1"/>
  <c r="C28" i="6"/>
  <c r="C28" i="9" s="1"/>
  <c r="B54" i="4"/>
  <c r="B25" i="6" s="1"/>
  <c r="B25" i="9" s="1"/>
  <c r="C25" i="6"/>
  <c r="C25" i="9" s="1"/>
  <c r="B44" i="4"/>
  <c r="B15" i="6" s="1"/>
  <c r="B15" i="9" s="1"/>
  <c r="C15" i="6"/>
  <c r="C15" i="9" s="1"/>
  <c r="B56" i="4"/>
  <c r="B27" i="6" s="1"/>
  <c r="B27" i="9" s="1"/>
  <c r="C27" i="6"/>
  <c r="C27" i="9" s="1"/>
  <c r="B31" i="4"/>
  <c r="B2" i="6" s="1"/>
  <c r="B2" i="9" s="1"/>
  <c r="C2" i="6"/>
  <c r="C2" i="9" s="1"/>
  <c r="B41" i="4"/>
  <c r="B12" i="6" s="1"/>
  <c r="B12" i="9" s="1"/>
  <c r="C12" i="6"/>
  <c r="C12" i="9" s="1"/>
  <c r="B42" i="4"/>
  <c r="B13" i="6" s="1"/>
  <c r="B13" i="9" s="1"/>
  <c r="C13" i="6"/>
  <c r="C13" i="9" s="1"/>
  <c r="B47" i="4"/>
  <c r="B18" i="6" s="1"/>
  <c r="B18" i="9" s="1"/>
  <c r="C18" i="6"/>
  <c r="C18" i="9" s="1"/>
  <c r="B36" i="4"/>
  <c r="B7" i="6" s="1"/>
  <c r="B7" i="9" s="1"/>
  <c r="C7" i="6"/>
  <c r="C7" i="9" s="1"/>
  <c r="B34" i="4"/>
  <c r="B5" i="6" s="1"/>
  <c r="B5" i="9" s="1"/>
  <c r="C5" i="6"/>
  <c r="C5" i="9" s="1"/>
  <c r="B48" i="4"/>
  <c r="B19" i="6" s="1"/>
  <c r="B19" i="9" s="1"/>
  <c r="C19" i="6"/>
  <c r="C19" i="9" s="1"/>
  <c r="B37" i="4"/>
  <c r="B8" i="6" s="1"/>
  <c r="B8" i="9" s="1"/>
  <c r="C8" i="6"/>
  <c r="C8" i="9" s="1"/>
  <c r="B53" i="4"/>
  <c r="B24" i="6" s="1"/>
  <c r="B24" i="9" s="1"/>
  <c r="C24" i="6"/>
  <c r="C24" i="9" s="1"/>
  <c r="C30" i="9" l="1"/>
  <c r="B30" i="9"/>
</calcChain>
</file>

<file path=xl/sharedStrings.xml><?xml version="1.0" encoding="utf-8"?>
<sst xmlns="http://schemas.openxmlformats.org/spreadsheetml/2006/main" count="806" uniqueCount="78">
  <si>
    <t>remuneracao_media</t>
  </si>
  <si>
    <t>numero_empregados</t>
  </si>
  <si>
    <t>estado</t>
  </si>
  <si>
    <t>ano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</si>
  <si>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</si>
  <si>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</si>
  <si>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</si>
  <si>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</si>
  <si>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</si>
  <si>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</si>
  <si>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</si>
  <si>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</si>
  <si>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</si>
  <si>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</si>
  <si>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</si>
  <si>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</si>
  <si>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</si>
  <si>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</si>
  <si>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</si>
  <si>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</si>
  <si>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</si>
  <si>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</si>
  <si>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</si>
  <si>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</si>
  <si>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</si>
  <si>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</si>
  <si>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</si>
  <si>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</si>
  <si>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</si>
  <si>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</si>
  <si>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</si>
  <si>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Rótulos de Coluna</t>
  </si>
  <si>
    <t>Total Geral</t>
  </si>
  <si>
    <t>Rótulos de Linha</t>
  </si>
  <si>
    <t>Soma de remuneracao_media</t>
  </si>
  <si>
    <t>Soma de numero_empregados</t>
  </si>
  <si>
    <t>HAT</t>
  </si>
  <si>
    <t>Lei 9.032/95</t>
  </si>
  <si>
    <t>MP 2019 de 23/03/00 e 2019-1 de 20/04/00 Convertidas na Lei nº 9971, de 18/05/2000.</t>
  </si>
  <si>
    <t>Medida Provisória n° 35</t>
  </si>
  <si>
    <t>publicada no D.O.U. em 28.03.2002</t>
  </si>
  <si>
    <t>Lei n° 10.699,</t>
  </si>
  <si>
    <t>de 09.07.2003</t>
  </si>
  <si>
    <t>Clique aqui</t>
  </si>
  <si>
    <t>de 24.06.2004</t>
  </si>
  <si>
    <t>Lei nº 11.164,</t>
  </si>
  <si>
    <t>Lei nº 11.321,</t>
  </si>
  <si>
    <t>Leia matéria aqui</t>
  </si>
  <si>
    <t>Lei nº 11.498,</t>
  </si>
  <si>
    <t>de 28.06.2007</t>
  </si>
  <si>
    <t>Lei nº 11.709,</t>
  </si>
  <si>
    <t>de 19.06.2008</t>
  </si>
  <si>
    <t>Lei nº 11.944,</t>
  </si>
  <si>
    <t>de 28.05.2009</t>
  </si>
  <si>
    <t>Lei nº 12.255,</t>
  </si>
  <si>
    <t>de 15.06.2010</t>
  </si>
  <si>
    <t>Lei nº 12.382,</t>
  </si>
  <si>
    <t>de 25.02.2011</t>
  </si>
  <si>
    <t>Decreto nº 7.655,</t>
  </si>
  <si>
    <t>de 23.12.2011</t>
  </si>
  <si>
    <t>Decreto nº 7.872,</t>
  </si>
  <si>
    <t>de 26.12.2012</t>
  </si>
  <si>
    <t>Decreto nº 8.166,</t>
  </si>
  <si>
    <t>de 23.12.2013</t>
  </si>
  <si>
    <t>Decreto nº 8.381,</t>
  </si>
  <si>
    <t>de 29.12.2014</t>
  </si>
  <si>
    <t>Decreto nº 8.618,</t>
  </si>
  <si>
    <t>de 29.12.2015</t>
  </si>
  <si>
    <t>Decreto nº 8.948,</t>
  </si>
  <si>
    <t>de 29.12.2016</t>
  </si>
  <si>
    <t>                </t>
  </si>
  <si>
    <t>                    </t>
  </si>
  <si>
    <t>Lei n° 10.888, </t>
  </si>
  <si>
    <t>de 18.08.2005</t>
  </si>
  <si>
    <t>de 07.07.2006</t>
  </si>
  <si>
    <t>"Leia texto acima desta Tabela"</t>
  </si>
  <si>
    <t>SM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</si>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</sst>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R$&quot;#,##0.00;[Red]\-&quot;R$&quot;#,##0.00"/>
    <numFmt numFmtId="164" formatCode="&quot;R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Arial"/>
      <family val="2"/>
    </font>
    <font>
      <i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66CC"/>
      </left>
      <right style="thin">
        <color rgb="FF0066CC"/>
      </right>
      <top style="thin">
        <color rgb="FF0066CC"/>
      </top>
      <bottom style="thin">
        <color rgb="FF0066CC"/>
      </bottom>
      <diagonal/>
    </border>
    <border>
      <left style="thin">
        <color rgb="FF0066CC"/>
      </left>
      <right style="thin">
        <color rgb="FF0066CC"/>
      </right>
      <top style="thin">
        <color rgb="FF0066CC"/>
      </top>
      <bottom/>
      <diagonal/>
    </border>
    <border>
      <left style="thin">
        <color rgb="FF0066CC"/>
      </left>
      <right style="thin">
        <color rgb="FF0066CC"/>
      </right>
      <top/>
      <bottom style="thin">
        <color rgb="FF0066CC"/>
      </bottom>
      <diagonal/>
    </border>
    <border>
      <left style="thin">
        <color rgb="FF0066CC"/>
      </left>
      <right style="thin">
        <color rgb="FF0066CC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4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8" fontId="4" fillId="2" borderId="2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8" fontId="4" fillId="2" borderId="3" xfId="0" applyNumberFormat="1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7" fillId="2" borderId="4" xfId="1" applyFill="1" applyBorder="1" applyAlignment="1">
      <alignment horizontal="center" vertical="center" wrapText="1"/>
    </xf>
    <xf numFmtId="0" fontId="7" fillId="2" borderId="5" xfId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14" fontId="4" fillId="2" borderId="5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8" fontId="4" fillId="2" borderId="3" xfId="0" applyNumberFormat="1" applyFont="1" applyFill="1" applyBorder="1" applyAlignment="1">
      <alignment vertical="center" wrapText="1"/>
    </xf>
    <xf numFmtId="8" fontId="4" fillId="2" borderId="3" xfId="0" applyNumberFormat="1" applyFont="1" applyFill="1" applyBorder="1" applyAlignment="1">
      <alignment horizontal="center" vertical="center" wrapText="1"/>
    </xf>
    <xf numFmtId="8" fontId="4" fillId="2" borderId="5" xfId="0" applyNumberFormat="1" applyFont="1" applyFill="1" applyBorder="1" applyAlignment="1">
      <alignment horizontal="center" vertical="center" wrapText="1"/>
    </xf>
    <xf numFmtId="8" fontId="4" fillId="2" borderId="4" xfId="0" applyNumberFormat="1" applyFont="1" applyFill="1" applyBorder="1" applyAlignment="1">
      <alignment horizontal="center" vertical="center" wrapText="1"/>
    </xf>
    <xf numFmtId="14" fontId="4" fillId="2" borderId="3" xfId="0" applyNumberFormat="1" applyFont="1" applyFill="1" applyBorder="1" applyAlignment="1">
      <alignment horizontal="center" vertical="center" wrapText="1"/>
    </xf>
    <xf numFmtId="14" fontId="4" fillId="2" borderId="5" xfId="0" applyNumberFormat="1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8" fillId="0" borderId="0" xfId="0" applyFont="1"/>
    <xf numFmtId="164" fontId="8" fillId="0" borderId="0" xfId="0" applyNumberFormat="1" applyFont="1"/>
    <xf numFmtId="0" fontId="0" fillId="0" borderId="0" xfId="0"/>
  </cellXfs>
  <cellStyles count="2">
    <cellStyle name="Hi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los Andre Bezerra de Goes" refreshedDate="43124.704048611115" createdVersion="6" refreshedVersion="6" minRefreshableVersion="3" recordCount="566">
  <cacheSource type="worksheet">
    <worksheetSource ref="A1:D567" sheet="Sheet1"/>
  </cacheSource>
  <cacheFields count="4">
    <cacheField name="remuneracao_media" numFmtId="0">
      <sharedItems containsString="0" containsBlank="1" containsNumber="1" minValue="1.3317685733070359" maxValue="16.565000000000001"/>
    </cacheField>
    <cacheField name="numero_empregados" numFmtId="0">
      <sharedItems containsSemiMixedTypes="0" containsString="0" containsNumber="1" containsInteger="1" minValue="0" maxValue="320375"/>
    </cacheField>
    <cacheField name="estado" numFmtId="0">
      <sharedItems count="27">
        <s v="AC"/>
        <s v="AL"/>
        <s v="AM"/>
        <s v="AP"/>
        <s v="BA"/>
        <s v="CE"/>
        <s v="DF"/>
        <s v="ES"/>
        <s v="GO"/>
        <s v="MA"/>
        <s v="MG"/>
        <s v="MS"/>
        <s v="MT"/>
        <s v="PA"/>
        <s v="PB"/>
        <s v="PE"/>
        <s v="PI"/>
        <s v="PR"/>
        <s v="RJ"/>
        <s v="RN"/>
        <s v="RO"/>
        <s v="RR"/>
        <s v="RS"/>
        <s v="SC"/>
        <s v="SE"/>
        <s v="SP"/>
        <s v="TO"/>
      </sharedItems>
    </cacheField>
    <cacheField name="ano" numFmtId="0">
      <sharedItems containsSemiMixedTypes="0" containsString="0" containsNumber="1" containsInteger="1" minValue="1995" maxValue="2015" count="21"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6">
  <r>
    <n v="2.5336968576709791"/>
    <n v="541"/>
    <x v="0"/>
    <x v="0"/>
  </r>
  <r>
    <n v="2.9588747731397449"/>
    <n v="551"/>
    <x v="0"/>
    <x v="1"/>
  </r>
  <r>
    <n v="2.968274336283184"/>
    <n v="226"/>
    <x v="0"/>
    <x v="2"/>
  </r>
  <r>
    <n v="9.1950000000000003"/>
    <n v="4"/>
    <x v="0"/>
    <x v="3"/>
  </r>
  <r>
    <n v="3.0893948562783642"/>
    <n v="661"/>
    <x v="0"/>
    <x v="4"/>
  </r>
  <r>
    <n v="3.4078661087866129"/>
    <n v="717"/>
    <x v="0"/>
    <x v="5"/>
  </r>
  <r>
    <n v="3.1709400544959139"/>
    <n v="734"/>
    <x v="0"/>
    <x v="6"/>
  </r>
  <r>
    <n v="2.7127190721649508"/>
    <n v="776"/>
    <x v="0"/>
    <x v="7"/>
  </r>
  <r>
    <n v="2.5946108490565951"/>
    <n v="848"/>
    <x v="0"/>
    <x v="8"/>
  </r>
  <r>
    <n v="2.4797328687572571"/>
    <n v="861"/>
    <x v="0"/>
    <x v="9"/>
  </r>
  <r>
    <n v="2.230786290322575"/>
    <n v="992"/>
    <x v="0"/>
    <x v="10"/>
  </r>
  <r>
    <n v="1.9754882154882181"/>
    <n v="1188"/>
    <x v="0"/>
    <x v="11"/>
  </r>
  <r>
    <n v="1.884070945945945"/>
    <n v="1184"/>
    <x v="0"/>
    <x v="12"/>
  </r>
  <r>
    <n v="1.768848022206803"/>
    <n v="1441"/>
    <x v="0"/>
    <x v="13"/>
  </r>
  <r>
    <n v="1.7859871495327031"/>
    <n v="1712"/>
    <x v="0"/>
    <x v="14"/>
  </r>
  <r>
    <n v="1.856106230031946"/>
    <n v="2504"/>
    <x v="0"/>
    <x v="15"/>
  </r>
  <r>
    <n v="1.7828093510681149"/>
    <n v="2481"/>
    <x v="0"/>
    <x v="16"/>
  </r>
  <r>
    <n v="1.7280927252167331"/>
    <n v="2653"/>
    <x v="0"/>
    <x v="17"/>
  </r>
  <r>
    <n v="1.9868480725623521"/>
    <n v="2646"/>
    <x v="0"/>
    <x v="18"/>
  </r>
  <r>
    <n v="2.0619910979228528"/>
    <n v="3370"/>
    <x v="0"/>
    <x v="19"/>
  </r>
  <r>
    <n v="1.9339153439153449"/>
    <n v="2646"/>
    <x v="0"/>
    <x v="20"/>
  </r>
  <r>
    <n v="2.7182854757929871"/>
    <n v="5990"/>
    <x v="1"/>
    <x v="0"/>
  </r>
  <r>
    <m/>
    <n v="0"/>
    <x v="1"/>
    <x v="1"/>
  </r>
  <r>
    <n v="4.678671328671328"/>
    <n v="143"/>
    <x v="1"/>
    <x v="2"/>
  </r>
  <r>
    <n v="3.0978053745928311"/>
    <n v="2456"/>
    <x v="1"/>
    <x v="3"/>
  </r>
  <r>
    <n v="2.9694305307096078"/>
    <n v="3354"/>
    <x v="1"/>
    <x v="4"/>
  </r>
  <r>
    <n v="2.7773250791822748"/>
    <n v="3473"/>
    <x v="1"/>
    <x v="5"/>
  </r>
  <r>
    <n v="2.6101809015421091"/>
    <n v="3372"/>
    <x v="1"/>
    <x v="6"/>
  </r>
  <r>
    <n v="2.4936475409836052"/>
    <n v="3416"/>
    <x v="1"/>
    <x v="7"/>
  </r>
  <r>
    <n v="2.1464937058642959"/>
    <n v="3257"/>
    <x v="1"/>
    <x v="8"/>
  </r>
  <r>
    <n v="2.067173913043491"/>
    <n v="3588"/>
    <x v="1"/>
    <x v="9"/>
  </r>
  <r>
    <n v="1.9302048022598901"/>
    <n v="4248"/>
    <x v="1"/>
    <x v="10"/>
  </r>
  <r>
    <n v="1.887052231338787"/>
    <n v="4997"/>
    <x v="1"/>
    <x v="11"/>
  </r>
  <r>
    <n v="1.857746666666656"/>
    <n v="5250"/>
    <x v="1"/>
    <x v="12"/>
  </r>
  <r>
    <n v="1.6661793906196509"/>
    <n v="5842"/>
    <x v="1"/>
    <x v="13"/>
  </r>
  <r>
    <n v="1.7021872713972159"/>
    <n v="6835"/>
    <x v="1"/>
    <x v="14"/>
  </r>
  <r>
    <n v="1.687551610239487"/>
    <n v="7266"/>
    <x v="1"/>
    <x v="15"/>
  </r>
  <r>
    <n v="1.7282709113608099"/>
    <n v="8010"/>
    <x v="1"/>
    <x v="16"/>
  </r>
  <r>
    <n v="1.738423973362951"/>
    <n v="10812"/>
    <x v="1"/>
    <x v="17"/>
  </r>
  <r>
    <n v="1.72068378307572"/>
    <n v="11451"/>
    <x v="1"/>
    <x v="18"/>
  </r>
  <r>
    <n v="1.7345362014690531"/>
    <n v="9530"/>
    <x v="1"/>
    <x v="19"/>
  </r>
  <r>
    <n v="1.8609890485968561"/>
    <n v="8766"/>
    <x v="1"/>
    <x v="20"/>
  </r>
  <r>
    <n v="3.7085768357304989"/>
    <n v="5284"/>
    <x v="2"/>
    <x v="0"/>
  </r>
  <r>
    <n v="3.4624038767079619"/>
    <n v="6294"/>
    <x v="2"/>
    <x v="1"/>
  </r>
  <r>
    <n v="8.1150000000000002"/>
    <n v="4"/>
    <x v="2"/>
    <x v="2"/>
  </r>
  <r>
    <n v="3.2198703543647351"/>
    <n v="1157"/>
    <x v="2"/>
    <x v="3"/>
  </r>
  <r>
    <n v="3.916471147748902"/>
    <n v="6308"/>
    <x v="2"/>
    <x v="4"/>
  </r>
  <r>
    <n v="3.638547630600026"/>
    <n v="6183"/>
    <x v="2"/>
    <x v="5"/>
  </r>
  <r>
    <n v="3.263313436979439"/>
    <n v="7204"/>
    <x v="2"/>
    <x v="6"/>
  </r>
  <r>
    <n v="2.9361975964225899"/>
    <n v="7156"/>
    <x v="2"/>
    <x v="7"/>
  </r>
  <r>
    <n v="2.767697759777338"/>
    <n v="7901"/>
    <x v="2"/>
    <x v="8"/>
  </r>
  <r>
    <n v="2.7682383188018198"/>
    <n v="8946"/>
    <x v="2"/>
    <x v="9"/>
  </r>
  <r>
    <n v="2.713860611602164"/>
    <n v="9843"/>
    <x v="2"/>
    <x v="10"/>
  </r>
  <r>
    <n v="2.4495498035195569"/>
    <n v="11706"/>
    <x v="2"/>
    <x v="11"/>
  </r>
  <r>
    <n v="2.2822352126759551"/>
    <n v="13001"/>
    <x v="2"/>
    <x v="12"/>
  </r>
  <r>
    <n v="2.2313555058692121"/>
    <n v="14312"/>
    <x v="2"/>
    <x v="13"/>
  </r>
  <r>
    <n v="2.0725111668604299"/>
    <n v="16343"/>
    <x v="2"/>
    <x v="14"/>
  </r>
  <r>
    <n v="2.0701717305151801"/>
    <n v="18168"/>
    <x v="2"/>
    <x v="15"/>
  </r>
  <r>
    <n v="2.0687783478706998"/>
    <n v="19490"/>
    <x v="2"/>
    <x v="16"/>
  </r>
  <r>
    <n v="2.043104899464836"/>
    <n v="19247"/>
    <x v="2"/>
    <x v="17"/>
  </r>
  <r>
    <n v="2.0401484284051241"/>
    <n v="3436"/>
    <x v="2"/>
    <x v="18"/>
  </r>
  <r>
    <n v="2.2427379452525429"/>
    <n v="17462"/>
    <x v="2"/>
    <x v="19"/>
  </r>
  <r>
    <n v="2.2152546240691859"/>
    <n v="16652"/>
    <x v="2"/>
    <x v="20"/>
  </r>
  <r>
    <n v="3.4200244798041681"/>
    <n v="1634"/>
    <x v="3"/>
    <x v="0"/>
  </r>
  <r>
    <n v="3.3002962962962981"/>
    <n v="1755"/>
    <x v="3"/>
    <x v="1"/>
  </r>
  <r>
    <n v="2.991951951951958"/>
    <n v="1665"/>
    <x v="3"/>
    <x v="2"/>
  </r>
  <r>
    <n v="4.388553719008268"/>
    <n v="484"/>
    <x v="3"/>
    <x v="3"/>
  </r>
  <r>
    <n v="3.2149368029739911"/>
    <n v="2690"/>
    <x v="3"/>
    <x v="4"/>
  </r>
  <r>
    <n v="3.3727189362677672"/>
    <n v="2181"/>
    <x v="3"/>
    <x v="5"/>
  </r>
  <r>
    <n v="2.960494652406402"/>
    <n v="2992"/>
    <x v="3"/>
    <x v="6"/>
  </r>
  <r>
    <n v="2.4770613236186949"/>
    <n v="3294"/>
    <x v="3"/>
    <x v="7"/>
  </r>
  <r>
    <n v="2.4142554498004589"/>
    <n v="3257"/>
    <x v="3"/>
    <x v="8"/>
  </r>
  <r>
    <n v="2.3366036062666549"/>
    <n v="3383"/>
    <x v="3"/>
    <x v="9"/>
  </r>
  <r>
    <n v="2.5639912143081141"/>
    <n v="3187"/>
    <x v="3"/>
    <x v="10"/>
  </r>
  <r>
    <n v="2.5567002356974462"/>
    <n v="4667"/>
    <x v="3"/>
    <x v="11"/>
  </r>
  <r>
    <n v="2.0902477102414658"/>
    <n v="4804"/>
    <x v="3"/>
    <x v="12"/>
  </r>
  <r>
    <n v="2.064740516639509"/>
    <n v="4297"/>
    <x v="3"/>
    <x v="13"/>
  </r>
  <r>
    <n v="2.0979674509110482"/>
    <n v="5653"/>
    <x v="3"/>
    <x v="14"/>
  </r>
  <r>
    <n v="2.040634621426348"/>
    <n v="6366"/>
    <x v="3"/>
    <x v="15"/>
  </r>
  <r>
    <n v="2.019255682961167"/>
    <n v="4971"/>
    <x v="3"/>
    <x v="16"/>
  </r>
  <r>
    <n v="2.012835088993826"/>
    <n v="5506"/>
    <x v="3"/>
    <x v="17"/>
  </r>
  <r>
    <n v="2.0184688346883219"/>
    <n v="5904"/>
    <x v="3"/>
    <x v="18"/>
  </r>
  <r>
    <n v="2.538752565230161"/>
    <n v="6822"/>
    <x v="3"/>
    <x v="19"/>
  </r>
  <r>
    <n v="2.625881515237809"/>
    <n v="7022"/>
    <x v="3"/>
    <x v="20"/>
  </r>
  <r>
    <m/>
    <n v="0"/>
    <x v="4"/>
    <x v="0"/>
  </r>
  <r>
    <n v="2.0476923076923081"/>
    <n v="13"/>
    <x v="4"/>
    <x v="1"/>
  </r>
  <r>
    <n v="1.49848797250859"/>
    <n v="291"/>
    <x v="4"/>
    <x v="2"/>
  </r>
  <r>
    <n v="2.9068272234095081"/>
    <n v="6083"/>
    <x v="4"/>
    <x v="3"/>
  </r>
  <r>
    <n v="2.7779227733934269"/>
    <n v="21288"/>
    <x v="4"/>
    <x v="4"/>
  </r>
  <r>
    <n v="2.6789216939827738"/>
    <n v="25809"/>
    <x v="4"/>
    <x v="5"/>
  </r>
  <r>
    <n v="2.721284273558163"/>
    <n v="25384"/>
    <x v="4"/>
    <x v="6"/>
  </r>
  <r>
    <n v="2.741605171113104"/>
    <n v="29162"/>
    <x v="4"/>
    <x v="7"/>
  </r>
  <r>
    <n v="2.4071562961968498"/>
    <n v="29764"/>
    <x v="4"/>
    <x v="8"/>
  </r>
  <r>
    <n v="2.2723814307986681"/>
    <n v="28865"/>
    <x v="4"/>
    <x v="9"/>
  </r>
  <r>
    <n v="2.1124579361097191"/>
    <n v="29895"/>
    <x v="4"/>
    <x v="10"/>
  </r>
  <r>
    <n v="1.9672405819443139"/>
    <n v="31137"/>
    <x v="4"/>
    <x v="11"/>
  </r>
  <r>
    <n v="1.898322817483113"/>
    <n v="34868"/>
    <x v="4"/>
    <x v="12"/>
  </r>
  <r>
    <n v="1.7962286900102651"/>
    <n v="38069"/>
    <x v="4"/>
    <x v="13"/>
  </r>
  <r>
    <n v="1.744149556640932"/>
    <n v="42178"/>
    <x v="4"/>
    <x v="14"/>
  </r>
  <r>
    <n v="1.7429197408248149"/>
    <n v="42288"/>
    <x v="4"/>
    <x v="15"/>
  </r>
  <r>
    <n v="1.7969966128072781"/>
    <n v="43694"/>
    <x v="4"/>
    <x v="16"/>
  </r>
  <r>
    <n v="1.8179098999546759"/>
    <n v="50677"/>
    <x v="4"/>
    <x v="17"/>
  </r>
  <r>
    <n v="1.8009763361892821"/>
    <n v="49020"/>
    <x v="4"/>
    <x v="18"/>
  </r>
  <r>
    <n v="1.989941392546096"/>
    <n v="48458"/>
    <x v="4"/>
    <x v="19"/>
  </r>
  <r>
    <n v="1.9907989160119099"/>
    <n v="47602"/>
    <x v="4"/>
    <x v="20"/>
  </r>
  <r>
    <m/>
    <n v="0"/>
    <x v="5"/>
    <x v="0"/>
  </r>
  <r>
    <n v="2.3905472636815941"/>
    <n v="201"/>
    <x v="5"/>
    <x v="1"/>
  </r>
  <r>
    <n v="3.069815181518158"/>
    <n v="1515"/>
    <x v="5"/>
    <x v="2"/>
  </r>
  <r>
    <n v="3.213222829801774"/>
    <n v="5852"/>
    <x v="5"/>
    <x v="3"/>
  </r>
  <r>
    <n v="3.2272985571587078"/>
    <n v="9010"/>
    <x v="5"/>
    <x v="4"/>
  </r>
  <r>
    <n v="3.0143908788004978"/>
    <n v="9604"/>
    <x v="5"/>
    <x v="5"/>
  </r>
  <r>
    <n v="2.8835900885749268"/>
    <n v="8919"/>
    <x v="5"/>
    <x v="6"/>
  </r>
  <r>
    <n v="2.9411029480145352"/>
    <n v="10753"/>
    <x v="5"/>
    <x v="7"/>
  </r>
  <r>
    <n v="2.3776778726432601"/>
    <n v="11244"/>
    <x v="5"/>
    <x v="8"/>
  </r>
  <r>
    <n v="2.2705962011959642"/>
    <n v="11372"/>
    <x v="5"/>
    <x v="9"/>
  </r>
  <r>
    <n v="2.110397039549762"/>
    <n v="12971"/>
    <x v="5"/>
    <x v="10"/>
  </r>
  <r>
    <n v="1.90976957795548"/>
    <n v="12629"/>
    <x v="5"/>
    <x v="11"/>
  </r>
  <r>
    <n v="1.8234419655876659"/>
    <n v="13716"/>
    <x v="5"/>
    <x v="12"/>
  </r>
  <r>
    <n v="1.758181185110159"/>
    <n v="15796"/>
    <x v="5"/>
    <x v="13"/>
  </r>
  <r>
    <n v="1.699831424751483"/>
    <n v="17203"/>
    <x v="5"/>
    <x v="14"/>
  </r>
  <r>
    <n v="1.610405378973097"/>
    <n v="20450"/>
    <x v="5"/>
    <x v="15"/>
  </r>
  <r>
    <n v="1.7153625624716231"/>
    <n v="22010"/>
    <x v="5"/>
    <x v="16"/>
  </r>
  <r>
    <n v="1.661399464211553"/>
    <n v="26503"/>
    <x v="5"/>
    <x v="17"/>
  </r>
  <r>
    <n v="1.838964314560503"/>
    <n v="27238"/>
    <x v="5"/>
    <x v="18"/>
  </r>
  <r>
    <n v="1.991382190489011"/>
    <n v="29692"/>
    <x v="5"/>
    <x v="19"/>
  </r>
  <r>
    <n v="2.0537241676233839"/>
    <n v="27872"/>
    <x v="5"/>
    <x v="20"/>
  </r>
  <r>
    <m/>
    <n v="0"/>
    <x v="6"/>
    <x v="0"/>
  </r>
  <r>
    <n v="6.0549999999999997"/>
    <n v="2"/>
    <x v="6"/>
    <x v="1"/>
  </r>
  <r>
    <n v="6.4822115384615318"/>
    <n v="208"/>
    <x v="6"/>
    <x v="2"/>
  </r>
  <r>
    <n v="4.5603596812405556"/>
    <n v="4643"/>
    <x v="6"/>
    <x v="3"/>
  </r>
  <r>
    <n v="4.9968174767321099"/>
    <n v="11604"/>
    <x v="6"/>
    <x v="4"/>
  </r>
  <r>
    <n v="4.4607841244947721"/>
    <n v="16579"/>
    <x v="6"/>
    <x v="5"/>
  </r>
  <r>
    <n v="4.0586357585229491"/>
    <n v="17277"/>
    <x v="6"/>
    <x v="6"/>
  </r>
  <r>
    <n v="3.8971318456230599"/>
    <n v="18552"/>
    <x v="6"/>
    <x v="7"/>
  </r>
  <r>
    <n v="3.9872137249201138"/>
    <n v="17195"/>
    <x v="6"/>
    <x v="8"/>
  </r>
  <r>
    <n v="3.961792952556602"/>
    <n v="17368"/>
    <x v="6"/>
    <x v="9"/>
  </r>
  <r>
    <n v="3.9319189218682991"/>
    <n v="18328"/>
    <x v="6"/>
    <x v="10"/>
  </r>
  <r>
    <n v="3.3487130065975581"/>
    <n v="21220"/>
    <x v="6"/>
    <x v="11"/>
  </r>
  <r>
    <n v="3.1672730714625259"/>
    <n v="21130"/>
    <x v="6"/>
    <x v="12"/>
  </r>
  <r>
    <n v="2.9919572313636551"/>
    <n v="15011"/>
    <x v="6"/>
    <x v="13"/>
  </r>
  <r>
    <n v="3.0123446862188872"/>
    <n v="25368"/>
    <x v="6"/>
    <x v="14"/>
  </r>
  <r>
    <n v="2.9934261440431871"/>
    <n v="25895"/>
    <x v="6"/>
    <x v="15"/>
  </r>
  <r>
    <n v="2.8829038611742401"/>
    <n v="29447"/>
    <x v="6"/>
    <x v="16"/>
  </r>
  <r>
    <n v="2.977642244033206"/>
    <n v="27611"/>
    <x v="6"/>
    <x v="17"/>
  </r>
  <r>
    <n v="3.1884312409837849"/>
    <n v="29807"/>
    <x v="6"/>
    <x v="18"/>
  </r>
  <r>
    <n v="3.3424469122598439"/>
    <n v="31787"/>
    <x v="6"/>
    <x v="19"/>
  </r>
  <r>
    <n v="3.403322106354024"/>
    <n v="30878"/>
    <x v="6"/>
    <x v="20"/>
  </r>
  <r>
    <m/>
    <n v="0"/>
    <x v="7"/>
    <x v="0"/>
  </r>
  <r>
    <n v="3.2228231292517102"/>
    <n v="1176"/>
    <x v="7"/>
    <x v="1"/>
  </r>
  <r>
    <n v="4.2591017964071796"/>
    <n v="334"/>
    <x v="7"/>
    <x v="2"/>
  </r>
  <r>
    <n v="3.4540774857761938"/>
    <n v="3691"/>
    <x v="7"/>
    <x v="3"/>
  </r>
  <r>
    <n v="3.344570627409734"/>
    <n v="5706"/>
    <x v="7"/>
    <x v="4"/>
  </r>
  <r>
    <n v="3.1511260932944372"/>
    <n v="5488"/>
    <x v="7"/>
    <x v="5"/>
  </r>
  <r>
    <n v="4.4718635838150131"/>
    <n v="8650"/>
    <x v="7"/>
    <x v="6"/>
  </r>
  <r>
    <n v="2.999412591343444"/>
    <n v="7116"/>
    <x v="7"/>
    <x v="7"/>
  </r>
  <r>
    <n v="2.721876418663443"/>
    <n v="7930"/>
    <x v="7"/>
    <x v="8"/>
  </r>
  <r>
    <n v="2.6113951023005888"/>
    <n v="9433"/>
    <x v="7"/>
    <x v="9"/>
  </r>
  <r>
    <n v="2.5026554778555119"/>
    <n v="10725"/>
    <x v="7"/>
    <x v="10"/>
  </r>
  <r>
    <n v="2.1905841607019529"/>
    <n v="12993"/>
    <x v="7"/>
    <x v="11"/>
  </r>
  <r>
    <n v="2.0448900900901119"/>
    <n v="13875"/>
    <x v="7"/>
    <x v="12"/>
  </r>
  <r>
    <n v="2.1120079830039149"/>
    <n v="15533"/>
    <x v="7"/>
    <x v="13"/>
  </r>
  <r>
    <n v="2.0202090903675471"/>
    <n v="16787"/>
    <x v="7"/>
    <x v="14"/>
  </r>
  <r>
    <n v="2.234243695190381"/>
    <n v="18359"/>
    <x v="7"/>
    <x v="15"/>
  </r>
  <r>
    <n v="2.2895497946337851"/>
    <n v="18747"/>
    <x v="7"/>
    <x v="16"/>
  </r>
  <r>
    <n v="2.235786157329902"/>
    <n v="20314"/>
    <x v="7"/>
    <x v="17"/>
  </r>
  <r>
    <n v="2.3070539111528432"/>
    <n v="20237"/>
    <x v="7"/>
    <x v="18"/>
  </r>
  <r>
    <n v="2.4215708731743328"/>
    <n v="19034"/>
    <x v="7"/>
    <x v="19"/>
  </r>
  <r>
    <n v="2.4087553932957348"/>
    <n v="18078"/>
    <x v="7"/>
    <x v="20"/>
  </r>
  <r>
    <m/>
    <n v="0"/>
    <x v="8"/>
    <x v="0"/>
  </r>
  <r>
    <n v="10.11538461538461"/>
    <n v="13"/>
    <x v="8"/>
    <x v="1"/>
  </r>
  <r>
    <n v="3.7434104046242722"/>
    <n v="173"/>
    <x v="8"/>
    <x v="2"/>
  </r>
  <r>
    <n v="3.4888515158220952"/>
    <n v="4519"/>
    <x v="8"/>
    <x v="3"/>
  </r>
  <r>
    <n v="3.347222006974035"/>
    <n v="7743"/>
    <x v="8"/>
    <x v="4"/>
  </r>
  <r>
    <n v="3.0409407776248059"/>
    <n v="9439"/>
    <x v="8"/>
    <x v="5"/>
  </r>
  <r>
    <n v="3.0652060688405909"/>
    <n v="8832"/>
    <x v="8"/>
    <x v="6"/>
  </r>
  <r>
    <n v="3.0119437543475729"/>
    <n v="10063"/>
    <x v="8"/>
    <x v="7"/>
  </r>
  <r>
    <n v="2.6573751018983489"/>
    <n v="8587"/>
    <x v="8"/>
    <x v="8"/>
  </r>
  <r>
    <n v="2.5585683987275631"/>
    <n v="9430"/>
    <x v="8"/>
    <x v="9"/>
  </r>
  <r>
    <n v="2.8962310374890801"/>
    <n v="11470"/>
    <x v="8"/>
    <x v="10"/>
  </r>
  <r>
    <n v="2.26655696639892"/>
    <n v="11577"/>
    <x v="8"/>
    <x v="11"/>
  </r>
  <r>
    <n v="2.136149577604793"/>
    <n v="12074"/>
    <x v="8"/>
    <x v="12"/>
  </r>
  <r>
    <n v="2.0570094959824479"/>
    <n v="13690"/>
    <x v="8"/>
    <x v="13"/>
  </r>
  <r>
    <n v="1.9503966702402931"/>
    <n v="15857"/>
    <x v="8"/>
    <x v="14"/>
  </r>
  <r>
    <n v="1.8691227783229649"/>
    <n v="18342"/>
    <x v="8"/>
    <x v="15"/>
  </r>
  <r>
    <n v="1.9380809546092681"/>
    <n v="21370"/>
    <x v="8"/>
    <x v="16"/>
  </r>
  <r>
    <n v="1.83728259538871"/>
    <n v="24505"/>
    <x v="8"/>
    <x v="17"/>
  </r>
  <r>
    <n v="1.969306397025024"/>
    <n v="23933"/>
    <x v="8"/>
    <x v="18"/>
  </r>
  <r>
    <n v="2.197891995514853"/>
    <n v="27647"/>
    <x v="8"/>
    <x v="19"/>
  </r>
  <r>
    <n v="2.182833766233736"/>
    <n v="26950"/>
    <x v="8"/>
    <x v="20"/>
  </r>
  <r>
    <m/>
    <n v="0"/>
    <x v="9"/>
    <x v="0"/>
  </r>
  <r>
    <n v="4.7119999999999997"/>
    <n v="10"/>
    <x v="9"/>
    <x v="1"/>
  </r>
  <r>
    <n v="4.5072340425531898"/>
    <n v="47"/>
    <x v="9"/>
    <x v="2"/>
  </r>
  <r>
    <n v="2.732940959409591"/>
    <n v="2710"/>
    <x v="9"/>
    <x v="3"/>
  </r>
  <r>
    <n v="2.6322740404457332"/>
    <n v="4846"/>
    <x v="9"/>
    <x v="4"/>
  </r>
  <r>
    <n v="2.6971551094890378"/>
    <n v="5480"/>
    <x v="9"/>
    <x v="5"/>
  </r>
  <r>
    <n v="2.469787268593687"/>
    <n v="6158"/>
    <x v="9"/>
    <x v="6"/>
  </r>
  <r>
    <n v="2.312168069709037"/>
    <n v="6771"/>
    <x v="9"/>
    <x v="7"/>
  </r>
  <r>
    <n v="2.3159664654594212"/>
    <n v="7455"/>
    <x v="9"/>
    <x v="8"/>
  </r>
  <r>
    <n v="2.1629540654699819"/>
    <n v="7576"/>
    <x v="9"/>
    <x v="9"/>
  </r>
  <r>
    <n v="2.0657324193958781"/>
    <n v="7878"/>
    <x v="9"/>
    <x v="10"/>
  </r>
  <r>
    <n v="1.90028738212846"/>
    <n v="8908"/>
    <x v="9"/>
    <x v="11"/>
  </r>
  <r>
    <n v="1.826512630312735"/>
    <n v="9976"/>
    <x v="9"/>
    <x v="12"/>
  </r>
  <r>
    <n v="1.6951511647116959"/>
    <n v="12106"/>
    <x v="9"/>
    <x v="13"/>
  </r>
  <r>
    <n v="1.59121483657728"/>
    <n v="13615"/>
    <x v="9"/>
    <x v="14"/>
  </r>
  <r>
    <n v="1.6325346572957571"/>
    <n v="15509"/>
    <x v="9"/>
    <x v="15"/>
  </r>
  <r>
    <n v="1.6981363310740261"/>
    <n v="18147"/>
    <x v="9"/>
    <x v="16"/>
  </r>
  <r>
    <n v="1.6459086803813681"/>
    <n v="19930"/>
    <x v="9"/>
    <x v="17"/>
  </r>
  <r>
    <n v="1.862822656396798"/>
    <n v="21292"/>
    <x v="9"/>
    <x v="18"/>
  </r>
  <r>
    <n v="1.930510619293359"/>
    <n v="20152"/>
    <x v="9"/>
    <x v="19"/>
  </r>
  <r>
    <n v="1.9136319575531699"/>
    <n v="19601"/>
    <x v="9"/>
    <x v="20"/>
  </r>
  <r>
    <n v="3.1349999999999998"/>
    <n v="2"/>
    <x v="10"/>
    <x v="0"/>
  </r>
  <r>
    <n v="4.5670059880239524"/>
    <n v="1169"/>
    <x v="10"/>
    <x v="1"/>
  </r>
  <r>
    <n v="4.5800598372427093"/>
    <n v="4178"/>
    <x v="10"/>
    <x v="2"/>
  </r>
  <r>
    <n v="4.3498115873763474"/>
    <n v="10615"/>
    <x v="10"/>
    <x v="3"/>
  </r>
  <r>
    <n v="4.3155311837809602"/>
    <n v="17461"/>
    <x v="10"/>
    <x v="4"/>
  </r>
  <r>
    <n v="4.0595133783446702"/>
    <n v="19995"/>
    <x v="10"/>
    <x v="5"/>
  </r>
  <r>
    <n v="3.9261425843410511"/>
    <n v="23565"/>
    <x v="10"/>
    <x v="6"/>
  </r>
  <r>
    <n v="3.4796643002793779"/>
    <n v="26482"/>
    <x v="10"/>
    <x v="7"/>
  </r>
  <r>
    <n v="3.452186064616622"/>
    <n v="25690"/>
    <x v="10"/>
    <x v="8"/>
  </r>
  <r>
    <n v="3.4131069470901552"/>
    <n v="25723"/>
    <x v="10"/>
    <x v="9"/>
  </r>
  <r>
    <n v="3.1936548506849629"/>
    <n v="30439"/>
    <x v="10"/>
    <x v="10"/>
  </r>
  <r>
    <n v="2.9279314884239742"/>
    <n v="34943"/>
    <x v="10"/>
    <x v="11"/>
  </r>
  <r>
    <n v="2.6635880185361929"/>
    <n v="35822"/>
    <x v="10"/>
    <x v="12"/>
  </r>
  <r>
    <n v="2.508839201005054"/>
    <n v="38999"/>
    <x v="10"/>
    <x v="13"/>
  </r>
  <r>
    <n v="2.366338463070925"/>
    <n v="40158"/>
    <x v="10"/>
    <x v="14"/>
  </r>
  <r>
    <n v="2.259635008436085"/>
    <n v="46823"/>
    <x v="10"/>
    <x v="15"/>
  </r>
  <r>
    <n v="2.32975367732901"/>
    <n v="51396"/>
    <x v="10"/>
    <x v="16"/>
  </r>
  <r>
    <n v="2.2359931751590318"/>
    <n v="55972"/>
    <x v="10"/>
    <x v="17"/>
  </r>
  <r>
    <n v="2.492752845179274"/>
    <n v="55884"/>
    <x v="10"/>
    <x v="18"/>
  </r>
  <r>
    <n v="2.5464433016647652"/>
    <n v="57365"/>
    <x v="10"/>
    <x v="19"/>
  </r>
  <r>
    <n v="2.4928381835920321"/>
    <n v="54327"/>
    <x v="10"/>
    <x v="20"/>
  </r>
  <r>
    <n v="3.463360560093351"/>
    <n v="3428"/>
    <x v="11"/>
    <x v="0"/>
  </r>
  <r>
    <n v="2.8530555555555548"/>
    <n v="36"/>
    <x v="11"/>
    <x v="1"/>
  </r>
  <r>
    <n v="2.8924675324675291"/>
    <n v="462"/>
    <x v="11"/>
    <x v="2"/>
  </r>
  <r>
    <n v="3.226750741839755"/>
    <n v="2022"/>
    <x v="11"/>
    <x v="3"/>
  </r>
  <r>
    <n v="2.9884990619136942"/>
    <n v="2132"/>
    <x v="11"/>
    <x v="4"/>
  </r>
  <r>
    <n v="2.6502450811184088"/>
    <n v="2897"/>
    <x v="11"/>
    <x v="5"/>
  </r>
  <r>
    <n v="2.7849694002448069"/>
    <n v="4085"/>
    <x v="11"/>
    <x v="6"/>
  </r>
  <r>
    <n v="2.624401277275151"/>
    <n v="3758"/>
    <x v="11"/>
    <x v="7"/>
  </r>
  <r>
    <n v="2.4009255134867931"/>
    <n v="4041"/>
    <x v="11"/>
    <x v="8"/>
  </r>
  <r>
    <n v="2.244155149353579"/>
    <n v="4486"/>
    <x v="11"/>
    <x v="9"/>
  </r>
  <r>
    <n v="2.1451934826883958"/>
    <n v="4910"/>
    <x v="11"/>
    <x v="10"/>
  </r>
  <r>
    <n v="2.037951070336391"/>
    <n v="4905"/>
    <x v="11"/>
    <x v="11"/>
  </r>
  <r>
    <n v="1.9536236538824769"/>
    <n v="5293"/>
    <x v="11"/>
    <x v="12"/>
  </r>
  <r>
    <n v="1.9646177823957081"/>
    <n v="6737"/>
    <x v="11"/>
    <x v="13"/>
  </r>
  <r>
    <n v="1.9901394169835269"/>
    <n v="7890"/>
    <x v="11"/>
    <x v="14"/>
  </r>
  <r>
    <n v="1.805248297389332"/>
    <n v="7048"/>
    <x v="11"/>
    <x v="15"/>
  </r>
  <r>
    <n v="1.869589611662382"/>
    <n v="8163"/>
    <x v="11"/>
    <x v="16"/>
  </r>
  <r>
    <n v="1.780067174205098"/>
    <n v="8932"/>
    <x v="11"/>
    <x v="17"/>
  </r>
  <r>
    <n v="1.916536452893252"/>
    <n v="9574"/>
    <x v="11"/>
    <x v="18"/>
  </r>
  <r>
    <n v="2.054102346963472"/>
    <n v="8266"/>
    <x v="11"/>
    <x v="19"/>
  </r>
  <r>
    <n v="2.0971466577984859"/>
    <n v="9021"/>
    <x v="11"/>
    <x v="20"/>
  </r>
  <r>
    <n v="2.766242018850714"/>
    <n v="3289"/>
    <x v="12"/>
    <x v="0"/>
  </r>
  <r>
    <n v="2.64"/>
    <n v="3"/>
    <x v="12"/>
    <x v="1"/>
  </r>
  <r>
    <n v="3.105185185185185"/>
    <n v="81"/>
    <x v="12"/>
    <x v="2"/>
  </r>
  <r>
    <n v="2.7091835771590449"/>
    <n v="2119"/>
    <x v="12"/>
    <x v="3"/>
  </r>
  <r>
    <n v="2.7903738839285781"/>
    <n v="3584"/>
    <x v="12"/>
    <x v="4"/>
  </r>
  <r>
    <n v="2.831561166429589"/>
    <n v="2812"/>
    <x v="12"/>
    <x v="5"/>
  </r>
  <r>
    <n v="2.7616509751176852"/>
    <n v="2974"/>
    <x v="12"/>
    <x v="6"/>
  </r>
  <r>
    <n v="2.9518567389255419"/>
    <n v="3183"/>
    <x v="12"/>
    <x v="7"/>
  </r>
  <r>
    <n v="2.4361595318755871"/>
    <n v="3247"/>
    <x v="12"/>
    <x v="8"/>
  </r>
  <r>
    <n v="2.3484983766233949"/>
    <n v="3696"/>
    <x v="12"/>
    <x v="9"/>
  </r>
  <r>
    <n v="2.208152173913045"/>
    <n v="4600"/>
    <x v="12"/>
    <x v="10"/>
  </r>
  <r>
    <n v="1.8578013355592651"/>
    <n v="5990"/>
    <x v="12"/>
    <x v="11"/>
  </r>
  <r>
    <n v="1.940304171058574"/>
    <n v="6641"/>
    <x v="12"/>
    <x v="12"/>
  </r>
  <r>
    <n v="1.891772402854875"/>
    <n v="7566"/>
    <x v="12"/>
    <x v="13"/>
  </r>
  <r>
    <n v="1.961929705654526"/>
    <n v="10328"/>
    <x v="12"/>
    <x v="14"/>
  </r>
  <r>
    <n v="1.770573859917099"/>
    <n v="9166"/>
    <x v="12"/>
    <x v="15"/>
  </r>
  <r>
    <n v="1.7978728813559279"/>
    <n v="10620"/>
    <x v="12"/>
    <x v="16"/>
  </r>
  <r>
    <n v="1.820892296654997"/>
    <n v="11151"/>
    <x v="12"/>
    <x v="17"/>
  </r>
  <r>
    <n v="1.8385688729874821"/>
    <n v="11739"/>
    <x v="12"/>
    <x v="18"/>
  </r>
  <r>
    <n v="2.0856709424687079"/>
    <n v="13019"/>
    <x v="12"/>
    <x v="19"/>
  </r>
  <r>
    <n v="2.0405982013810839"/>
    <n v="12454"/>
    <x v="12"/>
    <x v="20"/>
  </r>
  <r>
    <m/>
    <n v="0"/>
    <x v="13"/>
    <x v="0"/>
  </r>
  <r>
    <m/>
    <n v="0"/>
    <x v="13"/>
    <x v="1"/>
  </r>
  <r>
    <n v="3.7140733197556002"/>
    <n v="491"/>
    <x v="13"/>
    <x v="2"/>
  </r>
  <r>
    <n v="3.3408444854637951"/>
    <n v="4334"/>
    <x v="13"/>
    <x v="3"/>
  </r>
  <r>
    <n v="3.3998994659126991"/>
    <n v="9549"/>
    <x v="13"/>
    <x v="4"/>
  </r>
  <r>
    <n v="3.3683492946143598"/>
    <n v="9711"/>
    <x v="13"/>
    <x v="5"/>
  </r>
  <r>
    <n v="3.6856682805990411"/>
    <n v="8881"/>
    <x v="13"/>
    <x v="6"/>
  </r>
  <r>
    <n v="2.9084691694223159"/>
    <n v="10282"/>
    <x v="13"/>
    <x v="7"/>
  </r>
  <r>
    <n v="2.6389285714287292"/>
    <n v="10360"/>
    <x v="13"/>
    <x v="8"/>
  </r>
  <r>
    <n v="2.995152960230492"/>
    <n v="11114"/>
    <x v="13"/>
    <x v="9"/>
  </r>
  <r>
    <n v="2.517295129897243"/>
    <n v="11971"/>
    <x v="13"/>
    <x v="10"/>
  </r>
  <r>
    <n v="2.2525694800909171"/>
    <n v="13637"/>
    <x v="13"/>
    <x v="11"/>
  </r>
  <r>
    <n v="2.0325169560499061"/>
    <n v="14744"/>
    <x v="13"/>
    <x v="12"/>
  </r>
  <r>
    <n v="2.2277256381536379"/>
    <n v="16963"/>
    <x v="13"/>
    <x v="13"/>
  </r>
  <r>
    <n v="2.0905621689354579"/>
    <n v="17557"/>
    <x v="13"/>
    <x v="14"/>
  </r>
  <r>
    <n v="1.999678248496809"/>
    <n v="21787"/>
    <x v="13"/>
    <x v="15"/>
  </r>
  <r>
    <n v="2.06675022680612"/>
    <n v="20943"/>
    <x v="13"/>
    <x v="16"/>
  </r>
  <r>
    <n v="2.1266122080374421"/>
    <n v="24361"/>
    <x v="13"/>
    <x v="17"/>
  </r>
  <r>
    <n v="2.5386570168301139"/>
    <n v="23351"/>
    <x v="13"/>
    <x v="18"/>
  </r>
  <r>
    <n v="2.488788625834125"/>
    <n v="23527"/>
    <x v="13"/>
    <x v="19"/>
  </r>
  <r>
    <n v="2.4637661180861579"/>
    <n v="23576"/>
    <x v="13"/>
    <x v="20"/>
  </r>
  <r>
    <m/>
    <n v="0"/>
    <x v="14"/>
    <x v="0"/>
  </r>
  <r>
    <n v="2.1800000000000002"/>
    <n v="1"/>
    <x v="14"/>
    <x v="1"/>
  </r>
  <r>
    <n v="16.565000000000001"/>
    <n v="2"/>
    <x v="14"/>
    <x v="2"/>
  </r>
  <r>
    <n v="3.0502210884353769"/>
    <n v="1176"/>
    <x v="14"/>
    <x v="3"/>
  </r>
  <r>
    <n v="2.999401342281887"/>
    <n v="3725"/>
    <x v="14"/>
    <x v="4"/>
  </r>
  <r>
    <n v="2.7631770560503068"/>
    <n v="3818"/>
    <x v="14"/>
    <x v="5"/>
  </r>
  <r>
    <n v="2.8441166380789138"/>
    <n v="3498"/>
    <x v="14"/>
    <x v="6"/>
  </r>
  <r>
    <n v="2.9127198451946019"/>
    <n v="4651"/>
    <x v="14"/>
    <x v="7"/>
  </r>
  <r>
    <n v="2.355605347858404"/>
    <n v="4039"/>
    <x v="14"/>
    <x v="8"/>
  </r>
  <r>
    <n v="2.186086137281321"/>
    <n v="3715"/>
    <x v="14"/>
    <x v="9"/>
  </r>
  <r>
    <n v="2.0686359026369212"/>
    <n v="3944"/>
    <x v="14"/>
    <x v="10"/>
  </r>
  <r>
    <n v="1.945205134658941"/>
    <n v="3973"/>
    <x v="14"/>
    <x v="11"/>
  </r>
  <r>
    <n v="2.068122881355936"/>
    <n v="4720"/>
    <x v="14"/>
    <x v="12"/>
  </r>
  <r>
    <n v="1.819282190036589"/>
    <n v="6283"/>
    <x v="14"/>
    <x v="13"/>
  </r>
  <r>
    <n v="1.468885896527274"/>
    <n v="7055"/>
    <x v="14"/>
    <x v="14"/>
  </r>
  <r>
    <n v="1.3762612208258691"/>
    <n v="8912"/>
    <x v="14"/>
    <x v="15"/>
  </r>
  <r>
    <n v="1.368252845278354"/>
    <n v="9753"/>
    <x v="14"/>
    <x v="16"/>
  </r>
  <r>
    <n v="1.3626176199262079"/>
    <n v="13008"/>
    <x v="14"/>
    <x v="17"/>
  </r>
  <r>
    <n v="1.47564170900307"/>
    <n v="12007"/>
    <x v="14"/>
    <x v="18"/>
  </r>
  <r>
    <n v="1.5248165476483511"/>
    <n v="12183"/>
    <x v="14"/>
    <x v="19"/>
  </r>
  <r>
    <n v="1.534347549909242"/>
    <n v="11020"/>
    <x v="14"/>
    <x v="20"/>
  </r>
  <r>
    <m/>
    <n v="0"/>
    <x v="15"/>
    <x v="0"/>
  </r>
  <r>
    <n v="2.647338709677419"/>
    <n v="124"/>
    <x v="15"/>
    <x v="1"/>
  </r>
  <r>
    <n v="3.391121076233182"/>
    <n v="223"/>
    <x v="15"/>
    <x v="2"/>
  </r>
  <r>
    <n v="3.4625509947116671"/>
    <n v="7942"/>
    <x v="15"/>
    <x v="3"/>
  </r>
  <r>
    <n v="3.3514107792350951"/>
    <n v="9073"/>
    <x v="15"/>
    <x v="4"/>
  </r>
  <r>
    <n v="3.1106967389742768"/>
    <n v="13922"/>
    <x v="15"/>
    <x v="5"/>
  </r>
  <r>
    <n v="3.848198304140606"/>
    <n v="16157"/>
    <x v="15"/>
    <x v="6"/>
  </r>
  <r>
    <n v="3.2457827364297982"/>
    <n v="14296"/>
    <x v="15"/>
    <x v="7"/>
  </r>
  <r>
    <n v="2.8932781612277609"/>
    <n v="14923"/>
    <x v="15"/>
    <x v="8"/>
  </r>
  <r>
    <n v="2.8455926764818531"/>
    <n v="15894"/>
    <x v="15"/>
    <x v="9"/>
  </r>
  <r>
    <n v="2.5557256836592002"/>
    <n v="16419"/>
    <x v="15"/>
    <x v="10"/>
  </r>
  <r>
    <n v="2.3483932999063479"/>
    <n v="18149"/>
    <x v="15"/>
    <x v="11"/>
  </r>
  <r>
    <n v="2.1560149732619589"/>
    <n v="18700"/>
    <x v="15"/>
    <x v="12"/>
  </r>
  <r>
    <n v="2.0095644405813"/>
    <n v="20709"/>
    <x v="15"/>
    <x v="13"/>
  </r>
  <r>
    <n v="1.886460964912251"/>
    <n v="22800"/>
    <x v="15"/>
    <x v="14"/>
  </r>
  <r>
    <n v="1.836132883467454"/>
    <n v="26971"/>
    <x v="15"/>
    <x v="15"/>
  </r>
  <r>
    <n v="1.873721036692692"/>
    <n v="28398"/>
    <x v="15"/>
    <x v="16"/>
  </r>
  <r>
    <n v="2.0287490618633321"/>
    <n v="37308"/>
    <x v="15"/>
    <x v="17"/>
  </r>
  <r>
    <n v="1.8440057851476379"/>
    <n v="34917"/>
    <x v="15"/>
    <x v="18"/>
  </r>
  <r>
    <n v="1.845566884407787"/>
    <n v="35210"/>
    <x v="15"/>
    <x v="19"/>
  </r>
  <r>
    <n v="1.826884725122774"/>
    <n v="33997"/>
    <x v="15"/>
    <x v="20"/>
  </r>
  <r>
    <n v="2.7198076923076919"/>
    <n v="624"/>
    <x v="16"/>
    <x v="0"/>
  </r>
  <r>
    <m/>
    <n v="0"/>
    <x v="16"/>
    <x v="1"/>
  </r>
  <r>
    <n v="3.2093989862418542"/>
    <n v="1381"/>
    <x v="16"/>
    <x v="2"/>
  </r>
  <r>
    <n v="3.264578947368419"/>
    <n v="190"/>
    <x v="16"/>
    <x v="3"/>
  </r>
  <r>
    <n v="2.911160409556321"/>
    <n v="1465"/>
    <x v="16"/>
    <x v="4"/>
  </r>
  <r>
    <n v="3.0532820230896052"/>
    <n v="1819"/>
    <x v="16"/>
    <x v="5"/>
  </r>
  <r>
    <n v="2.9535701906412468"/>
    <n v="1731"/>
    <x v="16"/>
    <x v="6"/>
  </r>
  <r>
    <n v="2.48826252723312"/>
    <n v="1836"/>
    <x v="16"/>
    <x v="7"/>
  </r>
  <r>
    <n v="2.4837990430621719"/>
    <n v="2090"/>
    <x v="16"/>
    <x v="8"/>
  </r>
  <r>
    <n v="2.513754901960763"/>
    <n v="2040"/>
    <x v="16"/>
    <x v="9"/>
  </r>
  <r>
    <n v="2.4450680272108891"/>
    <n v="2352"/>
    <x v="16"/>
    <x v="10"/>
  </r>
  <r>
    <n v="3.8614918918918768"/>
    <n v="2775"/>
    <x v="16"/>
    <x v="11"/>
  </r>
  <r>
    <n v="2.04910092395167"/>
    <n v="2814"/>
    <x v="16"/>
    <x v="12"/>
  </r>
  <r>
    <n v="1.9625620594544999"/>
    <n v="3263"/>
    <x v="16"/>
    <x v="13"/>
  </r>
  <r>
    <n v="1.952650025214322"/>
    <n v="3966"/>
    <x v="16"/>
    <x v="14"/>
  </r>
  <r>
    <n v="1.9400193798449501"/>
    <n v="4644"/>
    <x v="16"/>
    <x v="15"/>
  </r>
  <r>
    <n v="2.0625105728566031"/>
    <n v="5202"/>
    <x v="16"/>
    <x v="16"/>
  </r>
  <r>
    <n v="1.988444216990783"/>
    <n v="5862"/>
    <x v="16"/>
    <x v="17"/>
  </r>
  <r>
    <n v="2.1136777493606291"/>
    <n v="5865"/>
    <x v="16"/>
    <x v="18"/>
  </r>
  <r>
    <n v="2.349029476324866"/>
    <n v="6378"/>
    <x v="16"/>
    <x v="19"/>
  </r>
  <r>
    <n v="2.375309494785296"/>
    <n v="7383"/>
    <x v="16"/>
    <x v="20"/>
  </r>
  <r>
    <n v="4.2625136612021812"/>
    <n v="183"/>
    <x v="17"/>
    <x v="0"/>
  </r>
  <r>
    <n v="5.1039927732610897"/>
    <n v="2214"/>
    <x v="17"/>
    <x v="1"/>
  </r>
  <r>
    <n v="4.8181966101694904"/>
    <n v="7375"/>
    <x v="17"/>
    <x v="2"/>
  </r>
  <r>
    <n v="4.7540159209442798"/>
    <n v="10929"/>
    <x v="17"/>
    <x v="3"/>
  </r>
  <r>
    <n v="4.5455292988664731"/>
    <n v="16673"/>
    <x v="17"/>
    <x v="4"/>
  </r>
  <r>
    <n v="4.4386181285631734"/>
    <n v="19119"/>
    <x v="17"/>
    <x v="5"/>
  </r>
  <r>
    <n v="3.9630436091734862"/>
    <n v="19927"/>
    <x v="17"/>
    <x v="6"/>
  </r>
  <r>
    <n v="3.757733422256063"/>
    <n v="20992"/>
    <x v="17"/>
    <x v="7"/>
  </r>
  <r>
    <n v="3.3704966858152932"/>
    <n v="22630"/>
    <x v="17"/>
    <x v="8"/>
  </r>
  <r>
    <n v="3.335231236108708"/>
    <n v="23396"/>
    <x v="17"/>
    <x v="9"/>
  </r>
  <r>
    <n v="3.2927760870471521"/>
    <n v="23987"/>
    <x v="17"/>
    <x v="10"/>
  </r>
  <r>
    <n v="2.9148268625393841"/>
    <n v="23825"/>
    <x v="17"/>
    <x v="11"/>
  </r>
  <r>
    <n v="2.7157067028283919"/>
    <n v="25810"/>
    <x v="17"/>
    <x v="12"/>
  </r>
  <r>
    <n v="2.6515965363280118"/>
    <n v="29564"/>
    <x v="17"/>
    <x v="13"/>
  </r>
  <r>
    <n v="2.5393868801815298"/>
    <n v="31723"/>
    <x v="17"/>
    <x v="14"/>
  </r>
  <r>
    <n v="2.403833313354077"/>
    <n v="33368"/>
    <x v="17"/>
    <x v="15"/>
  </r>
  <r>
    <n v="2.547740919104438"/>
    <n v="39038"/>
    <x v="17"/>
    <x v="16"/>
  </r>
  <r>
    <n v="2.398879771035026"/>
    <n v="44723"/>
    <x v="17"/>
    <x v="17"/>
  </r>
  <r>
    <n v="2.518590334917155"/>
    <n v="43145"/>
    <x v="17"/>
    <x v="18"/>
  </r>
  <r>
    <n v="2.5880443589453739"/>
    <n v="44185"/>
    <x v="17"/>
    <x v="19"/>
  </r>
  <r>
    <n v="2.521923122581319"/>
    <n v="42119"/>
    <x v="17"/>
    <x v="20"/>
  </r>
  <r>
    <m/>
    <n v="0"/>
    <x v="18"/>
    <x v="0"/>
  </r>
  <r>
    <n v="5.5521917808219214"/>
    <n v="219"/>
    <x v="18"/>
    <x v="1"/>
  </r>
  <r>
    <n v="4.8992979635584142"/>
    <n v="7464"/>
    <x v="18"/>
    <x v="2"/>
  </r>
  <r>
    <n v="4.2908677420944521"/>
    <n v="40542"/>
    <x v="18"/>
    <x v="3"/>
  </r>
  <r>
    <n v="4.2391629568188343"/>
    <n v="59077"/>
    <x v="18"/>
    <x v="4"/>
  </r>
  <r>
    <n v="3.6912131358659712"/>
    <n v="54355"/>
    <x v="18"/>
    <x v="5"/>
  </r>
  <r>
    <n v="3.7354807066715181"/>
    <n v="59943"/>
    <x v="18"/>
    <x v="6"/>
  </r>
  <r>
    <n v="3.329475342442711"/>
    <n v="59353"/>
    <x v="18"/>
    <x v="7"/>
  </r>
  <r>
    <n v="3.110005249165932"/>
    <n v="59057"/>
    <x v="18"/>
    <x v="8"/>
  </r>
  <r>
    <n v="2.970416896695895"/>
    <n v="59775"/>
    <x v="18"/>
    <x v="9"/>
  </r>
  <r>
    <n v="2.8757869723233149"/>
    <n v="60809"/>
    <x v="18"/>
    <x v="10"/>
  </r>
  <r>
    <n v="2.551781754199598"/>
    <n v="60244"/>
    <x v="18"/>
    <x v="11"/>
  </r>
  <r>
    <n v="2.4159396094598828"/>
    <n v="63553"/>
    <x v="18"/>
    <x v="12"/>
  </r>
  <r>
    <n v="2.320029727545772"/>
    <n v="69296"/>
    <x v="18"/>
    <x v="13"/>
  </r>
  <r>
    <n v="2.2347193239406251"/>
    <n v="77153"/>
    <x v="18"/>
    <x v="14"/>
  </r>
  <r>
    <n v="2.1215472764511429"/>
    <n v="77142"/>
    <x v="18"/>
    <x v="15"/>
  </r>
  <r>
    <n v="2.1813851326833409"/>
    <n v="82678"/>
    <x v="18"/>
    <x v="16"/>
  </r>
  <r>
    <n v="2.0636119078999111"/>
    <n v="90293"/>
    <x v="18"/>
    <x v="17"/>
  </r>
  <r>
    <n v="2.1877156775722431"/>
    <n v="94632"/>
    <x v="18"/>
    <x v="18"/>
  </r>
  <r>
    <n v="2.2813190001566368"/>
    <n v="95815"/>
    <x v="18"/>
    <x v="19"/>
  </r>
  <r>
    <n v="2.356516713139194"/>
    <n v="88583"/>
    <x v="18"/>
    <x v="20"/>
  </r>
  <r>
    <m/>
    <n v="0"/>
    <x v="19"/>
    <x v="0"/>
  </r>
  <r>
    <n v="3.696842105263157"/>
    <n v="57"/>
    <x v="19"/>
    <x v="1"/>
  </r>
  <r>
    <n v="3.928666666666667"/>
    <n v="15"/>
    <x v="19"/>
    <x v="2"/>
  </r>
  <r>
    <n v="3.4668181818181831"/>
    <n v="924"/>
    <x v="19"/>
    <x v="3"/>
  </r>
  <r>
    <n v="3.3430685650056171"/>
    <n v="2669"/>
    <x v="19"/>
    <x v="4"/>
  </r>
  <r>
    <n v="3.1687623762376251"/>
    <n v="2626"/>
    <x v="19"/>
    <x v="5"/>
  </r>
  <r>
    <n v="2.9214095744680888"/>
    <n v="2632"/>
    <x v="19"/>
    <x v="6"/>
  </r>
  <r>
    <n v="2.787999356706317"/>
    <n v="3109"/>
    <x v="19"/>
    <x v="7"/>
  </r>
  <r>
    <n v="2.7802442748091738"/>
    <n v="3275"/>
    <x v="19"/>
    <x v="8"/>
  </r>
  <r>
    <n v="2.5377290142807438"/>
    <n v="2871"/>
    <x v="19"/>
    <x v="9"/>
  </r>
  <r>
    <n v="2.2821844181459521"/>
    <n v="4056"/>
    <x v="19"/>
    <x v="10"/>
  </r>
  <r>
    <n v="2.1034441964285708"/>
    <n v="4480"/>
    <x v="19"/>
    <x v="11"/>
  </r>
  <r>
    <n v="1.920162767039699"/>
    <n v="5898"/>
    <x v="19"/>
    <x v="12"/>
  </r>
  <r>
    <n v="1.860546974635118"/>
    <n v="7057"/>
    <x v="19"/>
    <x v="13"/>
  </r>
  <r>
    <n v="1.7573116350589351"/>
    <n v="7804"/>
    <x v="19"/>
    <x v="14"/>
  </r>
  <r>
    <n v="1.7025549292534199"/>
    <n v="8693"/>
    <x v="19"/>
    <x v="15"/>
  </r>
  <r>
    <n v="1.6720169509709071"/>
    <n v="9321"/>
    <x v="19"/>
    <x v="16"/>
  </r>
  <r>
    <n v="1.6395159896283491"/>
    <n v="11570"/>
    <x v="19"/>
    <x v="17"/>
  </r>
  <r>
    <n v="1.802472003701997"/>
    <n v="10805"/>
    <x v="19"/>
    <x v="18"/>
  </r>
  <r>
    <n v="2.1490427886388841"/>
    <n v="10844"/>
    <x v="19"/>
    <x v="19"/>
  </r>
  <r>
    <n v="2.1310029740539491"/>
    <n v="9751"/>
    <x v="19"/>
    <x v="20"/>
  </r>
  <r>
    <n v="2.906165023352361"/>
    <n v="1927"/>
    <x v="20"/>
    <x v="0"/>
  </r>
  <r>
    <n v="2.77"/>
    <n v="10"/>
    <x v="20"/>
    <x v="1"/>
  </r>
  <r>
    <n v="3.3032134146341581"/>
    <n v="1640"/>
    <x v="20"/>
    <x v="2"/>
  </r>
  <r>
    <n v="4.0669379844961258"/>
    <n v="258"/>
    <x v="20"/>
    <x v="3"/>
  </r>
  <r>
    <n v="3.0178462296697872"/>
    <n v="2029"/>
    <x v="20"/>
    <x v="4"/>
  </r>
  <r>
    <n v="3.377639105564231"/>
    <n v="1923"/>
    <x v="20"/>
    <x v="5"/>
  </r>
  <r>
    <n v="3.2313391304347898"/>
    <n v="1725"/>
    <x v="20"/>
    <x v="6"/>
  </r>
  <r>
    <n v="2.8641087231352751"/>
    <n v="2373"/>
    <x v="20"/>
    <x v="7"/>
  </r>
  <r>
    <n v="2.654745651460463"/>
    <n v="3047"/>
    <x v="20"/>
    <x v="8"/>
  </r>
  <r>
    <n v="2.2549534085335989"/>
    <n v="4078"/>
    <x v="20"/>
    <x v="9"/>
  </r>
  <r>
    <n v="1.997694139194105"/>
    <n v="5460"/>
    <x v="20"/>
    <x v="10"/>
  </r>
  <r>
    <n v="1.9060153084196401"/>
    <n v="4442"/>
    <x v="20"/>
    <x v="11"/>
  </r>
  <r>
    <n v="1.8293220696937591"/>
    <n v="4735"/>
    <x v="20"/>
    <x v="12"/>
  </r>
  <r>
    <n v="1.8212426729191109"/>
    <n v="5971"/>
    <x v="20"/>
    <x v="13"/>
  </r>
  <r>
    <n v="1.7246071942446151"/>
    <n v="6950"/>
    <x v="20"/>
    <x v="14"/>
  </r>
  <r>
    <n v="1.8048572187541441"/>
    <n v="7529"/>
    <x v="20"/>
    <x v="15"/>
  </r>
  <r>
    <n v="1.873750466475923"/>
    <n v="8039"/>
    <x v="20"/>
    <x v="16"/>
  </r>
  <r>
    <n v="1.771237885462551"/>
    <n v="9080"/>
    <x v="20"/>
    <x v="17"/>
  </r>
  <r>
    <n v="2.029279632534176"/>
    <n v="8926"/>
    <x v="20"/>
    <x v="18"/>
  </r>
  <r>
    <n v="2.110457995951422"/>
    <n v="7904"/>
    <x v="20"/>
    <x v="19"/>
  </r>
  <r>
    <n v="2.0996639126172778"/>
    <n v="7141"/>
    <x v="20"/>
    <x v="20"/>
  </r>
  <r>
    <n v="2.5892557510148859"/>
    <n v="739"/>
    <x v="21"/>
    <x v="0"/>
  </r>
  <r>
    <n v="3.036258790436007"/>
    <n v="711"/>
    <x v="21"/>
    <x v="1"/>
  </r>
  <r>
    <n v="3.2832203389830461"/>
    <n v="767"/>
    <x v="21"/>
    <x v="2"/>
  </r>
  <r>
    <n v="2.8257015985790441"/>
    <n v="563"/>
    <x v="21"/>
    <x v="3"/>
  </r>
  <r>
    <n v="3.0951937984496132"/>
    <n v="774"/>
    <x v="21"/>
    <x v="4"/>
  </r>
  <r>
    <n v="2.6798961937716261"/>
    <n v="578"/>
    <x v="21"/>
    <x v="5"/>
  </r>
  <r>
    <n v="2.7176666666666698"/>
    <n v="750"/>
    <x v="21"/>
    <x v="6"/>
  </r>
  <r>
    <n v="2.4059535452322738"/>
    <n v="818"/>
    <x v="21"/>
    <x v="7"/>
  </r>
  <r>
    <n v="2.1450236966824612"/>
    <n v="844"/>
    <x v="21"/>
    <x v="8"/>
  </r>
  <r>
    <n v="1.897546961325961"/>
    <n v="905"/>
    <x v="21"/>
    <x v="9"/>
  </r>
  <r>
    <n v="1.76120525059666"/>
    <n v="838"/>
    <x v="21"/>
    <x v="10"/>
  </r>
  <r>
    <n v="1.4966082603254081"/>
    <n v="799"/>
    <x v="21"/>
    <x v="11"/>
  </r>
  <r>
    <n v="1.5052855543113119"/>
    <n v="893"/>
    <x v="21"/>
    <x v="12"/>
  </r>
  <r>
    <n v="1.627375249500997"/>
    <n v="1002"/>
    <x v="21"/>
    <x v="13"/>
  </r>
  <r>
    <n v="1.486659999999999"/>
    <n v="1000"/>
    <x v="21"/>
    <x v="14"/>
  </r>
  <r>
    <n v="1.4877571669477261"/>
    <n v="1186"/>
    <x v="21"/>
    <x v="15"/>
  </r>
  <r>
    <n v="1.4789057750759891"/>
    <n v="1316"/>
    <x v="21"/>
    <x v="16"/>
  </r>
  <r>
    <n v="1.3317685733070359"/>
    <n v="1521"/>
    <x v="21"/>
    <x v="17"/>
  </r>
  <r>
    <n v="1.511640435835351"/>
    <n v="1652"/>
    <x v="21"/>
    <x v="18"/>
  </r>
  <r>
    <n v="1.786281800391391"/>
    <n v="1533"/>
    <x v="21"/>
    <x v="19"/>
  </r>
  <r>
    <n v="1.8835554450522189"/>
    <n v="2011"/>
    <x v="21"/>
    <x v="20"/>
  </r>
  <r>
    <m/>
    <n v="0"/>
    <x v="22"/>
    <x v="0"/>
  </r>
  <r>
    <n v="4.6796707317073114"/>
    <n v="820"/>
    <x v="22"/>
    <x v="1"/>
  </r>
  <r>
    <n v="4.6739124855639691"/>
    <n v="7793"/>
    <x v="22"/>
    <x v="2"/>
  </r>
  <r>
    <n v="4.5443785046728893"/>
    <n v="14980"/>
    <x v="22"/>
    <x v="3"/>
  </r>
  <r>
    <n v="4.3397813578826163"/>
    <n v="22594"/>
    <x v="22"/>
    <x v="4"/>
  </r>
  <r>
    <n v="4.0100393522021944"/>
    <n v="26428"/>
    <x v="22"/>
    <x v="5"/>
  </r>
  <r>
    <n v="3.7012295052430759"/>
    <n v="27751"/>
    <x v="22"/>
    <x v="6"/>
  </r>
  <r>
    <n v="3.4288292167081762"/>
    <n v="26478"/>
    <x v="22"/>
    <x v="7"/>
  </r>
  <r>
    <n v="3.2566417965575241"/>
    <n v="27074"/>
    <x v="22"/>
    <x v="8"/>
  </r>
  <r>
    <n v="3.1213351449275311"/>
    <n v="27600"/>
    <x v="22"/>
    <x v="9"/>
  </r>
  <r>
    <n v="3.003432915864868"/>
    <n v="31699"/>
    <x v="22"/>
    <x v="10"/>
  </r>
  <r>
    <n v="2.544511129602689"/>
    <n v="38456"/>
    <x v="22"/>
    <x v="11"/>
  </r>
  <r>
    <n v="2.3285518983386209"/>
    <n v="38402"/>
    <x v="22"/>
    <x v="12"/>
  </r>
  <r>
    <n v="2.202867254800255"/>
    <n v="48175"/>
    <x v="22"/>
    <x v="13"/>
  </r>
  <r>
    <n v="2.1454043487898771"/>
    <n v="49623"/>
    <x v="22"/>
    <x v="14"/>
  </r>
  <r>
    <n v="2.0234739042003249"/>
    <n v="53591"/>
    <x v="22"/>
    <x v="15"/>
  </r>
  <r>
    <n v="2.073911823923174"/>
    <n v="58111"/>
    <x v="22"/>
    <x v="16"/>
  </r>
  <r>
    <n v="1.9908665348331771"/>
    <n v="61694"/>
    <x v="22"/>
    <x v="17"/>
  </r>
  <r>
    <n v="2.093466308555163"/>
    <n v="63295"/>
    <x v="22"/>
    <x v="18"/>
  </r>
  <r>
    <n v="2.1429544796432189"/>
    <n v="69068"/>
    <x v="22"/>
    <x v="19"/>
  </r>
  <r>
    <n v="2.12612312976845"/>
    <n v="60554"/>
    <x v="22"/>
    <x v="20"/>
  </r>
  <r>
    <n v="5.98"/>
    <n v="1"/>
    <x v="23"/>
    <x v="0"/>
  </r>
  <r>
    <n v="4.0007082833133243"/>
    <n v="1666"/>
    <x v="23"/>
    <x v="1"/>
  </r>
  <r>
    <n v="3.961920494225089"/>
    <n v="3723"/>
    <x v="23"/>
    <x v="2"/>
  </r>
  <r>
    <n v="3.6998889521640188"/>
    <n v="10536"/>
    <x v="23"/>
    <x v="3"/>
  </r>
  <r>
    <n v="3.6749951726698882"/>
    <n v="13465"/>
    <x v="23"/>
    <x v="4"/>
  </r>
  <r>
    <n v="3.5273823732646741"/>
    <n v="15919"/>
    <x v="23"/>
    <x v="5"/>
  </r>
  <r>
    <n v="3.906469428007874"/>
    <n v="17745"/>
    <x v="23"/>
    <x v="6"/>
  </r>
  <r>
    <n v="2.9468913335399338"/>
    <n v="19362"/>
    <x v="23"/>
    <x v="7"/>
  </r>
  <r>
    <n v="2.790109802884126"/>
    <n v="15118"/>
    <x v="23"/>
    <x v="8"/>
  </r>
  <r>
    <n v="2.737195803555124"/>
    <n v="21828"/>
    <x v="23"/>
    <x v="9"/>
  </r>
  <r>
    <n v="2.59417703308787"/>
    <n v="23634"/>
    <x v="23"/>
    <x v="10"/>
  </r>
  <r>
    <n v="2.403635301654317"/>
    <n v="26537"/>
    <x v="23"/>
    <x v="11"/>
  </r>
  <r>
    <n v="2.3077676914250942"/>
    <n v="29633"/>
    <x v="23"/>
    <x v="12"/>
  </r>
  <r>
    <n v="2.246299101282426"/>
    <n v="29709"/>
    <x v="23"/>
    <x v="13"/>
  </r>
  <r>
    <n v="2.157895594409986"/>
    <n v="31914"/>
    <x v="23"/>
    <x v="14"/>
  </r>
  <r>
    <n v="2.0557524033745218"/>
    <n v="35679"/>
    <x v="23"/>
    <x v="15"/>
  </r>
  <r>
    <n v="2.1970337067363621"/>
    <n v="39814"/>
    <x v="23"/>
    <x v="16"/>
  </r>
  <r>
    <n v="2.0696445092632332"/>
    <n v="43883"/>
    <x v="23"/>
    <x v="17"/>
  </r>
  <r>
    <n v="2.2494858806271232"/>
    <n v="43628"/>
    <x v="23"/>
    <x v="18"/>
  </r>
  <r>
    <n v="2.2894153239361059"/>
    <n v="44623"/>
    <x v="23"/>
    <x v="19"/>
  </r>
  <r>
    <n v="2.3177695774926921"/>
    <n v="40378"/>
    <x v="23"/>
    <x v="20"/>
  </r>
  <r>
    <n v="2.2311882426516649"/>
    <n v="3198"/>
    <x v="24"/>
    <x v="0"/>
  </r>
  <r>
    <n v="1.9434354485776479"/>
    <n v="3656"/>
    <x v="24"/>
    <x v="1"/>
  </r>
  <r>
    <n v="1.78"/>
    <n v="3"/>
    <x v="24"/>
    <x v="2"/>
  </r>
  <r>
    <n v="2.5232014134275631"/>
    <n v="1415"/>
    <x v="24"/>
    <x v="3"/>
  </r>
  <r>
    <n v="2.279529284944283"/>
    <n v="2783"/>
    <x v="24"/>
    <x v="4"/>
  </r>
  <r>
    <n v="2.2575420168067279"/>
    <n v="3332"/>
    <x v="24"/>
    <x v="5"/>
  </r>
  <r>
    <n v="1.984692787177224"/>
    <n v="3369"/>
    <x v="24"/>
    <x v="6"/>
  </r>
  <r>
    <n v="1.9707308584686669"/>
    <n v="3448"/>
    <x v="24"/>
    <x v="7"/>
  </r>
  <r>
    <n v="1.781587177482419"/>
    <n v="5116"/>
    <x v="24"/>
    <x v="8"/>
  </r>
  <r>
    <n v="1.8363842454774379"/>
    <n v="4367"/>
    <x v="24"/>
    <x v="9"/>
  </r>
  <r>
    <n v="1.8418003871800339"/>
    <n v="4649"/>
    <x v="24"/>
    <x v="10"/>
  </r>
  <r>
    <n v="1.6886963595688369"/>
    <n v="4917"/>
    <x v="24"/>
    <x v="11"/>
  </r>
  <r>
    <n v="1.5956245538900871"/>
    <n v="5604"/>
    <x v="24"/>
    <x v="12"/>
  </r>
  <r>
    <n v="1.5885156492097969"/>
    <n v="6454"/>
    <x v="24"/>
    <x v="13"/>
  </r>
  <r>
    <n v="1.545856965002079"/>
    <n v="7229"/>
    <x v="24"/>
    <x v="14"/>
  </r>
  <r>
    <n v="1.522122715404689"/>
    <n v="7660"/>
    <x v="24"/>
    <x v="15"/>
  </r>
  <r>
    <n v="1.54081200353045"/>
    <n v="7931"/>
    <x v="24"/>
    <x v="16"/>
  </r>
  <r>
    <n v="1.5731329882750651"/>
    <n v="9467"/>
    <x v="24"/>
    <x v="17"/>
  </r>
  <r>
    <n v="1.621212228937073"/>
    <n v="8439"/>
    <x v="24"/>
    <x v="18"/>
  </r>
  <r>
    <n v="1.8574545676302039"/>
    <n v="8199"/>
    <x v="24"/>
    <x v="19"/>
  </r>
  <r>
    <n v="1.8497798556041909"/>
    <n v="8449"/>
    <x v="24"/>
    <x v="20"/>
  </r>
  <r>
    <m/>
    <n v="0"/>
    <x v="25"/>
    <x v="0"/>
  </r>
  <r>
    <n v="5.3647484324821049"/>
    <n v="13078"/>
    <x v="25"/>
    <x v="1"/>
  </r>
  <r>
    <n v="5.7160737967080903"/>
    <n v="38457"/>
    <x v="25"/>
    <x v="2"/>
  </r>
  <r>
    <n v="5.252920840276829"/>
    <n v="106822"/>
    <x v="25"/>
    <x v="3"/>
  </r>
  <r>
    <n v="5.1983521453630246"/>
    <n v="126249"/>
    <x v="25"/>
    <x v="4"/>
  </r>
  <r>
    <n v="4.7436314073203709"/>
    <n v="136465"/>
    <x v="25"/>
    <x v="5"/>
  </r>
  <r>
    <n v="3.043267326732674"/>
    <n v="101"/>
    <x v="26"/>
    <x v="0"/>
  </r>
  <r>
    <n v="3.2886567164179099"/>
    <n v="67"/>
    <x v="26"/>
    <x v="1"/>
  </r>
  <r>
    <m/>
    <n v="0"/>
    <x v="26"/>
    <x v="2"/>
  </r>
  <r>
    <n v="2.2518000000000011"/>
    <n v="50"/>
    <x v="26"/>
    <x v="3"/>
  </r>
  <r>
    <n v="3.340758377425046"/>
    <n v="567"/>
    <x v="26"/>
    <x v="4"/>
  </r>
  <r>
    <n v="3.3244301765650079"/>
    <n v="623"/>
    <x v="26"/>
    <x v="5"/>
  </r>
  <r>
    <n v="3.1680478087649431"/>
    <n v="753"/>
    <x v="26"/>
    <x v="6"/>
  </r>
  <r>
    <n v="3.1061575757575768"/>
    <n v="825"/>
    <x v="26"/>
    <x v="7"/>
  </r>
  <r>
    <n v="2.5472606382978382"/>
    <n v="1128"/>
    <x v="26"/>
    <x v="8"/>
  </r>
  <r>
    <n v="2.5917103762827618"/>
    <n v="877"/>
    <x v="26"/>
    <x v="9"/>
  </r>
  <r>
    <n v="2.749066427289049"/>
    <n v="1114"/>
    <x v="26"/>
    <x v="10"/>
  </r>
  <r>
    <n v="2.1797355769230728"/>
    <n v="1248"/>
    <x v="26"/>
    <x v="11"/>
  </r>
  <r>
    <n v="2.0800805910006792"/>
    <n v="1489"/>
    <x v="26"/>
    <x v="12"/>
  </r>
  <r>
    <n v="1.944627218934917"/>
    <n v="1690"/>
    <x v="26"/>
    <x v="13"/>
  </r>
  <r>
    <n v="1.8363455303381211"/>
    <n v="2159"/>
    <x v="26"/>
    <x v="14"/>
  </r>
  <r>
    <n v="1.7617422524565469"/>
    <n v="2646"/>
    <x v="26"/>
    <x v="15"/>
  </r>
  <r>
    <n v="1.8318794556059621"/>
    <n v="3086"/>
    <x v="26"/>
    <x v="16"/>
  </r>
  <r>
    <n v="1.977601598934037"/>
    <n v="3002"/>
    <x v="26"/>
    <x v="17"/>
  </r>
  <r>
    <n v="2.1882575506140092"/>
    <n v="3013"/>
    <x v="26"/>
    <x v="18"/>
  </r>
  <r>
    <n v="2.340444730905578"/>
    <n v="3103"/>
    <x v="26"/>
    <x v="19"/>
  </r>
  <r>
    <n v="4.7967542497837341"/>
    <n v="153949"/>
    <x v="25"/>
    <x v="6"/>
  </r>
  <r>
    <n v="4.3258751759734331"/>
    <n v="155563"/>
    <x v="25"/>
    <x v="7"/>
  </r>
  <r>
    <n v="3.9190984762019281"/>
    <n v="148970"/>
    <x v="25"/>
    <x v="8"/>
  </r>
  <r>
    <n v="3.855336939419213"/>
    <n v="143646"/>
    <x v="25"/>
    <x v="9"/>
  </r>
  <r>
    <n v="3.723148827427694"/>
    <n v="163572"/>
    <x v="25"/>
    <x v="10"/>
  </r>
  <r>
    <n v="3.297205399427074"/>
    <n v="176315"/>
    <x v="25"/>
    <x v="11"/>
  </r>
  <r>
    <n v="3.110935037637145"/>
    <n v="181736"/>
    <x v="25"/>
    <x v="12"/>
  </r>
  <r>
    <n v="2.9335192496110798"/>
    <n v="208212"/>
    <x v="25"/>
    <x v="13"/>
  </r>
  <r>
    <n v="2.7528056805438741"/>
    <n v="222021"/>
    <x v="25"/>
    <x v="14"/>
  </r>
  <r>
    <n v="2.5531407788617879"/>
    <n v="249107"/>
    <x v="25"/>
    <x v="15"/>
  </r>
  <r>
    <n v="2.5131421517629988"/>
    <n v="273004"/>
    <x v="25"/>
    <x v="16"/>
  </r>
  <r>
    <n v="2.3441848800066158"/>
    <n v="308016"/>
    <x v="25"/>
    <x v="17"/>
  </r>
  <r>
    <n v="2.3285624970736891"/>
    <n v="320375"/>
    <x v="25"/>
    <x v="18"/>
  </r>
  <r>
    <n v="2.4535711191338301"/>
    <n v="311625"/>
    <x v="25"/>
    <x v="19"/>
  </r>
  <r>
    <n v="2.4364727083685631"/>
    <n v="286608"/>
    <x v="25"/>
    <x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W32" firstHeaderRow="1" firstDataRow="2" firstDataCol="1"/>
  <pivotFields count="4">
    <pivotField subtotalTop="0" showAll="0"/>
    <pivotField dataField="1" subtotalTop="0" showAll="0"/>
    <pivotField axis="axisRow" subtotalTop="0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axis="axisCol" subtotalTop="0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</pivotFields>
  <rowFields count="1">
    <field x="2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3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dataFields count="1">
    <dataField name="Soma de numero_empregado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dinâ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W32" firstHeaderRow="1" firstDataRow="2" firstDataCol="1"/>
  <pivotFields count="4">
    <pivotField dataField="1" subtotalTop="0" showAll="0"/>
    <pivotField subtotalTop="0" showAll="0"/>
    <pivotField axis="axisRow" subtotalTop="0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axis="axisCol" subtotalTop="0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</pivotFields>
  <rowFields count="1">
    <field x="2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3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dataFields count="1">
    <dataField name="Soma de remuneracao_media" fld="0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portalbrasil.net/salariominimo_2009.htm" TargetMode="External"/><Relationship Id="rId13" Type="http://schemas.openxmlformats.org/officeDocument/2006/relationships/hyperlink" Target="http://www.portalbrasil.net/salariominimo_2014.htm" TargetMode="External"/><Relationship Id="rId3" Type="http://schemas.openxmlformats.org/officeDocument/2006/relationships/hyperlink" Target="http://www.portalbrasil.net/salariominimo_2005.htm" TargetMode="External"/><Relationship Id="rId7" Type="http://schemas.openxmlformats.org/officeDocument/2006/relationships/hyperlink" Target="http://www.portalbrasil.net/salariominimo_2008.htm" TargetMode="External"/><Relationship Id="rId12" Type="http://schemas.openxmlformats.org/officeDocument/2006/relationships/hyperlink" Target="http://www.portalbrasil.net/salariominimo_2013.htm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www.portalbrasil.net/salariominimo_2004.htm" TargetMode="External"/><Relationship Id="rId16" Type="http://schemas.openxmlformats.org/officeDocument/2006/relationships/hyperlink" Target="http://www.portalbrasil.net/salariominimo_2017.htm" TargetMode="External"/><Relationship Id="rId1" Type="http://schemas.openxmlformats.org/officeDocument/2006/relationships/hyperlink" Target="http://www.portalbrasil.net/salariominimo_2003.htm" TargetMode="External"/><Relationship Id="rId6" Type="http://schemas.openxmlformats.org/officeDocument/2006/relationships/hyperlink" Target="http://www.portalbrasil.net/salariominimo_2007.htm" TargetMode="External"/><Relationship Id="rId11" Type="http://schemas.openxmlformats.org/officeDocument/2006/relationships/hyperlink" Target="http://www.portalbrasil.net/salariominimo_2012.htm" TargetMode="External"/><Relationship Id="rId5" Type="http://schemas.openxmlformats.org/officeDocument/2006/relationships/hyperlink" Target="http://www.portalbrasil.net/2006/colunas/editorial/abril_02.htm" TargetMode="External"/><Relationship Id="rId15" Type="http://schemas.openxmlformats.org/officeDocument/2006/relationships/hyperlink" Target="http://www.portalbrasil.net/salariominimo_2016.htm" TargetMode="External"/><Relationship Id="rId10" Type="http://schemas.openxmlformats.org/officeDocument/2006/relationships/hyperlink" Target="http://www.portalbrasil.net/salariominimo_2011.htm" TargetMode="External"/><Relationship Id="rId4" Type="http://schemas.openxmlformats.org/officeDocument/2006/relationships/hyperlink" Target="http://www.portalbrasil.net/salariominimo_2006.htm" TargetMode="External"/><Relationship Id="rId9" Type="http://schemas.openxmlformats.org/officeDocument/2006/relationships/hyperlink" Target="http://www.portalbrasil.net/salariominimo_2010.htm" TargetMode="External"/><Relationship Id="rId14" Type="http://schemas.openxmlformats.org/officeDocument/2006/relationships/hyperlink" Target="http://www.portalbrasil.net/salariominimo_2015.ht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2"/>
  <sheetViews>
    <sheetView tabSelected="1" workbookViewId="0">
      <selection activeCell="C6" sqref="C6"/>
    </sheetView>
  </sheetViews>
  <sheetFormatPr defaultRowHeight="15" x14ac:dyDescent="0.25"/>
  <cols>
    <col min="1" max="1" width="9.140625" style="30"/>
    <col min="2" max="5" width="15" style="30" bestFit="1" customWidth="1"/>
    <col min="6" max="7" width="16" style="30" bestFit="1" customWidth="1"/>
    <col min="8" max="16384" width="9.140625" style="30"/>
  </cols>
  <sheetData>
    <row r="1" spans="1:22" x14ac:dyDescent="0.25">
      <c r="A1" s="30" t="s">
        <v>36</v>
      </c>
      <c r="B1" s="30">
        <v>1995</v>
      </c>
      <c r="C1" s="30">
        <v>1996</v>
      </c>
      <c r="D1" s="30">
        <v>1997</v>
      </c>
      <c r="E1" s="30">
        <v>1998</v>
      </c>
      <c r="F1" s="30">
        <v>1999</v>
      </c>
      <c r="G1" s="30">
        <v>2000</v>
      </c>
      <c r="H1" s="30">
        <v>2001</v>
      </c>
      <c r="I1" s="30">
        <v>2002</v>
      </c>
      <c r="J1" s="30">
        <v>2003</v>
      </c>
      <c r="K1" s="30">
        <v>2004</v>
      </c>
      <c r="L1" s="30">
        <v>2005</v>
      </c>
      <c r="M1" s="30">
        <v>2006</v>
      </c>
      <c r="N1" s="30">
        <v>2007</v>
      </c>
      <c r="O1" s="30">
        <v>2008</v>
      </c>
      <c r="P1" s="30">
        <v>2009</v>
      </c>
      <c r="Q1" s="30">
        <v>2010</v>
      </c>
      <c r="R1" s="30">
        <v>2011</v>
      </c>
      <c r="S1" s="30">
        <v>2012</v>
      </c>
      <c r="T1" s="30">
        <v>2013</v>
      </c>
      <c r="U1" s="30">
        <v>2014</v>
      </c>
      <c r="V1" s="30">
        <v>2015</v>
      </c>
    </row>
    <row r="2" spans="1:22" x14ac:dyDescent="0.25">
      <c r="A2" s="30" t="s">
        <v>4</v>
      </c>
      <c r="B2" s="30">
        <f>total_sm!B2*total_sm!B$30</f>
        <v>107989.22849161274</v>
      </c>
      <c r="C2" s="30">
        <f>total_sm!C2*total_sm!C$30</f>
        <v>131194.65967912963</v>
      </c>
      <c r="D2" s="30">
        <f>total_sm!D2*total_sm!D$30</f>
        <v>152474.45049157547</v>
      </c>
      <c r="E2" s="30">
        <f>total_sm!E2*total_sm!E$30</f>
        <v>179174.77975693071</v>
      </c>
      <c r="F2" s="30">
        <f>total_sm!F2*total_sm!F$30</f>
        <v>277724.23999999982</v>
      </c>
      <c r="G2" s="30">
        <f>total_sm!G2*total_sm!G$30</f>
        <v>368959.44000000024</v>
      </c>
      <c r="H2" s="30">
        <f>total_sm!H2*total_sm!H$30</f>
        <v>418944.60000000015</v>
      </c>
      <c r="I2" s="30">
        <f>total_sm!I2*total_sm!I$30</f>
        <v>421014.00000000041</v>
      </c>
      <c r="J2" s="30">
        <f>total_sm!J2*total_sm!J$30</f>
        <v>528055.19999999821</v>
      </c>
      <c r="K2" s="30">
        <f>total_sm!K2*total_sm!K$30</f>
        <v>555112.99999999953</v>
      </c>
      <c r="L2" s="30">
        <f>total_sm!L2*total_sm!L$30</f>
        <v>663881.99999999837</v>
      </c>
      <c r="M2" s="30">
        <f>total_sm!M2*total_sm!M$30</f>
        <v>821408.00000000116</v>
      </c>
      <c r="N2" s="30">
        <f>total_sm!N2*total_sm!N$30</f>
        <v>847681.1999999996</v>
      </c>
      <c r="O2" s="30">
        <f>total_sm!O2*total_sm!O$30</f>
        <v>1057797.6500000013</v>
      </c>
      <c r="P2" s="30">
        <f>total_sm!P2*total_sm!P$30</f>
        <v>1421788.6499999943</v>
      </c>
      <c r="Q2" s="30">
        <f>total_sm!Q2*total_sm!Q$30</f>
        <v>2370321.8999999962</v>
      </c>
      <c r="R2" s="30">
        <f>total_sm!R2*total_sm!R$30</f>
        <v>2410616.7499999963</v>
      </c>
      <c r="S2" s="30">
        <f>total_sm!S2*total_sm!S$30</f>
        <v>2851639.8599999957</v>
      </c>
      <c r="T2" s="30">
        <f>total_sm!T2*total_sm!T$30</f>
        <v>3564381.5999999889</v>
      </c>
      <c r="U2" s="30">
        <f>total_sm!U2*total_sm!U$30</f>
        <v>5031010.8400000101</v>
      </c>
      <c r="V2" s="30">
        <f>total_sm!V2*total_sm!V$30</f>
        <v>4032306.3200000026</v>
      </c>
    </row>
    <row r="3" spans="1:22" x14ac:dyDescent="0.25">
      <c r="A3" s="30" t="s">
        <v>5</v>
      </c>
      <c r="B3" s="30">
        <f>total_sm!B3*total_sm!B$30</f>
        <v>593400.73629520915</v>
      </c>
      <c r="C3" s="30">
        <f>total_sm!C3*total_sm!C$30</f>
        <v>688189.16160156613</v>
      </c>
      <c r="D3" s="30">
        <f>total_sm!D3*total_sm!D$30</f>
        <v>763506.56728924066</v>
      </c>
      <c r="E3" s="30">
        <f>total_sm!E3*total_sm!E$30</f>
        <v>856478.78171690344</v>
      </c>
      <c r="F3" s="30">
        <f>total_sm!F3*total_sm!F$30</f>
        <v>1354487.9200000034</v>
      </c>
      <c r="G3" s="30">
        <f>total_sm!G3*total_sm!G$30</f>
        <v>1456493.150000006</v>
      </c>
      <c r="H3" s="30">
        <f>total_sm!H3*total_sm!H$30</f>
        <v>1584275.3999999985</v>
      </c>
      <c r="I3" s="30">
        <f>total_sm!I3*total_sm!I$30</f>
        <v>1703659.9999999991</v>
      </c>
      <c r="J3" s="30">
        <f>total_sm!J3*total_sm!J$30</f>
        <v>1677871.200000003</v>
      </c>
      <c r="K3" s="30">
        <f>total_sm!K3*total_sm!K$30</f>
        <v>1928425.2000000118</v>
      </c>
      <c r="L3" s="30">
        <f>total_sm!L3*total_sm!L$30</f>
        <v>2459853.0000000037</v>
      </c>
      <c r="M3" s="30">
        <f>total_sm!M3*total_sm!M$30</f>
        <v>3300359.9999999716</v>
      </c>
      <c r="N3" s="30">
        <f>total_sm!N3*total_sm!N$30</f>
        <v>3706204.5999999787</v>
      </c>
      <c r="O3" s="30">
        <f>total_sm!O3*total_sm!O$30</f>
        <v>4039535.3000000007</v>
      </c>
      <c r="P3" s="30">
        <f>total_sm!P3*total_sm!P$30</f>
        <v>5410019.249999987</v>
      </c>
      <c r="Q3" s="30">
        <f>total_sm!Q3*total_sm!Q$30</f>
        <v>6253492.5000000577</v>
      </c>
      <c r="R3" s="30">
        <f>total_sm!R3*total_sm!R$30</f>
        <v>7544680.2500000484</v>
      </c>
      <c r="S3" s="30">
        <f>total_sm!S3*total_sm!S$30</f>
        <v>11691012.48000014</v>
      </c>
      <c r="T3" s="30">
        <f>total_sm!T3*total_sm!T$30</f>
        <v>13359006.900000047</v>
      </c>
      <c r="U3" s="30">
        <f>total_sm!U3*total_sm!U$30</f>
        <v>11967814.120000057</v>
      </c>
      <c r="V3" s="30">
        <f>total_sm!V3*total_sm!V$30</f>
        <v>12854982.840000032</v>
      </c>
    </row>
    <row r="4" spans="1:22" x14ac:dyDescent="0.25">
      <c r="A4" s="30" t="s">
        <v>6</v>
      </c>
      <c r="B4" s="30">
        <f>total_sm!B4*total_sm!B$30</f>
        <v>1757496.2186100259</v>
      </c>
      <c r="C4" s="30">
        <f>total_sm!C4*total_sm!C$30</f>
        <v>1929389.8246711614</v>
      </c>
      <c r="D4" s="30">
        <f>total_sm!D4*total_sm!D$30</f>
        <v>2026239.4611052503</v>
      </c>
      <c r="E4" s="30">
        <f>total_sm!E4*total_sm!E$30</f>
        <v>2151594.5577597083</v>
      </c>
      <c r="F4" s="30">
        <f>total_sm!F4*total_sm!F$30</f>
        <v>3359893.6000000103</v>
      </c>
      <c r="G4" s="30">
        <f>total_sm!G4*total_sm!G$30</f>
        <v>3397068.1399999941</v>
      </c>
      <c r="H4" s="30">
        <f>total_sm!H4*total_sm!H$30</f>
        <v>4231603.7999999784</v>
      </c>
      <c r="I4" s="30">
        <f>total_sm!I4*total_sm!I$30</f>
        <v>4202286.0000000112</v>
      </c>
      <c r="J4" s="30">
        <f>total_sm!J4*total_sm!J$30</f>
        <v>5248219.200000179</v>
      </c>
      <c r="K4" s="30">
        <f>total_sm!K4*total_sm!K$30</f>
        <v>6438811.6000002809</v>
      </c>
      <c r="L4" s="30">
        <f>total_sm!L4*total_sm!L$30</f>
        <v>8013759.0000000298</v>
      </c>
      <c r="M4" s="30">
        <f>total_sm!M4*total_sm!M$30</f>
        <v>10036050.499999976</v>
      </c>
      <c r="N4" s="30">
        <f>total_sm!N4*total_sm!N$30</f>
        <v>11275109.200000035</v>
      </c>
      <c r="O4" s="30">
        <f>total_sm!O4*total_sm!O$30</f>
        <v>13253091.400000067</v>
      </c>
      <c r="P4" s="30">
        <f>total_sm!P4*total_sm!P$30</f>
        <v>15750038.250000002</v>
      </c>
      <c r="Q4" s="30">
        <f>total_sm!Q4*total_sm!Q$30</f>
        <v>19181548.799999896</v>
      </c>
      <c r="R4" s="30">
        <f>total_sm!R4*total_sm!R$30</f>
        <v>21974667.049999967</v>
      </c>
      <c r="S4" s="30">
        <f>total_sm!S4*total_sm!S$30</f>
        <v>24459304.079999816</v>
      </c>
      <c r="T4" s="30">
        <f>total_sm!T4*total_sm!T$30</f>
        <v>4752746.1000000043</v>
      </c>
      <c r="U4" s="30">
        <f>total_sm!U4*total_sm!U$30</f>
        <v>28353787.559999928</v>
      </c>
      <c r="V4" s="30">
        <f>total_sm!V4*total_sm!V$30</f>
        <v>29068074.960000068</v>
      </c>
    </row>
    <row r="5" spans="1:22" x14ac:dyDescent="0.25">
      <c r="A5" s="30" t="s">
        <v>7</v>
      </c>
      <c r="B5" s="30">
        <f>total_sm!B5*total_sm!B$30</f>
        <v>1516171.5195540437</v>
      </c>
      <c r="C5" s="30">
        <f>total_sm!C5*total_sm!C$30</f>
        <v>1376796.4662621014</v>
      </c>
      <c r="D5" s="30">
        <f>total_sm!D5*total_sm!D$30</f>
        <v>1196014.2430633204</v>
      </c>
      <c r="E5" s="30">
        <f>total_sm!E5*total_sm!E$30</f>
        <v>1050513.9973226245</v>
      </c>
      <c r="F5" s="30">
        <f>total_sm!F5*total_sm!F$30</f>
        <v>1176152.4800000051</v>
      </c>
      <c r="G5" s="30">
        <f>total_sm!G5*total_sm!G$30</f>
        <v>1110740.9000000001</v>
      </c>
      <c r="H5" s="30">
        <f>total_sm!H5*total_sm!H$30</f>
        <v>1594403.9999999916</v>
      </c>
      <c r="I5" s="30">
        <f>total_sm!I5*total_sm!I$30</f>
        <v>1631887.9999999963</v>
      </c>
      <c r="J5" s="30">
        <f>total_sm!J5*total_sm!J$30</f>
        <v>1887175.2000000228</v>
      </c>
      <c r="K5" s="30">
        <f>total_sm!K5*total_sm!K$30</f>
        <v>2055229.8000000243</v>
      </c>
      <c r="L5" s="30">
        <f>total_sm!L5*total_sm!L$30</f>
        <v>2451431.9999999879</v>
      </c>
      <c r="M5" s="30">
        <f>total_sm!M5*total_sm!M$30</f>
        <v>4176241.9999999935</v>
      </c>
      <c r="N5" s="30">
        <f>total_sm!N5*total_sm!N$30</f>
        <v>3815789.0000000005</v>
      </c>
      <c r="O5" s="30">
        <f>total_sm!O5*total_sm!O$30</f>
        <v>3681958.8499999875</v>
      </c>
      <c r="P5" s="30">
        <f>total_sm!P5*total_sm!P$30</f>
        <v>5514811.6500000721</v>
      </c>
      <c r="Q5" s="30">
        <f>total_sm!Q5*total_sm!Q$30</f>
        <v>6625246.8000000669</v>
      </c>
      <c r="R5" s="30">
        <f>total_sm!R5*total_sm!R$30</f>
        <v>5470557.399999979</v>
      </c>
      <c r="S5" s="30">
        <f>total_sm!S5*total_sm!S$30</f>
        <v>6893420.740000003</v>
      </c>
      <c r="T5" s="30">
        <f>total_sm!T5*total_sm!T$30</f>
        <v>8079753.1199999005</v>
      </c>
      <c r="U5" s="30">
        <f>total_sm!U5*total_sm!U$30</f>
        <v>12539223.880000114</v>
      </c>
      <c r="V5" s="30">
        <f>total_sm!V5*total_sm!V$30</f>
        <v>14529884.719999915</v>
      </c>
    </row>
    <row r="6" spans="1:22" x14ac:dyDescent="0.25">
      <c r="A6" s="30" t="s">
        <v>8</v>
      </c>
      <c r="B6" s="30">
        <f>total_sm!B6*total_sm!B$30</f>
        <v>2101527.6440064199</v>
      </c>
      <c r="C6" s="30">
        <f>total_sm!C6*total_sm!C$30</f>
        <v>2853576.0146496189</v>
      </c>
      <c r="D6" s="30">
        <f>total_sm!D6*total_sm!D$30</f>
        <v>3706713.2067408203</v>
      </c>
      <c r="E6" s="30">
        <f>total_sm!E6*total_sm!E$30</f>
        <v>4868412.9360283557</v>
      </c>
      <c r="F6" s="30">
        <f>total_sm!F6*total_sm!F$30</f>
        <v>8042553.1199999005</v>
      </c>
      <c r="G6" s="30">
        <f>total_sm!G6*total_sm!G$30</f>
        <v>10440183.790000211</v>
      </c>
      <c r="H6" s="30">
        <f>total_sm!H6*total_sm!H$30</f>
        <v>12433874.400000073</v>
      </c>
      <c r="I6" s="30">
        <f>total_sm!I6*total_sm!I$30</f>
        <v>15990138.000000067</v>
      </c>
      <c r="J6" s="30">
        <f>total_sm!J6*total_sm!J$30</f>
        <v>17195184.000000726</v>
      </c>
      <c r="K6" s="30">
        <f>total_sm!K6*total_sm!K$30</f>
        <v>17053995.400000926</v>
      </c>
      <c r="L6" s="30">
        <f>total_sm!L6*total_sm!L$30</f>
        <v>18945579.000000015</v>
      </c>
      <c r="M6" s="30">
        <f>total_sm!M6*total_sm!M$30</f>
        <v>21438889.500000037</v>
      </c>
      <c r="N6" s="30">
        <f>total_sm!N6*total_sm!N$30</f>
        <v>25152473.600000449</v>
      </c>
      <c r="O6" s="30">
        <f>total_sm!O6*total_sm!O$30</f>
        <v>28377961.450000323</v>
      </c>
      <c r="P6" s="30">
        <f>total_sm!P6*total_sm!P$30</f>
        <v>34207604.100000568</v>
      </c>
      <c r="Q6" s="30">
        <f>total_sm!Q6*total_sm!Q$30</f>
        <v>37589340.899999887</v>
      </c>
      <c r="R6" s="30">
        <f>total_sm!R6*total_sm!R$30</f>
        <v>42792293.650000662</v>
      </c>
      <c r="S6" s="30">
        <f>total_sm!S6*total_sm!S$30</f>
        <v>57302508.840001941</v>
      </c>
      <c r="T6" s="30">
        <f>total_sm!T6*total_sm!T$30</f>
        <v>59856457.079999052</v>
      </c>
      <c r="U6" s="30">
        <f>total_sm!U6*total_sm!U$30</f>
        <v>69814291.919999078</v>
      </c>
      <c r="V6" s="30">
        <f>total_sm!V6*total_sm!V$30</f>
        <v>74675615.879999161</v>
      </c>
    </row>
    <row r="7" spans="1:22" x14ac:dyDescent="0.25">
      <c r="A7" s="30" t="s">
        <v>9</v>
      </c>
      <c r="B7" s="30">
        <f>total_sm!B7*total_sm!B$30</f>
        <v>1514418.2573823486</v>
      </c>
      <c r="C7" s="30">
        <f>total_sm!C7*total_sm!C$30</f>
        <v>1807969.9996856924</v>
      </c>
      <c r="D7" s="30">
        <f>total_sm!D7*total_sm!D$30</f>
        <v>2064818.1239473664</v>
      </c>
      <c r="E7" s="30">
        <f>total_sm!E7*total_sm!E$30</f>
        <v>2384356.9405389987</v>
      </c>
      <c r="F7" s="30">
        <f>total_sm!F7*total_sm!F$30</f>
        <v>3954602.5599999945</v>
      </c>
      <c r="G7" s="30">
        <f>total_sm!G7*total_sm!G$30</f>
        <v>4371481.7099999972</v>
      </c>
      <c r="H7" s="30">
        <f>total_sm!H7*total_sm!H$30</f>
        <v>4629373.1999999592</v>
      </c>
      <c r="I7" s="30">
        <f>total_sm!I7*total_sm!I$30</f>
        <v>6325136.0000000596</v>
      </c>
      <c r="J7" s="30">
        <f>total_sm!J7*total_sm!J$30</f>
        <v>6416306.400000196</v>
      </c>
      <c r="K7" s="30">
        <f>total_sm!K7*total_sm!K$30</f>
        <v>6713517.2000001306</v>
      </c>
      <c r="L7" s="30">
        <f>total_sm!L7*total_sm!L$30</f>
        <v>8212187.9999999888</v>
      </c>
      <c r="M7" s="30">
        <f>total_sm!M7*total_sm!M$30</f>
        <v>8441467.9999999143</v>
      </c>
      <c r="N7" s="30">
        <f>total_sm!N7*total_sm!N$30</f>
        <v>9503925.4000001624</v>
      </c>
      <c r="O7" s="30">
        <f>total_sm!O7*total_sm!O$30</f>
        <v>11525475.450000031</v>
      </c>
      <c r="P7" s="30">
        <f>total_sm!P7*total_sm!P$30</f>
        <v>13597622.999999888</v>
      </c>
      <c r="Q7" s="30">
        <f>total_sm!Q7*total_sm!Q$30</f>
        <v>16795722.899999917</v>
      </c>
      <c r="R7" s="30">
        <f>total_sm!R7*total_sm!R$30</f>
        <v>20576545.850000232</v>
      </c>
      <c r="S7" s="30">
        <f>total_sm!S7*total_sm!S$30</f>
        <v>27387947.53999925</v>
      </c>
      <c r="T7" s="30">
        <f>total_sm!T7*total_sm!T$30</f>
        <v>33960823.37999931</v>
      </c>
      <c r="U7" s="30">
        <f>total_sm!U7*total_sm!U$30</f>
        <v>42808758.879999794</v>
      </c>
      <c r="V7" s="30">
        <f>total_sm!V7*total_sm!V$30</f>
        <v>45106223.199999176</v>
      </c>
    </row>
    <row r="8" spans="1:22" x14ac:dyDescent="0.25">
      <c r="A8" s="30" t="s">
        <v>10</v>
      </c>
      <c r="B8" s="30">
        <f>total_sm!B8*total_sm!B$30</f>
        <v>992770.17822339816</v>
      </c>
      <c r="C8" s="30">
        <f>total_sm!C8*total_sm!C$30</f>
        <v>1588610.2377574632</v>
      </c>
      <c r="D8" s="30">
        <f>total_sm!D8*total_sm!D$30</f>
        <v>2431818.6892248653</v>
      </c>
      <c r="E8" s="30">
        <f>total_sm!E8*total_sm!E$30</f>
        <v>3763950.553204122</v>
      </c>
      <c r="F8" s="30">
        <f>total_sm!F8*total_sm!F$30</f>
        <v>7885697.5199999185</v>
      </c>
      <c r="G8" s="30">
        <f>total_sm!G8*total_sm!G$30</f>
        <v>11167256.339999823</v>
      </c>
      <c r="H8" s="30">
        <f>total_sm!H8*total_sm!H$30</f>
        <v>12621789.000000179</v>
      </c>
      <c r="I8" s="30">
        <f>total_sm!I8*total_sm!I$30</f>
        <v>14459917.999999801</v>
      </c>
      <c r="J8" s="30">
        <f>total_sm!J8*total_sm!J$30</f>
        <v>16454433.600000326</v>
      </c>
      <c r="K8" s="30">
        <f>total_sm!K8*total_sm!K$30</f>
        <v>17890189.200000796</v>
      </c>
      <c r="L8" s="30">
        <f>total_sm!L8*total_sm!L$30</f>
        <v>21619263.000000656</v>
      </c>
      <c r="M8" s="30">
        <f>total_sm!M8*total_sm!M$30</f>
        <v>24870891.500000063</v>
      </c>
      <c r="N8" s="30">
        <f>total_sm!N8*total_sm!N$30</f>
        <v>25431302.400001206</v>
      </c>
      <c r="O8" s="30">
        <f>total_sm!O8*total_sm!O$30</f>
        <v>18638592.04999993</v>
      </c>
      <c r="P8" s="30">
        <f>total_sm!P8*total_sm!P$30</f>
        <v>35533979.400000341</v>
      </c>
      <c r="Q8" s="30">
        <f>total_sm!Q8*total_sm!Q$30</f>
        <v>39532532.699999146</v>
      </c>
      <c r="R8" s="30">
        <f>total_sm!R8*total_sm!R$30</f>
        <v>46266614.149998829</v>
      </c>
      <c r="S8" s="30">
        <f>total_sm!S8*total_sm!S$30</f>
        <v>51138152.96000053</v>
      </c>
      <c r="T8" s="30">
        <f>total_sm!T8*total_sm!T$30</f>
        <v>64435472.460002489</v>
      </c>
      <c r="U8" s="30">
        <f>total_sm!U8*total_sm!U$30</f>
        <v>76922364.640002638</v>
      </c>
      <c r="V8" s="30">
        <f>total_sm!V8*total_sm!V$30</f>
        <v>82809170.639999643</v>
      </c>
    </row>
    <row r="9" spans="1:22" x14ac:dyDescent="0.25">
      <c r="A9" s="30" t="s">
        <v>11</v>
      </c>
      <c r="B9" s="30">
        <f>total_sm!B9*total_sm!B$30</f>
        <v>1728512.0864905079</v>
      </c>
      <c r="C9" s="30">
        <f>total_sm!C9*total_sm!C$30</f>
        <v>1861970.4259269359</v>
      </c>
      <c r="D9" s="30">
        <f>total_sm!D9*total_sm!D$30</f>
        <v>1918749.7554241824</v>
      </c>
      <c r="E9" s="30">
        <f>total_sm!E9*total_sm!E$30</f>
        <v>1999230.0874953684</v>
      </c>
      <c r="F9" s="30">
        <f>total_sm!F9*total_sm!F$30</f>
        <v>2595440.3199999919</v>
      </c>
      <c r="G9" s="30">
        <f>total_sm!G9*total_sm!G$30</f>
        <v>2611300.3799999803</v>
      </c>
      <c r="H9" s="30">
        <f>total_sm!H9*total_sm!H$30</f>
        <v>6962691.5999999754</v>
      </c>
      <c r="I9" s="30">
        <f>total_sm!I9*total_sm!I$30</f>
        <v>4268763.9999999898</v>
      </c>
      <c r="J9" s="30">
        <f>total_sm!J9*total_sm!J$30</f>
        <v>5180275.2000002647</v>
      </c>
      <c r="K9" s="30">
        <f>total_sm!K9*total_sm!K$30</f>
        <v>6404655.4000003776</v>
      </c>
      <c r="L9" s="30">
        <f>total_sm!L9*total_sm!L$30</f>
        <v>8052294.000000109</v>
      </c>
      <c r="M9" s="30">
        <f>total_sm!M9*total_sm!M$30</f>
        <v>9961791.0000001658</v>
      </c>
      <c r="N9" s="30">
        <f>total_sm!N9*total_sm!N$30</f>
        <v>10781683.000000115</v>
      </c>
      <c r="O9" s="30">
        <f>total_sm!O9*total_sm!O$30</f>
        <v>13614415.299999921</v>
      </c>
      <c r="P9" s="30">
        <f>total_sm!P9*total_sm!P$30</f>
        <v>15769661.250000007</v>
      </c>
      <c r="Q9" s="30">
        <f>total_sm!Q9*total_sm!Q$30</f>
        <v>20919424.800000105</v>
      </c>
      <c r="R9" s="30">
        <f>total_sm!R9*total_sm!R$30</f>
        <v>23392593.549999762</v>
      </c>
      <c r="S9" s="30">
        <f>total_sm!S9*total_sm!S$30</f>
        <v>28249846.719999772</v>
      </c>
      <c r="T9" s="30">
        <f>total_sm!T9*total_sm!T$30</f>
        <v>31654362.300000057</v>
      </c>
      <c r="U9" s="30">
        <f>total_sm!U9*total_sm!U$30</f>
        <v>33370738.320000179</v>
      </c>
      <c r="V9" s="30">
        <f>total_sm!V9*total_sm!V$30</f>
        <v>34313838.240000233</v>
      </c>
    </row>
    <row r="10" spans="1:22" x14ac:dyDescent="0.25">
      <c r="A10" s="30" t="s">
        <v>12</v>
      </c>
      <c r="B10" s="30">
        <f>total_sm!B10*total_sm!B$30</f>
        <v>845255.16584052367</v>
      </c>
      <c r="C10" s="30">
        <f>total_sm!C10*total_sm!C$30</f>
        <v>1154044.5733711673</v>
      </c>
      <c r="D10" s="30">
        <f>total_sm!D10*total_sm!D$30</f>
        <v>1507309.8367258604</v>
      </c>
      <c r="E10" s="30">
        <f>total_sm!E10*total_sm!E$30</f>
        <v>1990587.9303362195</v>
      </c>
      <c r="F10" s="30">
        <f>total_sm!F10*total_sm!F$30</f>
        <v>3524785.4399999939</v>
      </c>
      <c r="G10" s="30">
        <f>total_sm!G10*total_sm!G$30</f>
        <v>4334219.4400000814</v>
      </c>
      <c r="H10" s="30">
        <f>total_sm!H10*total_sm!H$30</f>
        <v>4872942.0000000177</v>
      </c>
      <c r="I10" s="30">
        <f>total_sm!I10*total_sm!I$30</f>
        <v>6061837.9999999255</v>
      </c>
      <c r="J10" s="30">
        <f>total_sm!J10*total_sm!J$30</f>
        <v>5476531.2000002693</v>
      </c>
      <c r="K10" s="30">
        <f>total_sm!K10*total_sm!K$30</f>
        <v>6273098.0000002393</v>
      </c>
      <c r="L10" s="30">
        <f>total_sm!L10*total_sm!L$30</f>
        <v>9965930.9999999255</v>
      </c>
      <c r="M10" s="30">
        <f>total_sm!M10*total_sm!M$30</f>
        <v>9183975.5000001043</v>
      </c>
      <c r="N10" s="30">
        <f>total_sm!N10*total_sm!N$30</f>
        <v>9800910.6000001039</v>
      </c>
      <c r="O10" s="30">
        <f>total_sm!O10*total_sm!O$30</f>
        <v>11686590.899999881</v>
      </c>
      <c r="P10" s="30">
        <f>total_sm!P10*total_sm!P$30</f>
        <v>14381259.600000152</v>
      </c>
      <c r="Q10" s="30">
        <f>total_sm!Q10*total_sm!Q$30</f>
        <v>17484559.499999911</v>
      </c>
      <c r="R10" s="30">
        <f>total_sm!R10*total_sm!R$30</f>
        <v>22572150.550000031</v>
      </c>
      <c r="S10" s="30">
        <f>total_sm!S10*total_sm!S$30</f>
        <v>28004063.42000021</v>
      </c>
      <c r="T10" s="30">
        <f>total_sm!T10*total_sm!T$30</f>
        <v>31955095.979999933</v>
      </c>
      <c r="U10" s="30">
        <f>total_sm!U10*total_sm!U$30</f>
        <v>43993946.879999377</v>
      </c>
      <c r="V10" s="30">
        <f>total_sm!V10*total_sm!V$30</f>
        <v>46355967.559999362</v>
      </c>
    </row>
    <row r="11" spans="1:22" x14ac:dyDescent="0.25">
      <c r="A11" s="30" t="s">
        <v>13</v>
      </c>
      <c r="B11" s="30">
        <f>total_sm!B11*total_sm!B$30</f>
        <v>598835.28431163821</v>
      </c>
      <c r="C11" s="30">
        <f>total_sm!C11*total_sm!C$30</f>
        <v>758442.31138900341</v>
      </c>
      <c r="D11" s="30">
        <f>total_sm!D11*total_sm!D$30</f>
        <v>918931.04764129571</v>
      </c>
      <c r="E11" s="30">
        <f>total_sm!E11*total_sm!E$30</f>
        <v>1125750.5818194714</v>
      </c>
      <c r="F11" s="30">
        <f>total_sm!F11*total_sm!F$30</f>
        <v>1734816.0000000033</v>
      </c>
      <c r="G11" s="30">
        <f>total_sm!G11*total_sm!G$30</f>
        <v>2231841.909999989</v>
      </c>
      <c r="H11" s="30">
        <f>total_sm!H11*total_sm!H$30</f>
        <v>2737610.9999999865</v>
      </c>
      <c r="I11" s="30">
        <f>total_sm!I11*total_sm!I$30</f>
        <v>3131137.9999999781</v>
      </c>
      <c r="J11" s="30">
        <f>total_sm!J11*total_sm!J$30</f>
        <v>4143727.1999999965</v>
      </c>
      <c r="K11" s="30">
        <f>total_sm!K11*total_sm!K$30</f>
        <v>4260500.4000001512</v>
      </c>
      <c r="L11" s="30">
        <f>total_sm!L11*total_sm!L$30</f>
        <v>4882152.0000002179</v>
      </c>
      <c r="M11" s="30">
        <f>total_sm!M11*total_sm!M$30</f>
        <v>5924716.0000001127</v>
      </c>
      <c r="N11" s="30">
        <f>total_sm!N11*total_sm!N$30</f>
        <v>6924090.1999999406</v>
      </c>
      <c r="O11" s="30">
        <f>total_sm!O11*total_sm!O$30</f>
        <v>8516422.4999999125</v>
      </c>
      <c r="P11" s="30">
        <f>total_sm!P11*total_sm!P$30</f>
        <v>10073941.349999845</v>
      </c>
      <c r="Q11" s="30">
        <f>total_sm!Q11*total_sm!Q$30</f>
        <v>12912679.799999949</v>
      </c>
      <c r="R11" s="30">
        <f>total_sm!R11*total_sm!R$30</f>
        <v>16794763.600000191</v>
      </c>
      <c r="S11" s="30">
        <f>total_sm!S11*total_sm!S$30</f>
        <v>20403441.120000415</v>
      </c>
      <c r="T11" s="30">
        <f>total_sm!T11*total_sm!T$30</f>
        <v>26891663.160000421</v>
      </c>
      <c r="U11" s="30">
        <f>total_sm!U11*total_sm!U$30</f>
        <v>28166242.599999834</v>
      </c>
      <c r="V11" s="30">
        <f>total_sm!V11*total_sm!V$30</f>
        <v>29557170.799999751</v>
      </c>
    </row>
    <row r="12" spans="1:22" x14ac:dyDescent="0.25">
      <c r="A12" s="30" t="s">
        <v>14</v>
      </c>
      <c r="B12" s="30">
        <f>total_sm!B12*total_sm!B$30</f>
        <v>3026284.3563585151</v>
      </c>
      <c r="C12" s="30">
        <f>total_sm!C12*total_sm!C$30</f>
        <v>3881325.3759827698</v>
      </c>
      <c r="D12" s="30">
        <f>total_sm!D12*total_sm!D$30</f>
        <v>4762067.7648622319</v>
      </c>
      <c r="E12" s="30">
        <f>total_sm!E12*total_sm!E$30</f>
        <v>5907584.9247822016</v>
      </c>
      <c r="F12" s="30">
        <f>total_sm!F12*total_sm!F$30</f>
        <v>10248074.639999911</v>
      </c>
      <c r="G12" s="30">
        <f>total_sm!G12*total_sm!G$30</f>
        <v>12256665.470000252</v>
      </c>
      <c r="H12" s="30">
        <f>total_sm!H12*total_sm!H$30</f>
        <v>16653518.999999437</v>
      </c>
      <c r="I12" s="30">
        <f>total_sm!I12*total_sm!I$30</f>
        <v>18429693.999999698</v>
      </c>
      <c r="J12" s="30">
        <f>total_sm!J12*total_sm!J$30</f>
        <v>21284798.400000244</v>
      </c>
      <c r="K12" s="30">
        <f>total_sm!K12*total_sm!K$30</f>
        <v>22826791.000000015</v>
      </c>
      <c r="L12" s="30">
        <f>total_sm!L12*total_sm!L$30</f>
        <v>29163497.999999873</v>
      </c>
      <c r="M12" s="30">
        <f>total_sm!M12*total_sm!M$30</f>
        <v>35808748.499999627</v>
      </c>
      <c r="N12" s="30">
        <f>total_sm!N12*total_sm!N$30</f>
        <v>36257719.000001326</v>
      </c>
      <c r="O12" s="30">
        <f>total_sm!O12*total_sm!O$30</f>
        <v>40604521.29999838</v>
      </c>
      <c r="P12" s="30">
        <f>total_sm!P12*total_sm!P$30</f>
        <v>44187750.300001025</v>
      </c>
      <c r="Q12" s="30">
        <f>total_sm!Q12*total_sm!Q$30</f>
        <v>53959473.900001429</v>
      </c>
      <c r="R12" s="30">
        <f>total_sm!R12*total_sm!R$30</f>
        <v>65258310.900000975</v>
      </c>
      <c r="S12" s="30">
        <f>total_sm!S12*total_sm!S$30</f>
        <v>77845172.220000833</v>
      </c>
      <c r="T12" s="30">
        <f>total_sm!T12*total_sm!T$30</f>
        <v>94448789.999999017</v>
      </c>
      <c r="U12" s="30">
        <f>total_sm!U12*total_sm!U$30</f>
        <v>105759545.27999945</v>
      </c>
      <c r="V12" s="30">
        <f>total_sm!V12*total_sm!V$30</f>
        <v>106717594.96000341</v>
      </c>
    </row>
    <row r="13" spans="1:22" x14ac:dyDescent="0.25">
      <c r="A13" s="30" t="s">
        <v>15</v>
      </c>
      <c r="B13" s="30">
        <f>total_sm!B13*total_sm!B$30</f>
        <v>137242.37222677469</v>
      </c>
      <c r="C13" s="30">
        <f>total_sm!C13*total_sm!C$30</f>
        <v>208865.8961641099</v>
      </c>
      <c r="D13" s="30">
        <f>total_sm!D13*total_sm!D$30</f>
        <v>304082.93747692963</v>
      </c>
      <c r="E13" s="30">
        <f>total_sm!E13*total_sm!E$30</f>
        <v>447626.15338956565</v>
      </c>
      <c r="F13" s="30">
        <f>total_sm!F13*total_sm!F$30</f>
        <v>866521.27999999945</v>
      </c>
      <c r="G13" s="30">
        <f>total_sm!G13*total_sm!G$30</f>
        <v>1159341.7600000047</v>
      </c>
      <c r="H13" s="30">
        <f>total_sm!H13*total_sm!H$30</f>
        <v>2047788.0000000065</v>
      </c>
      <c r="I13" s="30">
        <f>total_sm!I13*total_sm!I$30</f>
        <v>1972500.0000000037</v>
      </c>
      <c r="J13" s="30">
        <f>total_sm!J13*total_sm!J$30</f>
        <v>2328513.6000000313</v>
      </c>
      <c r="K13" s="30">
        <f>total_sm!K13*total_sm!K$30</f>
        <v>2617492.8000000403</v>
      </c>
      <c r="L13" s="30">
        <f>total_sm!L13*total_sm!L$30</f>
        <v>3159870.000000007</v>
      </c>
      <c r="M13" s="30">
        <f>total_sm!M13*total_sm!M$30</f>
        <v>3498652.4999999991</v>
      </c>
      <c r="N13" s="30">
        <f>total_sm!N13*total_sm!N$30</f>
        <v>3929401.3999999808</v>
      </c>
      <c r="O13" s="30">
        <f>total_sm!O13*total_sm!O$30</f>
        <v>5492786.4499999518</v>
      </c>
      <c r="P13" s="30">
        <f>total_sm!P13*total_sm!P$30</f>
        <v>7301523.000000013</v>
      </c>
      <c r="Q13" s="30">
        <f>total_sm!Q13*total_sm!Q$30</f>
        <v>6488928.900000006</v>
      </c>
      <c r="R13" s="30">
        <f>total_sm!R13*total_sm!R$30</f>
        <v>8317495.7000000132</v>
      </c>
      <c r="S13" s="30">
        <f>total_sm!S13*total_sm!S$30</f>
        <v>9889526.3199999593</v>
      </c>
      <c r="T13" s="30">
        <f>total_sm!T13*total_sm!T$30</f>
        <v>12440567.759999996</v>
      </c>
      <c r="U13" s="30">
        <f>total_sm!U13*total_sm!U$30</f>
        <v>12292948.040000044</v>
      </c>
      <c r="V13" s="30">
        <f>total_sm!V13*total_sm!V$30</f>
        <v>14907667.680000111</v>
      </c>
    </row>
    <row r="14" spans="1:22" x14ac:dyDescent="0.25">
      <c r="A14" s="30" t="s">
        <v>16</v>
      </c>
      <c r="B14" s="30">
        <f>total_sm!B14*total_sm!B$30</f>
        <v>2077002.9064658894</v>
      </c>
      <c r="C14" s="30">
        <f>total_sm!C14*total_sm!C$30</f>
        <v>1825166.3040569006</v>
      </c>
      <c r="D14" s="30">
        <f>total_sm!D14*total_sm!D$30</f>
        <v>1534309.5245758942</v>
      </c>
      <c r="E14" s="30">
        <f>total_sm!E14*total_sm!E$30</f>
        <v>1304134.555905794</v>
      </c>
      <c r="F14" s="30">
        <f>total_sm!F14*total_sm!F$30</f>
        <v>1360095.2000000032</v>
      </c>
      <c r="G14" s="30">
        <f>total_sm!G14*total_sm!G$30</f>
        <v>1202314.8500000006</v>
      </c>
      <c r="H14" s="30">
        <f>total_sm!H14*total_sm!H$30</f>
        <v>1478366.9999999993</v>
      </c>
      <c r="I14" s="30">
        <f>total_sm!I14*total_sm!I$30</f>
        <v>1879152</v>
      </c>
      <c r="J14" s="30">
        <f>total_sm!J14*total_sm!J$30</f>
        <v>1898450.4000000074</v>
      </c>
      <c r="K14" s="30">
        <f>total_sm!K14*total_sm!K$30</f>
        <v>2256813.0000000177</v>
      </c>
      <c r="L14" s="30">
        <f>total_sm!L14*total_sm!L$30</f>
        <v>3047250.0000000023</v>
      </c>
      <c r="M14" s="30">
        <f>total_sm!M14*total_sm!M$30</f>
        <v>3894880.4999999991</v>
      </c>
      <c r="N14" s="30">
        <f>total_sm!N14*total_sm!N$30</f>
        <v>4896512.7999999961</v>
      </c>
      <c r="O14" s="30">
        <f>total_sm!O14*total_sm!O$30</f>
        <v>5939957.2499999935</v>
      </c>
      <c r="P14" s="30">
        <f>total_sm!P14*total_sm!P$30</f>
        <v>9422206.6499999743</v>
      </c>
      <c r="Q14" s="30">
        <f>total_sm!Q14*total_sm!Q$30</f>
        <v>8276830.8000000659</v>
      </c>
      <c r="R14" s="30">
        <f>total_sm!R14*total_sm!R$30</f>
        <v>10405908.449999977</v>
      </c>
      <c r="S14" s="30">
        <f>total_sm!S14*total_sm!S$30</f>
        <v>12629566.939999919</v>
      </c>
      <c r="T14" s="30">
        <f>total_sm!T14*total_sm!T$30</f>
        <v>14633246.880000036</v>
      </c>
      <c r="U14" s="30">
        <f>total_sm!U14*total_sm!U$30</f>
        <v>19659025.400000077</v>
      </c>
      <c r="V14" s="30">
        <f>total_sm!V14*total_sm!V$30</f>
        <v>20025924.680000015</v>
      </c>
    </row>
    <row r="15" spans="1:22" x14ac:dyDescent="0.25">
      <c r="A15" s="30" t="s">
        <v>17</v>
      </c>
      <c r="B15" s="30">
        <f>total_sm!B15*total_sm!B$30</f>
        <v>2300237.1707159076</v>
      </c>
      <c r="C15" s="30">
        <f>total_sm!C15*total_sm!C$30</f>
        <v>2619972.3054352128</v>
      </c>
      <c r="D15" s="30">
        <f>total_sm!D15*total_sm!D$30</f>
        <v>2854736.2167408727</v>
      </c>
      <c r="E15" s="30">
        <f>total_sm!E15*total_sm!E$30</f>
        <v>3145097.778214281</v>
      </c>
      <c r="F15" s="30">
        <f>total_sm!F15*total_sm!F$30</f>
        <v>4415327.0400000494</v>
      </c>
      <c r="G15" s="30">
        <f>total_sm!G15*total_sm!G$30</f>
        <v>4939216.0400000075</v>
      </c>
      <c r="H15" s="30">
        <f>total_sm!H15*total_sm!H$30</f>
        <v>5891835.6000000145</v>
      </c>
      <c r="I15" s="30">
        <f>total_sm!I15*total_sm!I$30</f>
        <v>5980976.0000000503</v>
      </c>
      <c r="J15" s="30">
        <f>total_sm!J15*total_sm!J$30</f>
        <v>6561432.0000003921</v>
      </c>
      <c r="K15" s="30">
        <f>total_sm!K15*total_sm!K$30</f>
        <v>8654913.8000004385</v>
      </c>
      <c r="L15" s="30">
        <f>total_sm!L15*total_sm!L$30</f>
        <v>9040361.9999999683</v>
      </c>
      <c r="M15" s="30">
        <f>total_sm!M15*total_sm!M$30</f>
        <v>10751401.499999942</v>
      </c>
      <c r="N15" s="30">
        <f>total_sm!N15*total_sm!N$30</f>
        <v>11387623.39999993</v>
      </c>
      <c r="O15" s="30">
        <f>total_sm!O15*total_sm!O$30</f>
        <v>15682397.650000066</v>
      </c>
      <c r="P15" s="30">
        <f>total_sm!P15*total_sm!P$30</f>
        <v>17067359.999999922</v>
      </c>
      <c r="Q15" s="30">
        <f>total_sm!Q15*total_sm!Q$30</f>
        <v>22219164.899999987</v>
      </c>
      <c r="R15" s="30">
        <f>total_sm!R15*total_sm!R$30</f>
        <v>23589752.750000313</v>
      </c>
      <c r="S15" s="30">
        <f>total_sm!S15*total_sm!S$30</f>
        <v>32223580.800000079</v>
      </c>
      <c r="T15" s="30">
        <f>total_sm!T15*total_sm!T$30</f>
        <v>40191962.039999992</v>
      </c>
      <c r="U15" s="30">
        <f>total_sm!U15*total_sm!U$30</f>
        <v>42392900.519999608</v>
      </c>
      <c r="V15" s="30">
        <f>total_sm!V15*total_sm!V$30</f>
        <v>45771570.999999419</v>
      </c>
    </row>
    <row r="16" spans="1:22" x14ac:dyDescent="0.25">
      <c r="A16" s="30" t="s">
        <v>18</v>
      </c>
      <c r="B16" s="30">
        <f>total_sm!B16*total_sm!B$30</f>
        <v>676474.42571136006</v>
      </c>
      <c r="C16" s="30">
        <f>total_sm!C16*total_sm!C$30</f>
        <v>776567.21617446688</v>
      </c>
      <c r="D16" s="30">
        <f>total_sm!D16*total_sm!D$30</f>
        <v>852809.28993886325</v>
      </c>
      <c r="E16" s="30">
        <f>total_sm!E16*total_sm!E$30</f>
        <v>946942.64646142139</v>
      </c>
      <c r="F16" s="30">
        <f>total_sm!F16*total_sm!F$30</f>
        <v>1519496.7200000039</v>
      </c>
      <c r="G16" s="30">
        <f>total_sm!G16*total_sm!G$30</f>
        <v>1593021.310000011</v>
      </c>
      <c r="H16" s="30">
        <f>total_sm!H16*total_sm!H$30</f>
        <v>1790769.6000000073</v>
      </c>
      <c r="I16" s="30">
        <f>total_sm!I16*total_sm!I$30</f>
        <v>2709412.0000000186</v>
      </c>
      <c r="J16" s="30">
        <f>total_sm!J16*total_sm!J$30</f>
        <v>2283429.6000000224</v>
      </c>
      <c r="K16" s="30">
        <f>total_sm!K16*total_sm!K$30</f>
        <v>2111540.600000028</v>
      </c>
      <c r="L16" s="30">
        <f>total_sm!L16*total_sm!L$30</f>
        <v>2447610.0000000051</v>
      </c>
      <c r="M16" s="30">
        <f>total_sm!M16*total_sm!M$30</f>
        <v>2704904.9999999902</v>
      </c>
      <c r="N16" s="30">
        <f>total_sm!N16*total_sm!N$30</f>
        <v>3709385.2000000067</v>
      </c>
      <c r="O16" s="30">
        <f>total_sm!O16*total_sm!O$30</f>
        <v>4743678.2499999534</v>
      </c>
      <c r="P16" s="30">
        <f>total_sm!P16*total_sm!P$30</f>
        <v>4818790.3499999614</v>
      </c>
      <c r="Q16" s="30">
        <f>total_sm!Q16*total_sm!Q$30</f>
        <v>6255272.4000000739</v>
      </c>
      <c r="R16" s="30">
        <f>total_sm!R16*total_sm!R$30</f>
        <v>7272790.649999884</v>
      </c>
      <c r="S16" s="30">
        <f>total_sm!S16*total_sm!S$30</f>
        <v>11024906.46000007</v>
      </c>
      <c r="T16" s="30">
        <f>total_sm!T16*total_sm!T$30</f>
        <v>12012824.339999905</v>
      </c>
      <c r="U16" s="30">
        <f>total_sm!U16*total_sm!U$30</f>
        <v>13449632.1599999</v>
      </c>
      <c r="V16" s="30">
        <f>total_sm!V16*total_sm!V$30</f>
        <v>13323905.879999878</v>
      </c>
    </row>
    <row r="17" spans="1:60" x14ac:dyDescent="0.25">
      <c r="A17" s="30" t="s">
        <v>19</v>
      </c>
      <c r="B17" s="30">
        <f>total_sm!B17*total_sm!B$30</f>
        <v>399587.47916715563</v>
      </c>
      <c r="C17" s="30">
        <f>total_sm!C17*total_sm!C$30</f>
        <v>686721.44948318729</v>
      </c>
      <c r="D17" s="30">
        <f>total_sm!D17*total_sm!D$30</f>
        <v>1129001.5926026518</v>
      </c>
      <c r="E17" s="30">
        <f>total_sm!E17*total_sm!E$30</f>
        <v>1876754.1261506993</v>
      </c>
      <c r="F17" s="30">
        <f>total_sm!F17*total_sm!F$30</f>
        <v>4135399.6000000024</v>
      </c>
      <c r="G17" s="30">
        <f>total_sm!G17*total_sm!G$30</f>
        <v>6539375.1199999815</v>
      </c>
      <c r="H17" s="30">
        <f>total_sm!H17*total_sm!H$30</f>
        <v>11191561.199999958</v>
      </c>
      <c r="I17" s="30">
        <f>total_sm!I17*total_sm!I$30</f>
        <v>9280342.0000000782</v>
      </c>
      <c r="J17" s="30">
        <f>total_sm!J17*total_sm!J$30</f>
        <v>10362333.60000045</v>
      </c>
      <c r="K17" s="30">
        <f>total_sm!K17*total_sm!K$30</f>
        <v>11759241.000000669</v>
      </c>
      <c r="L17" s="30">
        <f>total_sm!L17*total_sm!L$30</f>
        <v>12588738.000000121</v>
      </c>
      <c r="M17" s="30">
        <f>total_sm!M17*total_sm!M$30</f>
        <v>14917346.500000108</v>
      </c>
      <c r="N17" s="30">
        <f>total_sm!N17*total_sm!N$30</f>
        <v>15320642.399999479</v>
      </c>
      <c r="O17" s="30">
        <f>total_sm!O17*total_sm!O$30</f>
        <v>17270669.04999923</v>
      </c>
      <c r="P17" s="30">
        <f>total_sm!P17*total_sm!P$30</f>
        <v>20000259.149999686</v>
      </c>
      <c r="Q17" s="30">
        <f>total_sm!Q17*total_sm!Q$30</f>
        <v>25256393.40000036</v>
      </c>
      <c r="R17" s="30">
        <f>total_sm!R17*total_sm!R$30</f>
        <v>28999411.849999491</v>
      </c>
      <c r="S17" s="30">
        <f>total_sm!S17*total_sm!S$30</f>
        <v>47078290.539998256</v>
      </c>
      <c r="T17" s="30">
        <f>total_sm!T17*total_sm!T$30</f>
        <v>43654487.700000048</v>
      </c>
      <c r="U17" s="30">
        <f>total_sm!U17*total_sm!U$30</f>
        <v>47047264.839998685</v>
      </c>
      <c r="V17" s="30">
        <f>total_sm!V17*total_sm!V$30</f>
        <v>48941576.79999917</v>
      </c>
    </row>
    <row r="18" spans="1:60" x14ac:dyDescent="0.25">
      <c r="A18" s="30" t="s">
        <v>20</v>
      </c>
      <c r="B18" s="30">
        <f>total_sm!B18*total_sm!B$30</f>
        <v>150485.67023592326</v>
      </c>
      <c r="C18" s="30">
        <f>total_sm!C18*total_sm!C$30</f>
        <v>209270.6117803698</v>
      </c>
      <c r="D18" s="30">
        <f>total_sm!D18*total_sm!D$30</f>
        <v>278398.2760812965</v>
      </c>
      <c r="E18" s="30">
        <f>total_sm!E18*total_sm!E$30</f>
        <v>374475.76988022868</v>
      </c>
      <c r="F18" s="30">
        <f>total_sm!F18*total_sm!F$30</f>
        <v>580019.60000000137</v>
      </c>
      <c r="G18" s="30">
        <f>total_sm!G18*total_sm!G$30</f>
        <v>838641.91999999876</v>
      </c>
      <c r="H18" s="30">
        <f>total_sm!H18*total_sm!H$30</f>
        <v>920273.39999999967</v>
      </c>
      <c r="I18" s="30">
        <f>total_sm!I18*total_sm!I$30</f>
        <v>913690.00000000163</v>
      </c>
      <c r="J18" s="30">
        <f>total_sm!J18*total_sm!J$30</f>
        <v>1245873.5999999854</v>
      </c>
      <c r="K18" s="30">
        <f>total_sm!K18*total_sm!K$30</f>
        <v>1333295.5999999887</v>
      </c>
      <c r="L18" s="30">
        <f>total_sm!L18*total_sm!L$30</f>
        <v>1725240.0000000033</v>
      </c>
      <c r="M18" s="30">
        <f>total_sm!M18*total_sm!M$30</f>
        <v>3750473.9999999851</v>
      </c>
      <c r="N18" s="30">
        <f>total_sm!N18*total_sm!N$30</f>
        <v>2191144.5999999996</v>
      </c>
      <c r="O18" s="30">
        <f>total_sm!O18*total_sm!O$30</f>
        <v>2657593.6000000136</v>
      </c>
      <c r="P18" s="30">
        <f>total_sm!P18*total_sm!P$30</f>
        <v>3601057.6500000004</v>
      </c>
      <c r="Q18" s="30">
        <f>total_sm!Q18*total_sm!Q$30</f>
        <v>4594819.4999999739</v>
      </c>
      <c r="R18" s="30">
        <f>total_sm!R18*total_sm!R$30</f>
        <v>5847403.1000000266</v>
      </c>
      <c r="S18" s="30">
        <f>total_sm!S18*total_sm!S$30</f>
        <v>7250193.7199999811</v>
      </c>
      <c r="T18" s="30">
        <f>total_sm!T18*total_sm!T$30</f>
        <v>8404976.1600000616</v>
      </c>
      <c r="U18" s="30">
        <f>total_sm!U18*total_sm!U$30</f>
        <v>10847047.639999997</v>
      </c>
      <c r="V18" s="30">
        <f>total_sm!V18*total_sm!V$30</f>
        <v>13819085.079999873</v>
      </c>
    </row>
    <row r="19" spans="1:60" x14ac:dyDescent="0.25">
      <c r="A19" s="30" t="s">
        <v>21</v>
      </c>
      <c r="B19" s="30">
        <f>total_sm!B19*total_sm!B$30</f>
        <v>2978181.5887884381</v>
      </c>
      <c r="C19" s="30">
        <f>total_sm!C19*total_sm!C$30</f>
        <v>3824904.7113040052</v>
      </c>
      <c r="D19" s="30">
        <f>total_sm!D19*total_sm!D$30</f>
        <v>4699322.6758031342</v>
      </c>
      <c r="E19" s="30">
        <f>total_sm!E19*total_sm!E$30</f>
        <v>5837794.4036408234</v>
      </c>
      <c r="F19" s="30">
        <f>total_sm!F19*total_sm!F$30</f>
        <v>10307114.960000096</v>
      </c>
      <c r="G19" s="30">
        <f>total_sm!G19*total_sm!G$30</f>
        <v>12814152.939999897</v>
      </c>
      <c r="H19" s="30">
        <f>total_sm!H19*total_sm!H$30</f>
        <v>14214882.600000013</v>
      </c>
      <c r="I19" s="30">
        <f>total_sm!I19*total_sm!I$30</f>
        <v>15776467.999999855</v>
      </c>
      <c r="J19" s="30">
        <f>total_sm!J19*total_sm!J$30</f>
        <v>18305841.60000002</v>
      </c>
      <c r="K19" s="30">
        <f>total_sm!K19*total_sm!K$30</f>
        <v>20288078.199999828</v>
      </c>
      <c r="L19" s="30">
        <f>total_sm!L19*total_sm!L$30</f>
        <v>23695146.000000011</v>
      </c>
      <c r="M19" s="30">
        <f>total_sm!M19*total_sm!M$30</f>
        <v>24306012.500000291</v>
      </c>
      <c r="N19" s="30">
        <f>total_sm!N19*total_sm!N$30</f>
        <v>26635108.200000305</v>
      </c>
      <c r="O19" s="30">
        <f>total_sm!O19*total_sm!O$30</f>
        <v>32532597.000000555</v>
      </c>
      <c r="P19" s="30">
        <f>total_sm!P19*total_sm!P$30</f>
        <v>37458991.049999386</v>
      </c>
      <c r="Q19" s="30">
        <f>total_sm!Q19*total_sm!Q$30</f>
        <v>40907666.099999405</v>
      </c>
      <c r="R19" s="30">
        <f>total_sm!R19*total_sm!R$30</f>
        <v>54204996.949999481</v>
      </c>
      <c r="S19" s="30">
        <f>total_sm!S19*total_sm!S$30</f>
        <v>66731332.199999668</v>
      </c>
      <c r="T19" s="30">
        <f>total_sm!T19*total_sm!T$30</f>
        <v>73674585.240000442</v>
      </c>
      <c r="U19" s="30">
        <f>total_sm!U19*total_sm!U$30</f>
        <v>82791383.760000974</v>
      </c>
      <c r="V19" s="30">
        <f>total_sm!V19*total_sm!V$30</f>
        <v>83702053.440002039</v>
      </c>
    </row>
    <row r="20" spans="1:60" x14ac:dyDescent="0.25">
      <c r="A20" s="30" t="s">
        <v>22</v>
      </c>
      <c r="B20" s="30">
        <f>total_sm!B20*total_sm!B$30</f>
        <v>22630118.100476243</v>
      </c>
      <c r="C20" s="30">
        <f>total_sm!C20*total_sm!C$30</f>
        <v>23319858.450387672</v>
      </c>
      <c r="D20" s="30">
        <f>total_sm!D20*total_sm!D$30</f>
        <v>22988477.013126124</v>
      </c>
      <c r="E20" s="30">
        <f>total_sm!E20*total_sm!E$30</f>
        <v>22913602.423715539</v>
      </c>
      <c r="F20" s="30">
        <f>total_sm!F20*total_sm!F$30</f>
        <v>34059436.079998128</v>
      </c>
      <c r="G20" s="30">
        <f>total_sm!G20*total_sm!G$30</f>
        <v>30296019.389999226</v>
      </c>
      <c r="H20" s="30">
        <f>total_sm!H20*total_sm!H$30</f>
        <v>40304865.600001946</v>
      </c>
      <c r="I20" s="30">
        <f>total_sm!I20*total_sm!I$30</f>
        <v>39522870.000000447</v>
      </c>
      <c r="J20" s="30">
        <f>total_sm!J20*total_sm!J$30</f>
        <v>44080219.199998185</v>
      </c>
      <c r="K20" s="30">
        <f>total_sm!K20*total_sm!K$30</f>
        <v>46164734.199999258</v>
      </c>
      <c r="L20" s="30">
        <f>total_sm!L20*total_sm!L$30</f>
        <v>52462119.000002533</v>
      </c>
      <c r="M20" s="30">
        <f>total_sm!M20*total_sm!M$30</f>
        <v>53805339.000000209</v>
      </c>
      <c r="N20" s="30">
        <f>total_sm!N20*total_sm!N$30</f>
        <v>58345279.800001487</v>
      </c>
      <c r="O20" s="30">
        <f>total_sm!O20*total_sm!O$30</f>
        <v>66719043.700004905</v>
      </c>
      <c r="P20" s="30">
        <f>total_sm!P20*total_sm!P$30</f>
        <v>80173114.499995843</v>
      </c>
      <c r="Q20" s="30">
        <f>total_sm!Q20*total_sm!Q$30</f>
        <v>83466803.999996975</v>
      </c>
      <c r="R20" s="30">
        <f>total_sm!R20*total_sm!R$30</f>
        <v>98292145.199996322</v>
      </c>
      <c r="S20" s="30">
        <f>total_sm!S20*total_sm!S$30</f>
        <v>115897079.62000416</v>
      </c>
      <c r="T20" s="30">
        <f>total_sm!T20*total_sm!T$30</f>
        <v>140364922.98001119</v>
      </c>
      <c r="U20" s="30">
        <f>total_sm!U20*total_sm!U$30</f>
        <v>158255235.92000592</v>
      </c>
      <c r="V20" s="30">
        <f>total_sm!V20*total_sm!V$30</f>
        <v>164492888.16000727</v>
      </c>
    </row>
    <row r="21" spans="1:60" x14ac:dyDescent="0.25">
      <c r="A21" s="30" t="s">
        <v>23</v>
      </c>
      <c r="B21" s="30">
        <f>total_sm!B21*total_sm!B$30</f>
        <v>646020.2073052203</v>
      </c>
      <c r="C21" s="30">
        <f>total_sm!C21*total_sm!C$30</f>
        <v>711885.70704740717</v>
      </c>
      <c r="D21" s="30">
        <f>total_sm!D21*total_sm!D$30</f>
        <v>750446.34160994936</v>
      </c>
      <c r="E21" s="30">
        <f>total_sm!E21*total_sm!E$30</f>
        <v>799885.63787562295</v>
      </c>
      <c r="F21" s="30">
        <f>total_sm!F21*total_sm!F$30</f>
        <v>1213480.399999999</v>
      </c>
      <c r="G21" s="30">
        <f>total_sm!G21*total_sm!G$30</f>
        <v>1256496.6700000006</v>
      </c>
      <c r="H21" s="30">
        <f>total_sm!H21*total_sm!H$30</f>
        <v>1384047.0000000016</v>
      </c>
      <c r="I21" s="30">
        <f>total_sm!I21*total_sm!I$30</f>
        <v>1733577.9999999879</v>
      </c>
      <c r="J21" s="30">
        <f>total_sm!J21*total_sm!J$30</f>
        <v>2185272.0000000107</v>
      </c>
      <c r="K21" s="30">
        <f>total_sm!K21*total_sm!K$30</f>
        <v>1894313.2000000039</v>
      </c>
      <c r="L21" s="30">
        <f>total_sm!L21*total_sm!L$30</f>
        <v>2776961.9999999944</v>
      </c>
      <c r="M21" s="30">
        <f>total_sm!M21*total_sm!M$30</f>
        <v>3298200.4999999986</v>
      </c>
      <c r="N21" s="30">
        <f>total_sm!N21*total_sm!N$30</f>
        <v>4303545.6000000546</v>
      </c>
      <c r="O21" s="30">
        <f>total_sm!O21*total_sm!O$30</f>
        <v>5448900.2000000114</v>
      </c>
      <c r="P21" s="30">
        <f>total_sm!P21*total_sm!P$30</f>
        <v>6377037.8999999668</v>
      </c>
      <c r="Q21" s="30">
        <f>total_sm!Q21*total_sm!Q$30</f>
        <v>7548158.0999999894</v>
      </c>
      <c r="R21" s="30">
        <f>total_sm!R21*total_sm!R$30</f>
        <v>8493754.1499999035</v>
      </c>
      <c r="S21" s="30">
        <f>total_sm!S21*total_sm!S$30</f>
        <v>11798842.4</v>
      </c>
      <c r="T21" s="30">
        <f>total_sm!T21*total_sm!T$30</f>
        <v>13204531.380000053</v>
      </c>
      <c r="U21" s="30">
        <f>total_sm!U21*total_sm!U$30</f>
        <v>16872255.280000042</v>
      </c>
      <c r="V21" s="30">
        <f>total_sm!V21*total_sm!V$30</f>
        <v>16374175.080000047</v>
      </c>
    </row>
    <row r="22" spans="1:60" x14ac:dyDescent="0.25">
      <c r="A22" s="30" t="s">
        <v>24</v>
      </c>
      <c r="B22" s="30">
        <f>total_sm!B22*total_sm!B$30</f>
        <v>567573.28975773894</v>
      </c>
      <c r="C22" s="30">
        <f>total_sm!C22*total_sm!C$30</f>
        <v>602472.47340987064</v>
      </c>
      <c r="D22" s="30">
        <f>total_sm!D22*total_sm!D$30</f>
        <v>611783.37307286193</v>
      </c>
      <c r="E22" s="30">
        <f>total_sm!E22*total_sm!E$30</f>
        <v>628140.81417153263</v>
      </c>
      <c r="F22" s="30">
        <f>total_sm!F22*total_sm!F$30</f>
        <v>832756.55999999971</v>
      </c>
      <c r="G22" s="30">
        <f>total_sm!G22*total_sm!G$30</f>
        <v>980775.2000000024</v>
      </c>
      <c r="H22" s="30">
        <f>total_sm!H22*total_sm!H$30</f>
        <v>1003330.8000000021</v>
      </c>
      <c r="I22" s="30">
        <f>total_sm!I22*total_sm!I$30</f>
        <v>1359306.0000000016</v>
      </c>
      <c r="J22" s="30">
        <f>total_sm!J22*total_sm!J$30</f>
        <v>1941362.4000000074</v>
      </c>
      <c r="K22" s="30">
        <f>total_sm!K22*total_sm!K$30</f>
        <v>2390882.0000000047</v>
      </c>
      <c r="L22" s="30">
        <f>total_sm!L22*total_sm!L$30</f>
        <v>3272222.9999999437</v>
      </c>
      <c r="M22" s="30">
        <f>total_sm!M22*total_sm!M$30</f>
        <v>2963282.000000014</v>
      </c>
      <c r="N22" s="30">
        <f>total_sm!N22*total_sm!N$30</f>
        <v>3291499.1999999806</v>
      </c>
      <c r="O22" s="30">
        <f>total_sm!O22*total_sm!O$30</f>
        <v>4512975.6000000043</v>
      </c>
      <c r="P22" s="30">
        <f>total_sm!P22*total_sm!P$30</f>
        <v>5573499.3000000352</v>
      </c>
      <c r="Q22" s="30">
        <f>total_sm!Q22*total_sm!Q$30</f>
        <v>6930272.699999975</v>
      </c>
      <c r="R22" s="30">
        <f>total_sm!R22*total_sm!R$30</f>
        <v>8209378.5999999698</v>
      </c>
      <c r="S22" s="30">
        <f>total_sm!S22*total_sm!S$30</f>
        <v>10003526.479999978</v>
      </c>
      <c r="T22" s="30">
        <f>total_sm!T22*total_sm!T$30</f>
        <v>12280851.300000036</v>
      </c>
      <c r="U22" s="30">
        <f>total_sm!U22*total_sm!U$30</f>
        <v>12077087.440000029</v>
      </c>
      <c r="V22" s="30">
        <f>total_sm!V22*total_sm!V$30</f>
        <v>11815035.599999985</v>
      </c>
    </row>
    <row r="23" spans="1:60" x14ac:dyDescent="0.25">
      <c r="A23" s="30" t="s">
        <v>25</v>
      </c>
      <c r="B23" s="30">
        <f>total_sm!B23*total_sm!B$30</f>
        <v>472851.22688091116</v>
      </c>
      <c r="C23" s="30">
        <f>total_sm!C23*total_sm!C$30</f>
        <v>395484.45766618429</v>
      </c>
      <c r="D23" s="30">
        <f>total_sm!D23*total_sm!D$30</f>
        <v>316431.36286137113</v>
      </c>
      <c r="E23" s="30">
        <f>total_sm!E23*total_sm!E$30</f>
        <v>255993.24510554937</v>
      </c>
      <c r="F23" s="30">
        <f>total_sm!F23*total_sm!F$30</f>
        <v>325812.4800000001</v>
      </c>
      <c r="G23" s="30">
        <f>total_sm!G23*total_sm!G$30</f>
        <v>233895.98</v>
      </c>
      <c r="H23" s="30">
        <f>total_sm!H23*total_sm!H$30</f>
        <v>366885.00000000041</v>
      </c>
      <c r="I23" s="30">
        <f>total_sm!I23*total_sm!I$30</f>
        <v>393614</v>
      </c>
      <c r="J23" s="30">
        <f>total_sm!J23*total_sm!J$30</f>
        <v>434495.9999999993</v>
      </c>
      <c r="K23" s="30">
        <f>total_sm!K23*total_sm!K$30</f>
        <v>446492.79999999865</v>
      </c>
      <c r="L23" s="30">
        <f>total_sm!L23*total_sm!L$30</f>
        <v>442767.00000000029</v>
      </c>
      <c r="M23" s="30">
        <f>total_sm!M23*total_sm!M$30</f>
        <v>418526.50000000041</v>
      </c>
      <c r="N23" s="30">
        <f>total_sm!N23*total_sm!N$30</f>
        <v>510803.60000000062</v>
      </c>
      <c r="O23" s="30">
        <f>total_sm!O23*total_sm!O$30</f>
        <v>676711.4499999996</v>
      </c>
      <c r="P23" s="30">
        <f>total_sm!P23*total_sm!P$30</f>
        <v>691296.89999999956</v>
      </c>
      <c r="Q23" s="30">
        <f>total_sm!Q23*total_sm!Q$30</f>
        <v>899884.80000000168</v>
      </c>
      <c r="R23" s="30">
        <f>total_sm!R23*total_sm!R$30</f>
        <v>1060700.800000001</v>
      </c>
      <c r="S23" s="30">
        <f>total_sm!S23*total_sm!S$30</f>
        <v>1259935.6400000011</v>
      </c>
      <c r="T23" s="30">
        <f>total_sm!T23*total_sm!T$30</f>
        <v>1693121.94</v>
      </c>
      <c r="U23" s="30">
        <f>total_sm!U23*total_sm!U$30</f>
        <v>1982579.8800000015</v>
      </c>
      <c r="V23" s="30">
        <f>total_sm!V23*total_sm!V$30</f>
        <v>2984810.0400000098</v>
      </c>
    </row>
    <row r="24" spans="1:60" x14ac:dyDescent="0.25">
      <c r="A24" s="30" t="s">
        <v>26</v>
      </c>
      <c r="B24" s="30">
        <f>total_sm!B24*total_sm!B$30</f>
        <v>3303881.6477361061</v>
      </c>
      <c r="C24" s="30">
        <f>total_sm!C24*total_sm!C$30</f>
        <v>4328263.3570299279</v>
      </c>
      <c r="D24" s="30">
        <f>total_sm!D24*total_sm!D$30</f>
        <v>5424354.632689476</v>
      </c>
      <c r="E24" s="30">
        <f>total_sm!E24*total_sm!E$30</f>
        <v>6873554.0963136489</v>
      </c>
      <c r="F24" s="30">
        <f>total_sm!F24*total_sm!F$30</f>
        <v>13335210.719999976</v>
      </c>
      <c r="G24" s="30">
        <f>total_sm!G24*total_sm!G$30</f>
        <v>16002575.319999939</v>
      </c>
      <c r="H24" s="30">
        <f>total_sm!H24*total_sm!H$30</f>
        <v>18488307.60000011</v>
      </c>
      <c r="I24" s="30">
        <f>total_sm!I24*total_sm!I$30</f>
        <v>18157707.999999817</v>
      </c>
      <c r="J24" s="30">
        <f>total_sm!J24*total_sm!J$30</f>
        <v>21160876.799999617</v>
      </c>
      <c r="K24" s="30">
        <f>total_sm!K24*total_sm!K$30</f>
        <v>22398700.999999963</v>
      </c>
      <c r="L24" s="30">
        <f>total_sm!L24*total_sm!L$30</f>
        <v>28561746.000000138</v>
      </c>
      <c r="M24" s="30">
        <f>total_sm!M24*total_sm!M$30</f>
        <v>34248102.00000035</v>
      </c>
      <c r="N24" s="30">
        <f>total_sm!N24*total_sm!N$30</f>
        <v>33979998.999999888</v>
      </c>
      <c r="O24" s="30">
        <f>total_sm!O24*total_sm!O$30</f>
        <v>44041098.950000949</v>
      </c>
      <c r="P24" s="30">
        <f>total_sm!P24*total_sm!P$30</f>
        <v>49504551.00000003</v>
      </c>
      <c r="Q24" s="30">
        <f>total_sm!Q24*total_sm!Q$30</f>
        <v>55304394.899999805</v>
      </c>
      <c r="R24" s="30">
        <f>total_sm!R24*total_sm!R$30</f>
        <v>65681814.049999759</v>
      </c>
      <c r="S24" s="30">
        <f>total_sm!S24*total_sm!S$30</f>
        <v>76396851.439998776</v>
      </c>
      <c r="T24" s="30">
        <f>total_sm!T24*total_sm!T$30</f>
        <v>89839034.099999353</v>
      </c>
      <c r="U24" s="30">
        <f>total_sm!U24*total_sm!U$30</f>
        <v>107158935.91999844</v>
      </c>
      <c r="V24" s="30">
        <f>total_sm!V24*total_sm!V$30</f>
        <v>101451264.87999898</v>
      </c>
    </row>
    <row r="25" spans="1:60" x14ac:dyDescent="0.25">
      <c r="A25" s="30" t="s">
        <v>27</v>
      </c>
      <c r="B25" s="30">
        <f>total_sm!B25*total_sm!B$30</f>
        <v>1803041.0586647103</v>
      </c>
      <c r="C25" s="30">
        <f>total_sm!C25*total_sm!C$30</f>
        <v>2387443.2890033084</v>
      </c>
      <c r="D25" s="30">
        <f>total_sm!D25*total_sm!D$30</f>
        <v>3024166.5999928652</v>
      </c>
      <c r="E25" s="30">
        <f>total_sm!E25*total_sm!E$30</f>
        <v>3873265.2888273513</v>
      </c>
      <c r="F25" s="30">
        <f>total_sm!F25*total_sm!F$30</f>
        <v>6729798.1600000057</v>
      </c>
      <c r="G25" s="30">
        <f>total_sm!G25*total_sm!G$30</f>
        <v>8479012.4000000525</v>
      </c>
      <c r="H25" s="30">
        <f>total_sm!H25*total_sm!H$30</f>
        <v>12477653.999999952</v>
      </c>
      <c r="I25" s="30">
        <f>total_sm!I25*total_sm!I$30</f>
        <v>11411542.000000039</v>
      </c>
      <c r="J25" s="30">
        <f>total_sm!J25*total_sm!J$30</f>
        <v>10123411.200000532</v>
      </c>
      <c r="K25" s="30">
        <f>total_sm!K25*total_sm!K$30</f>
        <v>15534352.600000324</v>
      </c>
      <c r="L25" s="30">
        <f>total_sm!L25*total_sm!L$30</f>
        <v>18393233.999999616</v>
      </c>
      <c r="M25" s="30">
        <f>total_sm!M25*total_sm!M$30</f>
        <v>22324844.500000212</v>
      </c>
      <c r="N25" s="30">
        <f>total_sm!N25*total_sm!N$30</f>
        <v>25986710.399999928</v>
      </c>
      <c r="O25" s="30">
        <f>total_sm!O25*total_sm!O$30</f>
        <v>27695149.499999832</v>
      </c>
      <c r="P25" s="30">
        <f>total_sm!P25*total_sm!P$30</f>
        <v>32023192.200000137</v>
      </c>
      <c r="Q25" s="30">
        <f>total_sm!Q25*total_sm!Q$30</f>
        <v>37407066.899999775</v>
      </c>
      <c r="R25" s="30">
        <f>total_sm!R25*total_sm!R$30</f>
        <v>47672621.500000834</v>
      </c>
      <c r="S25" s="30">
        <f>total_sm!S25*total_sm!S$30</f>
        <v>56491414.619999044</v>
      </c>
      <c r="T25" s="30">
        <f>total_sm!T25*total_sm!T$30</f>
        <v>66539306.460000083</v>
      </c>
      <c r="U25" s="30">
        <f>total_sm!U25*total_sm!U$30</f>
        <v>73964259.920000628</v>
      </c>
      <c r="V25" s="30">
        <f>total_sm!V25*total_sm!V$30</f>
        <v>73746477.199999943</v>
      </c>
    </row>
    <row r="26" spans="1:60" x14ac:dyDescent="0.25">
      <c r="A26" s="30" t="s">
        <v>28</v>
      </c>
      <c r="B26" s="30">
        <f>total_sm!B26*total_sm!B$30</f>
        <v>241684.01878266063</v>
      </c>
      <c r="C26" s="30">
        <f>total_sm!C26*total_sm!C$30</f>
        <v>324084.11378148914</v>
      </c>
      <c r="D26" s="30">
        <f>total_sm!D26*total_sm!D$30</f>
        <v>415731.32813507592</v>
      </c>
      <c r="E26" s="30">
        <f>total_sm!E26*total_sm!E$30</f>
        <v>539220.81115998758</v>
      </c>
      <c r="F26" s="30">
        <f>total_sm!F26*total_sm!F$30</f>
        <v>862774.47999999172</v>
      </c>
      <c r="G26" s="30">
        <f>total_sm!G26*total_sm!G$30</f>
        <v>1135841.6300000027</v>
      </c>
      <c r="H26" s="30">
        <f>total_sm!H26*total_sm!H$30</f>
        <v>1203557.4000000122</v>
      </c>
      <c r="I26" s="30">
        <f>total_sm!I26*total_sm!I$30</f>
        <v>1359015.9999999928</v>
      </c>
      <c r="J26" s="30">
        <f>total_sm!J26*total_sm!J$30</f>
        <v>2187504.000000013</v>
      </c>
      <c r="K26" s="30">
        <f>total_sm!K26*total_sm!K$30</f>
        <v>2085067.3999999927</v>
      </c>
      <c r="L26" s="30">
        <f>total_sm!L26*total_sm!L$30</f>
        <v>2568758.999999993</v>
      </c>
      <c r="M26" s="30">
        <f>total_sm!M26*total_sm!M$30</f>
        <v>2906161.9999999898</v>
      </c>
      <c r="N26" s="30">
        <f>total_sm!N26*total_sm!N$30</f>
        <v>3397914.4000000185</v>
      </c>
      <c r="O26" s="30">
        <f>total_sm!O26*total_sm!O$30</f>
        <v>4254696.2000000123</v>
      </c>
      <c r="P26" s="30">
        <f>total_sm!P26*total_sm!P$30</f>
        <v>5196375.000000014</v>
      </c>
      <c r="Q26" s="30">
        <f>total_sm!Q26*total_sm!Q$30</f>
        <v>5946324.5999999577</v>
      </c>
      <c r="R26" s="30">
        <f>total_sm!R26*total_sm!R$30</f>
        <v>6659998.0999999996</v>
      </c>
      <c r="S26" s="30">
        <f>total_sm!S26*total_sm!S$30</f>
        <v>9263352.7000000253</v>
      </c>
      <c r="T26" s="30">
        <f>total_sm!T26*total_sm!T$30</f>
        <v>9275995.9799999706</v>
      </c>
      <c r="U26" s="30">
        <f>total_sm!U26*total_sm!U$30</f>
        <v>11025991.48000003</v>
      </c>
      <c r="V26" s="30">
        <f>total_sm!V26*total_sm!V$30</f>
        <v>12315486.519999849</v>
      </c>
    </row>
    <row r="27" spans="1:60" x14ac:dyDescent="0.25">
      <c r="A27" s="30" t="s">
        <v>29</v>
      </c>
      <c r="B27" s="30">
        <f>total_sm!B27*total_sm!B$30</f>
        <v>31163928.35785519</v>
      </c>
      <c r="C27" s="30">
        <f>total_sm!C27*total_sm!C$30</f>
        <v>37727979.955146365</v>
      </c>
      <c r="D27" s="30">
        <f>total_sm!D27*total_sm!D$30</f>
        <v>43693829.410069294</v>
      </c>
      <c r="E27" s="30">
        <f>total_sm!E27*total_sm!E$30</f>
        <v>51165302.692685604</v>
      </c>
      <c r="F27" s="30">
        <f>total_sm!F27*total_sm!F$30</f>
        <v>89254999.359991357</v>
      </c>
      <c r="G27" s="30">
        <f>total_sm!G27*total_sm!G$30</f>
        <v>97748288.659996137</v>
      </c>
      <c r="H27" s="30">
        <f>total_sm!H27*total_sm!H$30</f>
        <v>132921993.5999921</v>
      </c>
      <c r="I27" s="30">
        <f>total_sm!I27*total_sm!I$30</f>
        <v>134589223.99999103</v>
      </c>
      <c r="J27" s="30">
        <f>total_sm!J27*total_sm!J$30</f>
        <v>140118743.99995232</v>
      </c>
      <c r="K27" s="30">
        <f>total_sm!K27*total_sm!K$30</f>
        <v>143988969.7999512</v>
      </c>
      <c r="L27" s="30">
        <f>total_sm!L27*total_sm!L$30</f>
        <v>182700870.00000083</v>
      </c>
      <c r="M27" s="30">
        <f>total_sm!M27*total_sm!M$30</f>
        <v>203471369.49999458</v>
      </c>
      <c r="N27" s="30">
        <f>total_sm!N27*total_sm!N$30</f>
        <v>214840178.2000092</v>
      </c>
      <c r="O27" s="30">
        <f>total_sm!O27*total_sm!O$30</f>
        <v>253479472.65000919</v>
      </c>
      <c r="P27" s="30">
        <f>total_sm!P27*total_sm!P$30</f>
        <v>284199011.55001462</v>
      </c>
      <c r="Q27" s="30">
        <f>total_sm!Q27*total_sm!Q$30</f>
        <v>324362672.39996094</v>
      </c>
      <c r="R27" s="30">
        <f>total_sm!R27*total_sm!R$30</f>
        <v>373923333.69994861</v>
      </c>
      <c r="S27" s="30">
        <f>total_sm!S27*total_sm!S$30</f>
        <v>449112891.90007323</v>
      </c>
      <c r="T27" s="30">
        <f>total_sm!T27*total_sm!T$30</f>
        <v>505796956.37998861</v>
      </c>
      <c r="U27" s="30">
        <f>total_sm!U27*total_sm!U$30</f>
        <v>553566128.40005779</v>
      </c>
      <c r="V27" s="30">
        <f>total_sm!V27*total_sm!V$30</f>
        <v>550270305.16007662</v>
      </c>
    </row>
    <row r="28" spans="1:60" x14ac:dyDescent="0.25">
      <c r="A28" s="30" t="s">
        <v>30</v>
      </c>
      <c r="B28" s="30">
        <f>total_sm!B28*total_sm!B$30</f>
        <v>89171.059928181858</v>
      </c>
      <c r="C28" s="30">
        <f>total_sm!C28*total_sm!C$30</f>
        <v>109735.44757581686</v>
      </c>
      <c r="D28" s="30">
        <f>total_sm!D28*total_sm!D$30</f>
        <v>129185.91050592194</v>
      </c>
      <c r="E28" s="30">
        <f>total_sm!E28*total_sm!E$30</f>
        <v>153773.76384295439</v>
      </c>
      <c r="F28" s="30">
        <f>total_sm!F28*total_sm!F$30</f>
        <v>257612.56000000017</v>
      </c>
      <c r="G28" s="30">
        <f>total_sm!G28*total_sm!G$30</f>
        <v>312739.12</v>
      </c>
      <c r="H28" s="30">
        <f>total_sm!H28*total_sm!H$30</f>
        <v>429397.20000000042</v>
      </c>
      <c r="I28" s="30">
        <f>total_sm!I28*total_sm!I$30</f>
        <v>512516.00000000017</v>
      </c>
      <c r="J28" s="30">
        <f>total_sm!J28*total_sm!J$30</f>
        <v>689594.39999999071</v>
      </c>
      <c r="K28" s="30">
        <f>total_sm!K28*total_sm!K$30</f>
        <v>590961.79999999539</v>
      </c>
      <c r="L28" s="30">
        <f>total_sm!L28*total_sm!L$30</f>
        <v>918738.00000000012</v>
      </c>
      <c r="M28" s="30">
        <f>total_sm!M28*total_sm!M$30</f>
        <v>952108.49999999825</v>
      </c>
      <c r="N28" s="30">
        <f>total_sm!N28*total_sm!N$30</f>
        <v>1176951.2000000041</v>
      </c>
      <c r="O28" s="30">
        <f>total_sm!O28*total_sm!O$30</f>
        <v>1363864.300000004</v>
      </c>
      <c r="P28" s="30">
        <f>total_sm!P28*total_sm!P$30</f>
        <v>1843571.5500000014</v>
      </c>
      <c r="Q28" s="30">
        <f>total_sm!Q28*total_sm!Q$30</f>
        <v>2377400.7000000118</v>
      </c>
      <c r="R28" s="30">
        <f>total_sm!R28*total_sm!R$30</f>
        <v>3080983.0999999996</v>
      </c>
      <c r="S28" s="30">
        <f>total_sm!S28*total_sm!S$30</f>
        <v>3692664.7199999872</v>
      </c>
      <c r="T28" s="30">
        <f>total_sm!T28*total_sm!T$30</f>
        <v>4470203.1600000067</v>
      </c>
      <c r="U28" s="30">
        <f>total_sm!U28*total_sm!U$30</f>
        <v>5257977.6000000061</v>
      </c>
      <c r="V28" s="30">
        <f>total_sm!V28*total_sm!V$30</f>
        <v>0</v>
      </c>
    </row>
    <row r="30" spans="1:60" x14ac:dyDescent="0.25">
      <c r="A30" s="30" t="s">
        <v>77</v>
      </c>
      <c r="B30" s="31">
        <f>SUM(B2:B28)</f>
        <v>84420141.256262645</v>
      </c>
      <c r="C30" s="31">
        <f t="shared" ref="C30:G30" si="0">SUM(C2:C28)</f>
        <v>98090184.796422914</v>
      </c>
      <c r="D30" s="31">
        <f t="shared" si="0"/>
        <v>110455709.63179858</v>
      </c>
      <c r="E30" s="31">
        <f t="shared" si="0"/>
        <v>127413200.27810149</v>
      </c>
      <c r="F30" s="31">
        <f t="shared" si="0"/>
        <v>214210083.03998938</v>
      </c>
      <c r="G30" s="31">
        <f t="shared" si="0"/>
        <v>239277918.97999561</v>
      </c>
    </row>
    <row r="32" spans="1:60" x14ac:dyDescent="0.25">
      <c r="A32" s="30" t="s">
        <v>76</v>
      </c>
      <c r="B32" s="30">
        <v>100</v>
      </c>
      <c r="C32" s="30">
        <v>112</v>
      </c>
      <c r="D32" s="30">
        <v>120</v>
      </c>
      <c r="E32" s="30">
        <v>130</v>
      </c>
      <c r="F32" s="30">
        <v>136</v>
      </c>
      <c r="G32" s="30">
        <v>151</v>
      </c>
      <c r="H32" s="30">
        <v>180</v>
      </c>
      <c r="I32" s="30">
        <v>200</v>
      </c>
      <c r="J32" s="30">
        <v>240</v>
      </c>
      <c r="K32" s="30">
        <v>260</v>
      </c>
      <c r="L32" s="30">
        <v>300</v>
      </c>
      <c r="M32" s="30">
        <v>350</v>
      </c>
      <c r="N32" s="30">
        <v>380</v>
      </c>
      <c r="O32" s="30">
        <v>415</v>
      </c>
      <c r="P32" s="30">
        <v>465</v>
      </c>
      <c r="Q32" s="30">
        <v>510</v>
      </c>
      <c r="R32" s="30">
        <v>545</v>
      </c>
      <c r="S32" s="30">
        <v>622</v>
      </c>
      <c r="T32" s="30">
        <v>678</v>
      </c>
      <c r="U32" s="30">
        <v>724</v>
      </c>
      <c r="V32" s="30">
        <v>788</v>
      </c>
      <c r="W32" s="30">
        <v>880</v>
      </c>
      <c r="X32" s="30">
        <v>937</v>
      </c>
      <c r="AD32" s="30">
        <v>465</v>
      </c>
      <c r="AG32" s="30">
        <v>510</v>
      </c>
      <c r="AJ32" s="30">
        <v>540</v>
      </c>
      <c r="AO32" s="30">
        <v>545</v>
      </c>
      <c r="AS32" s="30">
        <v>622</v>
      </c>
      <c r="AV32" s="30">
        <v>678</v>
      </c>
      <c r="AY32" s="30">
        <v>724</v>
      </c>
      <c r="BB32" s="30">
        <v>788</v>
      </c>
      <c r="BE32" s="30">
        <v>880</v>
      </c>
      <c r="BH32" s="30">
        <v>937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0"/>
  <sheetViews>
    <sheetView workbookViewId="0">
      <selection activeCell="A31" sqref="A31"/>
    </sheetView>
  </sheetViews>
  <sheetFormatPr defaultRowHeight="15" x14ac:dyDescent="0.25"/>
  <sheetData>
    <row r="1" spans="1:22" x14ac:dyDescent="0.25">
      <c r="A1" t="s">
        <v>36</v>
      </c>
      <c r="B1">
        <v>1995</v>
      </c>
      <c r="C1">
        <v>1996</v>
      </c>
      <c r="D1">
        <v>1997</v>
      </c>
      <c r="E1">
        <v>1998</v>
      </c>
      <c r="F1">
        <v>1999</v>
      </c>
      <c r="G1">
        <v>2000</v>
      </c>
      <c r="H1">
        <v>2001</v>
      </c>
      <c r="I1">
        <v>2002</v>
      </c>
      <c r="J1">
        <v>2003</v>
      </c>
      <c r="K1">
        <v>2004</v>
      </c>
      <c r="L1">
        <v>2005</v>
      </c>
      <c r="M1">
        <v>2006</v>
      </c>
      <c r="N1">
        <v>2007</v>
      </c>
      <c r="O1">
        <v>2008</v>
      </c>
      <c r="P1">
        <v>2009</v>
      </c>
      <c r="Q1">
        <v>2010</v>
      </c>
      <c r="R1">
        <v>2011</v>
      </c>
      <c r="S1">
        <v>2012</v>
      </c>
      <c r="T1">
        <v>2013</v>
      </c>
      <c r="U1">
        <v>2014</v>
      </c>
      <c r="V1">
        <v>2015</v>
      </c>
    </row>
    <row r="2" spans="1:22" x14ac:dyDescent="0.25">
      <c r="A2" t="s">
        <v>4</v>
      </c>
      <c r="B2">
        <f>salários!B31*n_empregados!B31</f>
        <v>1079.8922849161274</v>
      </c>
      <c r="C2">
        <f>salários!C31*n_empregados!C31</f>
        <v>1171.380889992229</v>
      </c>
      <c r="D2">
        <f>salários!D31*n_empregados!D31</f>
        <v>1270.6204207631288</v>
      </c>
      <c r="E2">
        <f>salários!E31*n_empregados!E31</f>
        <v>1378.2675365917748</v>
      </c>
      <c r="F2">
        <f>salários!F31*n_empregados!F31</f>
        <v>2042.0899999999988</v>
      </c>
      <c r="G2">
        <f>salários!G31*n_empregados!G31</f>
        <v>2443.4400000000014</v>
      </c>
      <c r="H2">
        <f>salários!H31*n_empregados!H31</f>
        <v>2327.4700000000007</v>
      </c>
      <c r="I2">
        <f>salários!I31*n_empregados!I31</f>
        <v>2105.070000000002</v>
      </c>
      <c r="J2">
        <f>salários!J31*n_empregados!J31</f>
        <v>2200.2299999999927</v>
      </c>
      <c r="K2">
        <f>salários!K31*n_empregados!K31</f>
        <v>2135.0499999999984</v>
      </c>
      <c r="L2">
        <f>salários!L31*n_empregados!L31</f>
        <v>2212.9399999999946</v>
      </c>
      <c r="M2">
        <f>salários!M31*n_empregados!M31</f>
        <v>2346.8800000000033</v>
      </c>
      <c r="N2">
        <f>salários!N31*n_empregados!N31</f>
        <v>2230.7399999999989</v>
      </c>
      <c r="O2">
        <f>salários!O31*n_empregados!O31</f>
        <v>2548.910000000003</v>
      </c>
      <c r="P2">
        <f>salários!P31*n_empregados!P31</f>
        <v>3057.6099999999878</v>
      </c>
      <c r="Q2">
        <f>salários!Q31*n_empregados!Q31</f>
        <v>4647.6899999999923</v>
      </c>
      <c r="R2">
        <f>salários!R31*n_empregados!R31</f>
        <v>4423.1499999999933</v>
      </c>
      <c r="S2">
        <f>salários!S31*n_empregados!S31</f>
        <v>4584.6299999999928</v>
      </c>
      <c r="T2">
        <f>salários!T31*n_empregados!T31</f>
        <v>5257.1999999999834</v>
      </c>
      <c r="U2">
        <f>salários!U31*n_empregados!U31</f>
        <v>6948.9100000000144</v>
      </c>
      <c r="V2">
        <f>salários!V31*n_empregados!V31</f>
        <v>5117.1400000000031</v>
      </c>
    </row>
    <row r="3" spans="1:22" x14ac:dyDescent="0.25">
      <c r="A3" t="s">
        <v>5</v>
      </c>
      <c r="B3">
        <f>salários!B32*n_empregados!B32</f>
        <v>5934.0073629520912</v>
      </c>
      <c r="C3">
        <f>salários!C32*n_empregados!C32</f>
        <v>6144.5460857282687</v>
      </c>
      <c r="D3">
        <f>salários!D32*n_empregados!D32</f>
        <v>6362.5547274103392</v>
      </c>
      <c r="E3">
        <f>salários!E32*n_empregados!E32</f>
        <v>6588.2983208992573</v>
      </c>
      <c r="F3">
        <f>salários!F32*n_empregados!F32</f>
        <v>9959.4700000000248</v>
      </c>
      <c r="G3">
        <f>salários!G32*n_empregados!G32</f>
        <v>9645.6500000000397</v>
      </c>
      <c r="H3">
        <f>salários!H32*n_empregados!H32</f>
        <v>8801.5299999999916</v>
      </c>
      <c r="I3">
        <f>salários!I32*n_empregados!I32</f>
        <v>8518.2999999999956</v>
      </c>
      <c r="J3">
        <f>salários!J32*n_empregados!J32</f>
        <v>6991.1300000000119</v>
      </c>
      <c r="K3">
        <f>salários!K32*n_empregados!K32</f>
        <v>7417.0200000000459</v>
      </c>
      <c r="L3">
        <f>salários!L32*n_empregados!L32</f>
        <v>8199.510000000013</v>
      </c>
      <c r="M3">
        <f>salários!M32*n_empregados!M32</f>
        <v>9429.5999999999185</v>
      </c>
      <c r="N3">
        <f>salários!N32*n_empregados!N32</f>
        <v>9753.1699999999437</v>
      </c>
      <c r="O3">
        <f>salários!O32*n_empregados!O32</f>
        <v>9733.8200000000015</v>
      </c>
      <c r="P3">
        <f>salários!P32*n_empregados!P32</f>
        <v>11634.449999999972</v>
      </c>
      <c r="Q3">
        <f>salários!Q32*n_empregados!Q32</f>
        <v>12261.750000000113</v>
      </c>
      <c r="R3">
        <f>salários!R32*n_empregados!R32</f>
        <v>13843.450000000088</v>
      </c>
      <c r="S3">
        <f>salários!S32*n_empregados!S32</f>
        <v>18795.840000000226</v>
      </c>
      <c r="T3">
        <f>salários!T32*n_empregados!T32</f>
        <v>19703.550000000068</v>
      </c>
      <c r="U3">
        <f>salários!U32*n_empregados!U32</f>
        <v>16530.130000000077</v>
      </c>
      <c r="V3">
        <f>salários!V32*n_empregados!V32</f>
        <v>16313.43000000004</v>
      </c>
    </row>
    <row r="4" spans="1:22" x14ac:dyDescent="0.25">
      <c r="A4" t="s">
        <v>6</v>
      </c>
      <c r="B4">
        <f>salários!B33*n_empregados!B33</f>
        <v>17574.96218610026</v>
      </c>
      <c r="C4">
        <f>salários!C33*n_empregados!C33</f>
        <v>17226.69486313537</v>
      </c>
      <c r="D4">
        <f>salários!D33*n_empregados!D33</f>
        <v>16885.328842543753</v>
      </c>
      <c r="E4">
        <f>salários!E33*n_empregados!E33</f>
        <v>16550.727367382373</v>
      </c>
      <c r="F4">
        <f>salários!F33*n_empregados!F33</f>
        <v>24705.100000000075</v>
      </c>
      <c r="G4">
        <f>salários!G33*n_empregados!G33</f>
        <v>22497.139999999959</v>
      </c>
      <c r="H4">
        <f>salários!H33*n_empregados!H33</f>
        <v>23508.90999999988</v>
      </c>
      <c r="I4">
        <f>salários!I33*n_empregados!I33</f>
        <v>21011.430000000055</v>
      </c>
      <c r="J4">
        <f>salários!J33*n_empregados!J33</f>
        <v>21867.580000000748</v>
      </c>
      <c r="K4">
        <f>salários!K33*n_empregados!K33</f>
        <v>24764.66000000108</v>
      </c>
      <c r="L4">
        <f>salários!L33*n_empregados!L33</f>
        <v>26712.530000000101</v>
      </c>
      <c r="M4">
        <f>salários!M33*n_empregados!M33</f>
        <v>28674.429999999931</v>
      </c>
      <c r="N4">
        <f>salários!N33*n_empregados!N33</f>
        <v>29671.340000000091</v>
      </c>
      <c r="O4">
        <f>salários!O33*n_empregados!O33</f>
        <v>31935.160000000164</v>
      </c>
      <c r="P4">
        <f>salários!P33*n_empregados!P33</f>
        <v>33871.050000000003</v>
      </c>
      <c r="Q4">
        <f>salários!Q33*n_empregados!Q33</f>
        <v>37610.879999999794</v>
      </c>
      <c r="R4">
        <f>salários!R33*n_empregados!R33</f>
        <v>40320.48999999994</v>
      </c>
      <c r="S4">
        <f>salários!S33*n_empregados!S33</f>
        <v>39323.639999999701</v>
      </c>
      <c r="T4">
        <f>salários!T33*n_empregados!T33</f>
        <v>7009.9500000000062</v>
      </c>
      <c r="U4">
        <f>salários!U33*n_empregados!U33</f>
        <v>39162.6899999999</v>
      </c>
      <c r="V4">
        <f>salários!V33*n_empregados!V33</f>
        <v>36888.420000000086</v>
      </c>
    </row>
    <row r="5" spans="1:22" x14ac:dyDescent="0.25">
      <c r="A5" t="s">
        <v>7</v>
      </c>
      <c r="B5">
        <f>salários!B34*n_empregados!B34</f>
        <v>15161.715195540437</v>
      </c>
      <c r="C5">
        <f>salários!C34*n_empregados!C34</f>
        <v>12292.825591625906</v>
      </c>
      <c r="D5">
        <f>salários!D34*n_empregados!D34</f>
        <v>9966.7853588610033</v>
      </c>
      <c r="E5">
        <f>salários!E34*n_empregados!E34</f>
        <v>8080.8769024817275</v>
      </c>
      <c r="F5">
        <f>salários!F34*n_empregados!F34</f>
        <v>8648.1800000000367</v>
      </c>
      <c r="G5">
        <f>salários!G34*n_empregados!G34</f>
        <v>7355.9000000000005</v>
      </c>
      <c r="H5">
        <f>salários!H34*n_empregados!H34</f>
        <v>8857.7999999999538</v>
      </c>
      <c r="I5">
        <f>salários!I34*n_empregados!I34</f>
        <v>8159.4399999999814</v>
      </c>
      <c r="J5">
        <f>salários!J34*n_empregados!J34</f>
        <v>7863.2300000000951</v>
      </c>
      <c r="K5">
        <f>salários!K34*n_empregados!K34</f>
        <v>7904.7300000000932</v>
      </c>
      <c r="L5">
        <f>salários!L34*n_empregados!L34</f>
        <v>8171.4399999999596</v>
      </c>
      <c r="M5">
        <f>salários!M34*n_empregados!M34</f>
        <v>11932.119999999981</v>
      </c>
      <c r="N5">
        <f>salários!N34*n_empregados!N34</f>
        <v>10041.550000000001</v>
      </c>
      <c r="O5">
        <f>salários!O34*n_empregados!O34</f>
        <v>8872.1899999999696</v>
      </c>
      <c r="P5">
        <f>salários!P34*n_empregados!P34</f>
        <v>11859.810000000156</v>
      </c>
      <c r="Q5">
        <f>salários!Q34*n_empregados!Q34</f>
        <v>12990.680000000131</v>
      </c>
      <c r="R5">
        <f>salários!R34*n_empregados!R34</f>
        <v>10037.719999999961</v>
      </c>
      <c r="S5">
        <f>salários!S34*n_empregados!S34</f>
        <v>11082.670000000006</v>
      </c>
      <c r="T5">
        <f>salários!T34*n_empregados!T34</f>
        <v>11917.039999999854</v>
      </c>
      <c r="U5">
        <f>salários!U34*n_empregados!U34</f>
        <v>17319.370000000159</v>
      </c>
      <c r="V5">
        <f>salários!V34*n_empregados!V34</f>
        <v>18438.939999999893</v>
      </c>
    </row>
    <row r="6" spans="1:22" x14ac:dyDescent="0.25">
      <c r="A6" t="s">
        <v>8</v>
      </c>
      <c r="B6">
        <f>salários!B35*n_empregados!B35</f>
        <v>21015.276440064197</v>
      </c>
      <c r="C6">
        <f>salários!C35*n_empregados!C35</f>
        <v>25478.357273657311</v>
      </c>
      <c r="D6">
        <f>salários!D35*n_empregados!D35</f>
        <v>30889.276722840168</v>
      </c>
      <c r="E6">
        <f>salários!E35*n_empregados!E35</f>
        <v>37449.330277141198</v>
      </c>
      <c r="F6">
        <f>salários!F35*n_empregados!F35</f>
        <v>59136.419999999271</v>
      </c>
      <c r="G6">
        <f>salários!G35*n_empregados!G35</f>
        <v>69140.290000001405</v>
      </c>
      <c r="H6">
        <f>salários!H35*n_empregados!H35</f>
        <v>69077.080000000409</v>
      </c>
      <c r="I6">
        <f>salários!I35*n_empregados!I35</f>
        <v>79950.690000000337</v>
      </c>
      <c r="J6">
        <f>salários!J35*n_empregados!J35</f>
        <v>71646.600000003033</v>
      </c>
      <c r="K6">
        <f>salários!K35*n_empregados!K35</f>
        <v>65592.290000003559</v>
      </c>
      <c r="L6">
        <f>salários!L35*n_empregados!L35</f>
        <v>63151.930000000051</v>
      </c>
      <c r="M6">
        <f>salários!M35*n_empregados!M35</f>
        <v>61253.970000000103</v>
      </c>
      <c r="N6">
        <f>salários!N35*n_empregados!N35</f>
        <v>66190.72000000118</v>
      </c>
      <c r="O6">
        <f>salários!O35*n_empregados!O35</f>
        <v>68380.630000000776</v>
      </c>
      <c r="P6">
        <f>salários!P35*n_empregados!P35</f>
        <v>73564.740000001228</v>
      </c>
      <c r="Q6">
        <f>salários!Q35*n_empregados!Q35</f>
        <v>73704.589999999778</v>
      </c>
      <c r="R6">
        <f>salários!R35*n_empregados!R35</f>
        <v>78517.970000001209</v>
      </c>
      <c r="S6">
        <f>salários!S35*n_empregados!S35</f>
        <v>92126.220000003115</v>
      </c>
      <c r="T6">
        <f>salários!T35*n_empregados!T35</f>
        <v>88283.859999998604</v>
      </c>
      <c r="U6">
        <f>salários!U35*n_empregados!U35</f>
        <v>96428.579999998721</v>
      </c>
      <c r="V6">
        <f>salários!V35*n_empregados!V35</f>
        <v>94766.009999998932</v>
      </c>
    </row>
    <row r="7" spans="1:22" x14ac:dyDescent="0.25">
      <c r="A7" t="s">
        <v>9</v>
      </c>
      <c r="B7">
        <f>salários!B36*n_empregados!B36</f>
        <v>15144.182573823487</v>
      </c>
      <c r="C7">
        <f>salários!C36*n_empregados!C36</f>
        <v>16142.589282907968</v>
      </c>
      <c r="D7">
        <f>salários!D36*n_empregados!D36</f>
        <v>17206.817699561387</v>
      </c>
      <c r="E7">
        <f>salários!E36*n_empregados!E36</f>
        <v>18341.207234915375</v>
      </c>
      <c r="F7">
        <f>salários!F36*n_empregados!F36</f>
        <v>29077.959999999959</v>
      </c>
      <c r="G7">
        <f>salários!G36*n_empregados!G36</f>
        <v>28950.209999999981</v>
      </c>
      <c r="H7">
        <f>salários!H36*n_empregados!H36</f>
        <v>25718.739999999772</v>
      </c>
      <c r="I7">
        <f>salários!I36*n_empregados!I36</f>
        <v>31625.680000000299</v>
      </c>
      <c r="J7">
        <f>salários!J36*n_empregados!J36</f>
        <v>26734.610000000815</v>
      </c>
      <c r="K7">
        <f>salários!K36*n_empregados!K36</f>
        <v>25821.220000000503</v>
      </c>
      <c r="L7">
        <f>salários!L36*n_empregados!L36</f>
        <v>27373.959999999963</v>
      </c>
      <c r="M7">
        <f>salários!M36*n_empregados!M36</f>
        <v>24118.479999999756</v>
      </c>
      <c r="N7">
        <f>salários!N36*n_empregados!N36</f>
        <v>25010.330000000427</v>
      </c>
      <c r="O7">
        <f>salários!O36*n_empregados!O36</f>
        <v>27772.230000000072</v>
      </c>
      <c r="P7">
        <f>salários!P36*n_empregados!P36</f>
        <v>29242.199999999761</v>
      </c>
      <c r="Q7">
        <f>salários!Q36*n_empregados!Q36</f>
        <v>32932.789999999834</v>
      </c>
      <c r="R7">
        <f>salários!R36*n_empregados!R36</f>
        <v>37755.130000000427</v>
      </c>
      <c r="S7">
        <f>salários!S36*n_empregados!S36</f>
        <v>44032.069999998792</v>
      </c>
      <c r="T7">
        <f>salários!T36*n_empregados!T36</f>
        <v>50089.70999999898</v>
      </c>
      <c r="U7">
        <f>salários!U36*n_empregados!U36</f>
        <v>59128.119999999712</v>
      </c>
      <c r="V7">
        <f>salários!V36*n_empregados!V36</f>
        <v>57241.399999998954</v>
      </c>
    </row>
    <row r="8" spans="1:22" x14ac:dyDescent="0.25">
      <c r="A8" t="s">
        <v>10</v>
      </c>
      <c r="B8">
        <f>salários!B37*n_empregados!B37</f>
        <v>9927.7017822339822</v>
      </c>
      <c r="C8">
        <f>salários!C37*n_empregados!C37</f>
        <v>14184.019979977351</v>
      </c>
      <c r="D8">
        <f>salários!D37*n_empregados!D37</f>
        <v>20265.155743540545</v>
      </c>
      <c r="E8">
        <f>salários!E37*n_empregados!E37</f>
        <v>28953.465793877862</v>
      </c>
      <c r="F8">
        <f>salários!F37*n_empregados!F37</f>
        <v>57983.069999999403</v>
      </c>
      <c r="G8">
        <f>salários!G37*n_empregados!G37</f>
        <v>73955.339999998832</v>
      </c>
      <c r="H8">
        <f>salários!H37*n_empregados!H37</f>
        <v>70121.050000000992</v>
      </c>
      <c r="I8">
        <f>salários!I37*n_empregados!I37</f>
        <v>72299.589999999007</v>
      </c>
      <c r="J8">
        <f>salários!J37*n_empregados!J37</f>
        <v>68560.140000001353</v>
      </c>
      <c r="K8">
        <f>salários!K37*n_empregados!K37</f>
        <v>68808.420000003069</v>
      </c>
      <c r="L8">
        <f>salários!L37*n_empregados!L37</f>
        <v>72064.210000002189</v>
      </c>
      <c r="M8">
        <f>salários!M37*n_empregados!M37</f>
        <v>71059.690000000177</v>
      </c>
      <c r="N8">
        <f>salários!N37*n_empregados!N37</f>
        <v>66924.480000003168</v>
      </c>
      <c r="O8">
        <f>salários!O37*n_empregados!O37</f>
        <v>44912.269999999829</v>
      </c>
      <c r="P8">
        <f>salários!P37*n_empregados!P37</f>
        <v>76417.160000000731</v>
      </c>
      <c r="Q8">
        <f>salários!Q37*n_empregados!Q37</f>
        <v>77514.769999998331</v>
      </c>
      <c r="R8">
        <f>salários!R37*n_empregados!R37</f>
        <v>84892.869999997856</v>
      </c>
      <c r="S8">
        <f>salários!S37*n_empregados!S37</f>
        <v>82215.680000000852</v>
      </c>
      <c r="T8">
        <f>salários!T37*n_empregados!T37</f>
        <v>95037.570000003674</v>
      </c>
      <c r="U8">
        <f>salários!U37*n_empregados!U37</f>
        <v>106246.36000000365</v>
      </c>
      <c r="V8">
        <f>salários!V37*n_empregados!V37</f>
        <v>105087.77999999955</v>
      </c>
    </row>
    <row r="9" spans="1:22" x14ac:dyDescent="0.25">
      <c r="A9" t="s">
        <v>11</v>
      </c>
      <c r="B9">
        <f>salários!B38*n_empregados!B38</f>
        <v>17285.120864905079</v>
      </c>
      <c r="C9">
        <f>salários!C38*n_empregados!C38</f>
        <v>16624.735945776214</v>
      </c>
      <c r="D9">
        <f>salários!D38*n_empregados!D38</f>
        <v>15989.58129520152</v>
      </c>
      <c r="E9">
        <f>salários!E38*n_empregados!E38</f>
        <v>15378.692980733604</v>
      </c>
      <c r="F9">
        <f>salários!F38*n_empregados!F38</f>
        <v>19084.119999999941</v>
      </c>
      <c r="G9">
        <f>salários!G38*n_empregados!G38</f>
        <v>17293.37999999987</v>
      </c>
      <c r="H9">
        <f>salários!H38*n_empregados!H38</f>
        <v>38681.619999999864</v>
      </c>
      <c r="I9">
        <f>salários!I38*n_empregados!I38</f>
        <v>21343.819999999949</v>
      </c>
      <c r="J9">
        <f>salários!J38*n_empregados!J38</f>
        <v>21584.480000001102</v>
      </c>
      <c r="K9">
        <f>salários!K38*n_empregados!K38</f>
        <v>24633.290000001452</v>
      </c>
      <c r="L9">
        <f>salários!L38*n_empregados!L38</f>
        <v>26840.980000000363</v>
      </c>
      <c r="M9">
        <f>salários!M38*n_empregados!M38</f>
        <v>28462.260000000475</v>
      </c>
      <c r="N9">
        <f>salários!N38*n_empregados!N38</f>
        <v>28372.850000000304</v>
      </c>
      <c r="O9">
        <f>salários!O38*n_empregados!O38</f>
        <v>32805.819999999811</v>
      </c>
      <c r="P9">
        <f>salários!P38*n_empregados!P38</f>
        <v>33913.250000000015</v>
      </c>
      <c r="Q9">
        <f>salários!Q38*n_empregados!Q38</f>
        <v>41018.480000000207</v>
      </c>
      <c r="R9">
        <f>salários!R38*n_empregados!R38</f>
        <v>42922.189999999566</v>
      </c>
      <c r="S9">
        <f>salários!S38*n_empregados!S38</f>
        <v>45417.759999999631</v>
      </c>
      <c r="T9">
        <f>salários!T38*n_empregados!T38</f>
        <v>46687.850000000086</v>
      </c>
      <c r="U9">
        <f>salários!U38*n_empregados!U38</f>
        <v>46092.180000000248</v>
      </c>
      <c r="V9">
        <f>salários!V38*n_empregados!V38</f>
        <v>43545.480000000294</v>
      </c>
    </row>
    <row r="10" spans="1:22" x14ac:dyDescent="0.25">
      <c r="A10" t="s">
        <v>12</v>
      </c>
      <c r="B10">
        <f>salários!B39*n_empregados!B39</f>
        <v>8452.5516584052366</v>
      </c>
      <c r="C10">
        <f>salários!C39*n_empregados!C39</f>
        <v>10303.969405099708</v>
      </c>
      <c r="D10">
        <f>salários!D39*n_empregados!D39</f>
        <v>12560.915306048837</v>
      </c>
      <c r="E10">
        <f>salários!E39*n_empregados!E39</f>
        <v>15312.21484874015</v>
      </c>
      <c r="F10">
        <f>salários!F39*n_empregados!F39</f>
        <v>25917.539999999954</v>
      </c>
      <c r="G10">
        <f>salários!G39*n_empregados!G39</f>
        <v>28703.440000000541</v>
      </c>
      <c r="H10">
        <f>salários!H39*n_empregados!H39</f>
        <v>27071.9000000001</v>
      </c>
      <c r="I10">
        <f>salários!I39*n_empregados!I39</f>
        <v>30309.189999999628</v>
      </c>
      <c r="J10">
        <f>salários!J39*n_empregados!J39</f>
        <v>22818.880000001122</v>
      </c>
      <c r="K10">
        <f>salários!K39*n_empregados!K39</f>
        <v>24127.30000000092</v>
      </c>
      <c r="L10">
        <f>salários!L39*n_empregados!L39</f>
        <v>33219.769999999749</v>
      </c>
      <c r="M10">
        <f>salários!M39*n_empregados!M39</f>
        <v>26239.930000000299</v>
      </c>
      <c r="N10">
        <f>salários!N39*n_empregados!N39</f>
        <v>25791.870000000272</v>
      </c>
      <c r="O10">
        <f>salários!O39*n_empregados!O39</f>
        <v>28160.459999999712</v>
      </c>
      <c r="P10">
        <f>salários!P39*n_empregados!P39</f>
        <v>30927.440000000326</v>
      </c>
      <c r="Q10">
        <f>salários!Q39*n_empregados!Q39</f>
        <v>34283.449999999822</v>
      </c>
      <c r="R10">
        <f>salários!R39*n_empregados!R39</f>
        <v>41416.790000000059</v>
      </c>
      <c r="S10">
        <f>salários!S39*n_empregados!S39</f>
        <v>45022.610000000335</v>
      </c>
      <c r="T10">
        <f>salários!T39*n_empregados!T39</f>
        <v>47131.409999999902</v>
      </c>
      <c r="U10">
        <f>salários!U39*n_empregados!U39</f>
        <v>60765.119999999144</v>
      </c>
      <c r="V10">
        <f>salários!V39*n_empregados!V39</f>
        <v>58827.369999999188</v>
      </c>
    </row>
    <row r="11" spans="1:22" x14ac:dyDescent="0.25">
      <c r="A11" t="s">
        <v>13</v>
      </c>
      <c r="B11">
        <f>salários!B40*n_empregados!B40</f>
        <v>5988.3528431163822</v>
      </c>
      <c r="C11">
        <f>salários!C40*n_empregados!C40</f>
        <v>6771.80635168753</v>
      </c>
      <c r="D11">
        <f>salários!D40*n_empregados!D40</f>
        <v>7657.7587303441305</v>
      </c>
      <c r="E11">
        <f>salários!E40*n_empregados!E40</f>
        <v>8659.6198601497799</v>
      </c>
      <c r="F11">
        <f>salários!F40*n_empregados!F40</f>
        <v>12756.000000000024</v>
      </c>
      <c r="G11">
        <f>salários!G40*n_empregados!G40</f>
        <v>14780.409999999927</v>
      </c>
      <c r="H11">
        <f>salários!H40*n_empregados!H40</f>
        <v>15208.949999999924</v>
      </c>
      <c r="I11">
        <f>salários!I40*n_empregados!I40</f>
        <v>15655.68999999989</v>
      </c>
      <c r="J11">
        <f>salários!J40*n_empregados!J40</f>
        <v>17265.529999999984</v>
      </c>
      <c r="K11">
        <f>salários!K40*n_empregados!K40</f>
        <v>16386.540000000583</v>
      </c>
      <c r="L11">
        <f>salários!L40*n_empregados!L40</f>
        <v>16273.840000000728</v>
      </c>
      <c r="M11">
        <f>salários!M40*n_empregados!M40</f>
        <v>16927.760000000322</v>
      </c>
      <c r="N11">
        <f>salários!N40*n_empregados!N40</f>
        <v>18221.289999999844</v>
      </c>
      <c r="O11">
        <f>salários!O40*n_empregados!O40</f>
        <v>20521.499999999789</v>
      </c>
      <c r="P11">
        <f>salários!P40*n_empregados!P40</f>
        <v>21664.389999999668</v>
      </c>
      <c r="Q11">
        <f>salários!Q40*n_empregados!Q40</f>
        <v>25318.979999999898</v>
      </c>
      <c r="R11">
        <f>salários!R40*n_empregados!R40</f>
        <v>30816.080000000351</v>
      </c>
      <c r="S11">
        <f>salários!S40*n_empregados!S40</f>
        <v>32802.960000000669</v>
      </c>
      <c r="T11">
        <f>salários!T40*n_empregados!T40</f>
        <v>39663.22000000062</v>
      </c>
      <c r="U11">
        <f>salários!U40*n_empregados!U40</f>
        <v>38903.649999999769</v>
      </c>
      <c r="V11">
        <f>salários!V40*n_empregados!V40</f>
        <v>37509.099999999686</v>
      </c>
    </row>
    <row r="12" spans="1:22" x14ac:dyDescent="0.25">
      <c r="A12" t="s">
        <v>14</v>
      </c>
      <c r="B12">
        <f>salários!B41*n_empregados!B41</f>
        <v>30262.843563585153</v>
      </c>
      <c r="C12">
        <f>salários!C41*n_empregados!C41</f>
        <v>34654.690856989015</v>
      </c>
      <c r="D12">
        <f>salários!D41*n_empregados!D41</f>
        <v>39683.898040518601</v>
      </c>
      <c r="E12">
        <f>salários!E41*n_empregados!E41</f>
        <v>45442.960959863092</v>
      </c>
      <c r="F12">
        <f>salários!F41*n_empregados!F41</f>
        <v>75353.48999999935</v>
      </c>
      <c r="G12">
        <f>salários!G41*n_empregados!G41</f>
        <v>81169.970000001675</v>
      </c>
      <c r="H12">
        <f>salários!H41*n_empregados!H41</f>
        <v>92519.549999996874</v>
      </c>
      <c r="I12">
        <f>salários!I41*n_empregados!I41</f>
        <v>92148.469999998488</v>
      </c>
      <c r="J12">
        <f>salários!J41*n_empregados!J41</f>
        <v>88686.660000001022</v>
      </c>
      <c r="K12">
        <f>salários!K41*n_empregados!K41</f>
        <v>87795.350000000064</v>
      </c>
      <c r="L12">
        <f>salários!L41*n_empregados!L41</f>
        <v>97211.659999999581</v>
      </c>
      <c r="M12">
        <f>salários!M41*n_empregados!M41</f>
        <v>102310.70999999893</v>
      </c>
      <c r="N12">
        <f>salários!N41*n_empregados!N41</f>
        <v>95415.050000003495</v>
      </c>
      <c r="O12">
        <f>salários!O41*n_empregados!O41</f>
        <v>97842.219999996101</v>
      </c>
      <c r="P12">
        <f>salários!P41*n_empregados!P41</f>
        <v>95027.42000000221</v>
      </c>
      <c r="Q12">
        <f>salários!Q41*n_empregados!Q41</f>
        <v>105802.89000000281</v>
      </c>
      <c r="R12">
        <f>salários!R41*n_empregados!R41</f>
        <v>119740.02000000179</v>
      </c>
      <c r="S12">
        <f>salários!S41*n_empregados!S41</f>
        <v>125153.01000000133</v>
      </c>
      <c r="T12">
        <f>salários!T41*n_empregados!T41</f>
        <v>139304.99999999854</v>
      </c>
      <c r="U12">
        <f>salários!U41*n_empregados!U41</f>
        <v>146076.71999999924</v>
      </c>
      <c r="V12">
        <f>salários!V41*n_empregados!V41</f>
        <v>135428.42000000432</v>
      </c>
    </row>
    <row r="13" spans="1:22" x14ac:dyDescent="0.25">
      <c r="A13" t="s">
        <v>15</v>
      </c>
      <c r="B13">
        <f>salários!B42*n_empregados!B42</f>
        <v>1372.4237222677471</v>
      </c>
      <c r="C13">
        <f>salários!C42*n_empregados!C42</f>
        <v>1864.8740728938385</v>
      </c>
      <c r="D13">
        <f>salários!D42*n_empregados!D42</f>
        <v>2534.0244789744138</v>
      </c>
      <c r="E13">
        <f>salários!E42*n_empregados!E42</f>
        <v>3443.2781029966586</v>
      </c>
      <c r="F13">
        <f>salários!F42*n_empregados!F42</f>
        <v>6371.4799999999959</v>
      </c>
      <c r="G13">
        <f>salários!G42*n_empregados!G42</f>
        <v>7677.7600000000302</v>
      </c>
      <c r="H13">
        <f>salários!H42*n_empregados!H42</f>
        <v>11376.600000000037</v>
      </c>
      <c r="I13">
        <f>salários!I42*n_empregados!I42</f>
        <v>9862.5000000000182</v>
      </c>
      <c r="J13">
        <f>salários!J42*n_empregados!J42</f>
        <v>9702.1400000001304</v>
      </c>
      <c r="K13">
        <f>salários!K42*n_empregados!K42</f>
        <v>10067.280000000155</v>
      </c>
      <c r="L13">
        <f>salários!L42*n_empregados!L42</f>
        <v>10532.900000000023</v>
      </c>
      <c r="M13">
        <f>salários!M42*n_empregados!M42</f>
        <v>9996.1499999999978</v>
      </c>
      <c r="N13">
        <f>salários!N42*n_empregados!N42</f>
        <v>10340.52999999995</v>
      </c>
      <c r="O13">
        <f>salários!O42*n_empregados!O42</f>
        <v>13235.629999999885</v>
      </c>
      <c r="P13">
        <f>salários!P42*n_empregados!P42</f>
        <v>15702.200000000028</v>
      </c>
      <c r="Q13">
        <f>salários!Q42*n_empregados!Q42</f>
        <v>12723.390000000012</v>
      </c>
      <c r="R13">
        <f>salários!R42*n_empregados!R42</f>
        <v>15261.460000000025</v>
      </c>
      <c r="S13">
        <f>salários!S42*n_empregados!S42</f>
        <v>15899.559999999936</v>
      </c>
      <c r="T13">
        <f>salários!T42*n_empregados!T42</f>
        <v>18348.919999999995</v>
      </c>
      <c r="U13">
        <f>salários!U42*n_empregados!U42</f>
        <v>16979.210000000061</v>
      </c>
      <c r="V13">
        <f>salários!V42*n_empregados!V42</f>
        <v>18918.360000000142</v>
      </c>
    </row>
    <row r="14" spans="1:22" x14ac:dyDescent="0.25">
      <c r="A14" t="s">
        <v>16</v>
      </c>
      <c r="B14">
        <f>salários!B43*n_empregados!B43</f>
        <v>20770.029064658895</v>
      </c>
      <c r="C14">
        <f>salários!C43*n_empregados!C43</f>
        <v>16296.127714793754</v>
      </c>
      <c r="D14">
        <f>salários!D43*n_empregados!D43</f>
        <v>12785.912704799119</v>
      </c>
      <c r="E14">
        <f>salários!E43*n_empregados!E43</f>
        <v>10031.804276198416</v>
      </c>
      <c r="F14">
        <f>salários!F43*n_empregados!F43</f>
        <v>10000.700000000024</v>
      </c>
      <c r="G14">
        <f>salários!G43*n_empregados!G43</f>
        <v>7962.350000000004</v>
      </c>
      <c r="H14">
        <f>salários!H43*n_empregados!H43</f>
        <v>8213.149999999996</v>
      </c>
      <c r="I14">
        <f>salários!I43*n_empregados!I43</f>
        <v>9395.76</v>
      </c>
      <c r="J14">
        <f>salários!J43*n_empregados!J43</f>
        <v>7910.210000000031</v>
      </c>
      <c r="K14">
        <f>salários!K43*n_empregados!K43</f>
        <v>8680.0500000000684</v>
      </c>
      <c r="L14">
        <f>salários!L43*n_empregados!L43</f>
        <v>10157.500000000007</v>
      </c>
      <c r="M14">
        <f>salários!M43*n_empregados!M43</f>
        <v>11128.229999999998</v>
      </c>
      <c r="N14">
        <f>salários!N43*n_empregados!N43</f>
        <v>12885.55999999999</v>
      </c>
      <c r="O14">
        <f>salários!O43*n_empregados!O43</f>
        <v>14313.149999999985</v>
      </c>
      <c r="P14">
        <f>salários!P43*n_empregados!P43</f>
        <v>20262.809999999943</v>
      </c>
      <c r="Q14">
        <f>salários!Q43*n_empregados!Q43</f>
        <v>16229.080000000129</v>
      </c>
      <c r="R14">
        <f>salários!R43*n_empregados!R43</f>
        <v>19093.409999999956</v>
      </c>
      <c r="S14">
        <f>salários!S43*n_empregados!S43</f>
        <v>20304.769999999869</v>
      </c>
      <c r="T14">
        <f>salários!T43*n_empregados!T43</f>
        <v>21582.960000000054</v>
      </c>
      <c r="U14">
        <f>salários!U43*n_empregados!U43</f>
        <v>27153.350000000108</v>
      </c>
      <c r="V14">
        <f>salários!V43*n_empregados!V43</f>
        <v>25413.610000000019</v>
      </c>
    </row>
    <row r="15" spans="1:22" x14ac:dyDescent="0.25">
      <c r="A15" t="s">
        <v>17</v>
      </c>
      <c r="B15">
        <f>salários!B44*n_empregados!B44</f>
        <v>23002.371707159076</v>
      </c>
      <c r="C15">
        <f>salários!C44*n_empregados!C44</f>
        <v>23392.609869957258</v>
      </c>
      <c r="D15">
        <f>salários!D44*n_empregados!D44</f>
        <v>23789.468472840606</v>
      </c>
      <c r="E15">
        <f>salários!E44*n_empregados!E44</f>
        <v>24193.059832417544</v>
      </c>
      <c r="F15">
        <f>salários!F44*n_empregados!F44</f>
        <v>32465.640000000363</v>
      </c>
      <c r="G15">
        <f>salários!G44*n_empregados!G44</f>
        <v>32710.040000000048</v>
      </c>
      <c r="H15">
        <f>salários!H44*n_empregados!H44</f>
        <v>32732.420000000082</v>
      </c>
      <c r="I15">
        <f>salários!I44*n_empregados!I44</f>
        <v>29904.880000000252</v>
      </c>
      <c r="J15">
        <f>salários!J44*n_empregados!J44</f>
        <v>27339.300000001633</v>
      </c>
      <c r="K15">
        <f>salários!K44*n_empregados!K44</f>
        <v>33288.130000001685</v>
      </c>
      <c r="L15">
        <f>salários!L44*n_empregados!L44</f>
        <v>30134.539999999895</v>
      </c>
      <c r="M15">
        <f>salários!M44*n_empregados!M44</f>
        <v>30718.289999999837</v>
      </c>
      <c r="N15">
        <f>salários!N44*n_empregados!N44</f>
        <v>29967.429999999815</v>
      </c>
      <c r="O15">
        <f>salários!O44*n_empregados!O44</f>
        <v>37788.910000000156</v>
      </c>
      <c r="P15">
        <f>salários!P44*n_empregados!P44</f>
        <v>36703.999999999833</v>
      </c>
      <c r="Q15">
        <f>salários!Q44*n_empregados!Q44</f>
        <v>43566.989999999976</v>
      </c>
      <c r="R15">
        <f>salários!R44*n_empregados!R44</f>
        <v>43283.950000000572</v>
      </c>
      <c r="S15">
        <f>salários!S44*n_empregados!S44</f>
        <v>51806.400000000125</v>
      </c>
      <c r="T15">
        <f>salários!T44*n_empregados!T44</f>
        <v>59280.179999999993</v>
      </c>
      <c r="U15">
        <f>salários!U44*n_empregados!U44</f>
        <v>58553.729999999458</v>
      </c>
      <c r="V15">
        <f>salários!V44*n_empregados!V44</f>
        <v>58085.749999999258</v>
      </c>
    </row>
    <row r="16" spans="1:22" x14ac:dyDescent="0.25">
      <c r="A16" t="s">
        <v>18</v>
      </c>
      <c r="B16">
        <f>salários!B45*n_empregados!B45</f>
        <v>6764.7442571136007</v>
      </c>
      <c r="C16">
        <f>salários!C45*n_empregados!C45</f>
        <v>6933.6358587005971</v>
      </c>
      <c r="D16">
        <f>salários!D45*n_empregados!D45</f>
        <v>7106.7440828238605</v>
      </c>
      <c r="E16">
        <f>salários!E45*n_empregados!E45</f>
        <v>7284.1742035493953</v>
      </c>
      <c r="F16">
        <f>salários!F45*n_empregados!F45</f>
        <v>11172.77000000003</v>
      </c>
      <c r="G16">
        <f>salários!G45*n_empregados!G45</f>
        <v>10549.810000000072</v>
      </c>
      <c r="H16">
        <f>salários!H45*n_empregados!H45</f>
        <v>9948.7200000000412</v>
      </c>
      <c r="I16">
        <f>salários!I45*n_empregados!I45</f>
        <v>13547.060000000094</v>
      </c>
      <c r="J16">
        <f>salários!J45*n_empregados!J45</f>
        <v>9514.2900000000936</v>
      </c>
      <c r="K16">
        <f>salários!K45*n_empregados!K45</f>
        <v>8121.3100000001077</v>
      </c>
      <c r="L16">
        <f>salários!L45*n_empregados!L45</f>
        <v>8158.7000000000171</v>
      </c>
      <c r="M16">
        <f>salários!M45*n_empregados!M45</f>
        <v>7728.299999999972</v>
      </c>
      <c r="N16">
        <f>salários!N45*n_empregados!N45</f>
        <v>9761.5400000000172</v>
      </c>
      <c r="O16">
        <f>salários!O45*n_empregados!O45</f>
        <v>11430.549999999888</v>
      </c>
      <c r="P16">
        <f>salários!P45*n_empregados!P45</f>
        <v>10362.989999999918</v>
      </c>
      <c r="Q16">
        <f>salários!Q45*n_empregados!Q45</f>
        <v>12265.240000000145</v>
      </c>
      <c r="R16">
        <f>salários!R45*n_empregados!R45</f>
        <v>13344.569999999787</v>
      </c>
      <c r="S16">
        <f>salários!S45*n_empregados!S45</f>
        <v>17724.930000000113</v>
      </c>
      <c r="T16">
        <f>salários!T45*n_empregados!T45</f>
        <v>17718.029999999861</v>
      </c>
      <c r="U16">
        <f>salários!U45*n_empregados!U45</f>
        <v>18576.839999999862</v>
      </c>
      <c r="V16">
        <f>salários!V45*n_empregados!V45</f>
        <v>16908.509999999846</v>
      </c>
    </row>
    <row r="17" spans="1:60" x14ac:dyDescent="0.25">
      <c r="A17" t="s">
        <v>19</v>
      </c>
      <c r="B17">
        <f>salários!B46*n_empregados!B46</f>
        <v>3995.8747916715561</v>
      </c>
      <c r="C17">
        <f>salários!C46*n_empregados!C46</f>
        <v>6131.4415132427439</v>
      </c>
      <c r="D17">
        <f>salários!D46*n_empregados!D46</f>
        <v>9408.3466050220977</v>
      </c>
      <c r="E17">
        <f>salários!E46*n_empregados!E46</f>
        <v>14436.570201159226</v>
      </c>
      <c r="F17">
        <f>salários!F46*n_empregados!F46</f>
        <v>30407.350000000017</v>
      </c>
      <c r="G17">
        <f>salários!G46*n_empregados!G46</f>
        <v>43307.119999999879</v>
      </c>
      <c r="H17">
        <f>salários!H46*n_empregados!H46</f>
        <v>62175.339999999771</v>
      </c>
      <c r="I17">
        <f>salários!I46*n_empregados!I46</f>
        <v>46401.710000000392</v>
      </c>
      <c r="J17">
        <f>salários!J46*n_empregados!J46</f>
        <v>43176.390000001877</v>
      </c>
      <c r="K17">
        <f>salários!K46*n_empregados!K46</f>
        <v>45227.850000002574</v>
      </c>
      <c r="L17">
        <f>salários!L46*n_empregados!L46</f>
        <v>41962.460000000407</v>
      </c>
      <c r="M17">
        <f>salários!M46*n_empregados!M46</f>
        <v>42620.990000000311</v>
      </c>
      <c r="N17">
        <f>salários!N46*n_empregados!N46</f>
        <v>40317.479999998628</v>
      </c>
      <c r="O17">
        <f>salários!O46*n_empregados!O46</f>
        <v>41616.069999998144</v>
      </c>
      <c r="P17">
        <f>salários!P46*n_empregados!P46</f>
        <v>43011.309999999321</v>
      </c>
      <c r="Q17">
        <f>salários!Q46*n_empregados!Q46</f>
        <v>49522.340000000702</v>
      </c>
      <c r="R17">
        <f>salários!R46*n_empregados!R46</f>
        <v>53209.929999999069</v>
      </c>
      <c r="S17">
        <f>salários!S46*n_empregados!S46</f>
        <v>75688.569999997198</v>
      </c>
      <c r="T17">
        <f>salários!T46*n_empregados!T46</f>
        <v>64387.150000000074</v>
      </c>
      <c r="U17">
        <f>salários!U46*n_empregados!U46</f>
        <v>64982.409999998185</v>
      </c>
      <c r="V17">
        <f>salários!V46*n_empregados!V46</f>
        <v>62108.599999998951</v>
      </c>
    </row>
    <row r="18" spans="1:60" x14ac:dyDescent="0.25">
      <c r="A18" t="s">
        <v>20</v>
      </c>
      <c r="B18">
        <f>salários!B47*n_empregados!B47</f>
        <v>1504.8567023592325</v>
      </c>
      <c r="C18">
        <f>salários!C47*n_empregados!C47</f>
        <v>1868.4876051818733</v>
      </c>
      <c r="D18">
        <f>salários!D47*n_empregados!D47</f>
        <v>2319.985634010804</v>
      </c>
      <c r="E18">
        <f>salários!E47*n_empregados!E47</f>
        <v>2880.5828452325281</v>
      </c>
      <c r="F18">
        <f>salários!F47*n_empregados!F47</f>
        <v>4264.8500000000104</v>
      </c>
      <c r="G18">
        <f>salários!G47*n_empregados!G47</f>
        <v>5553.9199999999919</v>
      </c>
      <c r="H18">
        <f>salários!H47*n_empregados!H47</f>
        <v>5112.6299999999983</v>
      </c>
      <c r="I18">
        <f>salários!I47*n_empregados!I47</f>
        <v>4568.450000000008</v>
      </c>
      <c r="J18">
        <f>salários!J47*n_empregados!J47</f>
        <v>5191.1399999999394</v>
      </c>
      <c r="K18">
        <f>salários!K47*n_empregados!K47</f>
        <v>5128.0599999999567</v>
      </c>
      <c r="L18">
        <f>salários!L47*n_empregados!L47</f>
        <v>5750.8000000000111</v>
      </c>
      <c r="M18">
        <f>salários!M47*n_empregados!M47</f>
        <v>10715.639999999958</v>
      </c>
      <c r="N18">
        <f>salários!N47*n_empregados!N47</f>
        <v>5766.1699999999992</v>
      </c>
      <c r="O18">
        <f>salários!O47*n_empregados!O47</f>
        <v>6403.8400000000329</v>
      </c>
      <c r="P18">
        <f>salários!P47*n_empregados!P47</f>
        <v>7744.2100000000009</v>
      </c>
      <c r="Q18">
        <f>salários!Q47*n_empregados!Q47</f>
        <v>9009.449999999948</v>
      </c>
      <c r="R18">
        <f>salários!R47*n_empregados!R47</f>
        <v>10729.180000000049</v>
      </c>
      <c r="S18">
        <f>salários!S47*n_empregados!S47</f>
        <v>11656.259999999969</v>
      </c>
      <c r="T18">
        <f>salários!T47*n_empregados!T47</f>
        <v>12396.72000000009</v>
      </c>
      <c r="U18">
        <f>salários!U47*n_empregados!U47</f>
        <v>14982.109999999995</v>
      </c>
      <c r="V18">
        <f>salários!V47*n_empregados!V47</f>
        <v>17536.90999999984</v>
      </c>
    </row>
    <row r="19" spans="1:60" x14ac:dyDescent="0.25">
      <c r="A19" t="s">
        <v>21</v>
      </c>
      <c r="B19">
        <f>salários!B48*n_empregados!B48</f>
        <v>29781.815887884382</v>
      </c>
      <c r="C19">
        <f>salários!C48*n_empregados!C48</f>
        <v>34150.934922357192</v>
      </c>
      <c r="D19">
        <f>salários!D48*n_empregados!D48</f>
        <v>39161.02229835945</v>
      </c>
      <c r="E19">
        <f>salários!E48*n_empregados!E48</f>
        <v>44906.110797237103</v>
      </c>
      <c r="F19">
        <f>salários!F48*n_empregados!F48</f>
        <v>75787.610000000699</v>
      </c>
      <c r="G19">
        <f>salários!G48*n_empregados!G48</f>
        <v>84861.939999999318</v>
      </c>
      <c r="H19">
        <f>salários!H48*n_empregados!H48</f>
        <v>78971.570000000065</v>
      </c>
      <c r="I19">
        <f>salários!I48*n_empregados!I48</f>
        <v>78882.339999999269</v>
      </c>
      <c r="J19">
        <f>salários!J48*n_empregados!J48</f>
        <v>76274.340000000084</v>
      </c>
      <c r="K19">
        <f>salários!K48*n_empregados!K48</f>
        <v>78031.069999999338</v>
      </c>
      <c r="L19">
        <f>salários!L48*n_empregados!L48</f>
        <v>78983.820000000036</v>
      </c>
      <c r="M19">
        <f>salários!M48*n_empregados!M48</f>
        <v>69445.750000000829</v>
      </c>
      <c r="N19">
        <f>salários!N48*n_empregados!N48</f>
        <v>70092.3900000008</v>
      </c>
      <c r="O19">
        <f>salários!O48*n_empregados!O48</f>
        <v>78391.800000001342</v>
      </c>
      <c r="P19">
        <f>salários!P48*n_empregados!P48</f>
        <v>80556.969999998677</v>
      </c>
      <c r="Q19">
        <f>salários!Q48*n_empregados!Q48</f>
        <v>80211.109999998836</v>
      </c>
      <c r="R19">
        <f>salários!R48*n_empregados!R48</f>
        <v>99458.709999999046</v>
      </c>
      <c r="S19">
        <f>salários!S48*n_empregados!S48</f>
        <v>107285.09999999947</v>
      </c>
      <c r="T19">
        <f>salários!T48*n_empregados!T48</f>
        <v>108664.58000000066</v>
      </c>
      <c r="U19">
        <f>salários!U48*n_empregados!U48</f>
        <v>114352.74000000134</v>
      </c>
      <c r="V19">
        <f>salários!V48*n_empregados!V48</f>
        <v>106220.88000000258</v>
      </c>
    </row>
    <row r="20" spans="1:60" x14ac:dyDescent="0.25">
      <c r="A20" t="s">
        <v>22</v>
      </c>
      <c r="B20">
        <f>salários!B49*n_empregados!B49</f>
        <v>226301.18100476242</v>
      </c>
      <c r="C20">
        <f>salários!C49*n_empregados!C49</f>
        <v>208213.02187846135</v>
      </c>
      <c r="D20">
        <f>salários!D49*n_empregados!D49</f>
        <v>191570.64177605102</v>
      </c>
      <c r="E20">
        <f>salários!E49*n_empregados!E49</f>
        <v>176258.48018242721</v>
      </c>
      <c r="F20">
        <f>salários!F49*n_empregados!F49</f>
        <v>250437.02999998626</v>
      </c>
      <c r="G20">
        <f>salários!G49*n_empregados!G49</f>
        <v>200635.88999999486</v>
      </c>
      <c r="H20">
        <f>salários!H49*n_empregados!H49</f>
        <v>223915.92000001081</v>
      </c>
      <c r="I20">
        <f>salários!I49*n_empregados!I49</f>
        <v>197614.35000000222</v>
      </c>
      <c r="J20">
        <f>salários!J49*n_empregados!J49</f>
        <v>183667.57999999245</v>
      </c>
      <c r="K20">
        <f>salários!K49*n_empregados!K49</f>
        <v>177556.66999999713</v>
      </c>
      <c r="L20">
        <f>salários!L49*n_empregados!L49</f>
        <v>174873.73000000845</v>
      </c>
      <c r="M20">
        <f>salários!M49*n_empregados!M49</f>
        <v>153729.54000000059</v>
      </c>
      <c r="N20">
        <f>salários!N49*n_empregados!N49</f>
        <v>153540.21000000392</v>
      </c>
      <c r="O20">
        <f>salários!O49*n_empregados!O49</f>
        <v>160768.78000001181</v>
      </c>
      <c r="P20">
        <f>salários!P49*n_empregados!P49</f>
        <v>172415.29999999105</v>
      </c>
      <c r="Q20">
        <f>salários!Q49*n_empregados!Q49</f>
        <v>163660.39999999406</v>
      </c>
      <c r="R20">
        <f>salários!R49*n_empregados!R49</f>
        <v>180352.55999999325</v>
      </c>
      <c r="S20">
        <f>salários!S49*n_empregados!S49</f>
        <v>186329.71000000669</v>
      </c>
      <c r="T20">
        <f>salários!T49*n_empregados!T49</f>
        <v>207027.91000001651</v>
      </c>
      <c r="U20">
        <f>salários!U49*n_empregados!U49</f>
        <v>218584.58000000817</v>
      </c>
      <c r="V20">
        <f>salários!V49*n_empregados!V49</f>
        <v>208747.32000000923</v>
      </c>
    </row>
    <row r="21" spans="1:60" x14ac:dyDescent="0.25">
      <c r="A21" t="s">
        <v>23</v>
      </c>
      <c r="B21">
        <f>salários!B50*n_empregados!B50</f>
        <v>6460.2020730522036</v>
      </c>
      <c r="C21">
        <f>salários!C50*n_empregados!C50</f>
        <v>6356.1223843518501</v>
      </c>
      <c r="D21">
        <f>salários!D50*n_empregados!D50</f>
        <v>6253.7195134162448</v>
      </c>
      <c r="E21">
        <f>salários!E50*n_empregados!E50</f>
        <v>6152.9664451970993</v>
      </c>
      <c r="F21">
        <f>salários!F50*n_empregados!F50</f>
        <v>8922.6499999999924</v>
      </c>
      <c r="G21">
        <f>salários!G50*n_empregados!G50</f>
        <v>8321.1700000000037</v>
      </c>
      <c r="H21">
        <f>salários!H50*n_empregados!H50</f>
        <v>7689.1500000000096</v>
      </c>
      <c r="I21">
        <f>salários!I50*n_empregados!I50</f>
        <v>8667.8899999999394</v>
      </c>
      <c r="J21">
        <f>salários!J50*n_empregados!J50</f>
        <v>9105.3000000000447</v>
      </c>
      <c r="K21">
        <f>salários!K50*n_empregados!K50</f>
        <v>7285.8200000000152</v>
      </c>
      <c r="L21">
        <f>salários!L50*n_empregados!L50</f>
        <v>9256.5399999999809</v>
      </c>
      <c r="M21">
        <f>salários!M50*n_empregados!M50</f>
        <v>9423.4299999999967</v>
      </c>
      <c r="N21">
        <f>salários!N50*n_empregados!N50</f>
        <v>11325.120000000145</v>
      </c>
      <c r="O21">
        <f>salários!O50*n_empregados!O50</f>
        <v>13129.880000000028</v>
      </c>
      <c r="P21">
        <f>salários!P50*n_empregados!P50</f>
        <v>13714.059999999929</v>
      </c>
      <c r="Q21">
        <f>salários!Q50*n_empregados!Q50</f>
        <v>14800.309999999979</v>
      </c>
      <c r="R21">
        <f>salários!R50*n_empregados!R50</f>
        <v>15584.869999999824</v>
      </c>
      <c r="S21">
        <f>salários!S50*n_empregados!S50</f>
        <v>18969.2</v>
      </c>
      <c r="T21">
        <f>salários!T50*n_empregados!T50</f>
        <v>19475.710000000079</v>
      </c>
      <c r="U21">
        <f>salários!U50*n_empregados!U50</f>
        <v>23304.220000000059</v>
      </c>
      <c r="V21">
        <f>salários!V50*n_empregados!V50</f>
        <v>20779.410000000058</v>
      </c>
    </row>
    <row r="22" spans="1:60" x14ac:dyDescent="0.25">
      <c r="A22" t="s">
        <v>24</v>
      </c>
      <c r="B22">
        <f>salários!B51*n_empregados!B51</f>
        <v>5675.7328975773889</v>
      </c>
      <c r="C22">
        <f>salários!C51*n_empregados!C51</f>
        <v>5379.2185125881306</v>
      </c>
      <c r="D22">
        <f>salários!D51*n_empregados!D51</f>
        <v>5098.1947756071831</v>
      </c>
      <c r="E22">
        <f>salários!E51*n_empregados!E51</f>
        <v>4831.8524167040969</v>
      </c>
      <c r="F22">
        <f>salários!F51*n_empregados!F51</f>
        <v>6123.2099999999982</v>
      </c>
      <c r="G22">
        <f>salários!G51*n_empregados!G51</f>
        <v>6495.2000000000162</v>
      </c>
      <c r="H22">
        <f>salários!H51*n_empregados!H51</f>
        <v>5574.0600000000122</v>
      </c>
      <c r="I22">
        <f>salários!I51*n_empregados!I51</f>
        <v>6796.5300000000079</v>
      </c>
      <c r="J22">
        <f>salários!J51*n_empregados!J51</f>
        <v>8089.0100000000311</v>
      </c>
      <c r="K22">
        <f>salários!K51*n_empregados!K51</f>
        <v>9195.7000000000171</v>
      </c>
      <c r="L22">
        <f>salários!L51*n_empregados!L51</f>
        <v>10907.409999999812</v>
      </c>
      <c r="M22">
        <f>salários!M51*n_empregados!M51</f>
        <v>8466.5200000000405</v>
      </c>
      <c r="N22">
        <f>salários!N51*n_empregados!N51</f>
        <v>8661.8399999999492</v>
      </c>
      <c r="O22">
        <f>salários!O51*n_empregados!O51</f>
        <v>10874.64000000001</v>
      </c>
      <c r="P22">
        <f>salários!P51*n_empregados!P51</f>
        <v>11986.020000000075</v>
      </c>
      <c r="Q22">
        <f>salários!Q51*n_empregados!Q51</f>
        <v>13588.769999999951</v>
      </c>
      <c r="R22">
        <f>salários!R51*n_empregados!R51</f>
        <v>15063.079999999945</v>
      </c>
      <c r="S22">
        <f>salários!S51*n_empregados!S51</f>
        <v>16082.839999999964</v>
      </c>
      <c r="T22">
        <f>salários!T51*n_empregados!T51</f>
        <v>18113.350000000053</v>
      </c>
      <c r="U22">
        <f>salários!U51*n_empregados!U51</f>
        <v>16681.060000000041</v>
      </c>
      <c r="V22">
        <f>salários!V51*n_empregados!V51</f>
        <v>14993.699999999981</v>
      </c>
    </row>
    <row r="23" spans="1:60" x14ac:dyDescent="0.25">
      <c r="A23" t="s">
        <v>25</v>
      </c>
      <c r="B23">
        <f>salários!B52*n_empregados!B52</f>
        <v>4728.5122688091114</v>
      </c>
      <c r="C23">
        <f>salários!C52*n_empregados!C52</f>
        <v>3531.1112291623599</v>
      </c>
      <c r="D23">
        <f>salários!D52*n_empregados!D52</f>
        <v>2636.9280238447595</v>
      </c>
      <c r="E23">
        <f>salários!E52*n_empregados!E52</f>
        <v>1969.178808504226</v>
      </c>
      <c r="F23">
        <f>salários!F52*n_empregados!F52</f>
        <v>2395.6800000000007</v>
      </c>
      <c r="G23">
        <f>salários!G52*n_empregados!G52</f>
        <v>1548.98</v>
      </c>
      <c r="H23">
        <f>salários!H52*n_empregados!H52</f>
        <v>2038.2500000000023</v>
      </c>
      <c r="I23">
        <f>salários!I52*n_empregados!I52</f>
        <v>1968.07</v>
      </c>
      <c r="J23">
        <f>salários!J52*n_empregados!J52</f>
        <v>1810.3999999999971</v>
      </c>
      <c r="K23">
        <f>salários!K52*n_empregados!K52</f>
        <v>1717.2799999999947</v>
      </c>
      <c r="L23">
        <f>salários!L52*n_empregados!L52</f>
        <v>1475.890000000001</v>
      </c>
      <c r="M23">
        <f>salários!M52*n_empregados!M52</f>
        <v>1195.7900000000011</v>
      </c>
      <c r="N23">
        <f>salários!N52*n_empregados!N52</f>
        <v>1344.2200000000016</v>
      </c>
      <c r="O23">
        <f>salários!O52*n_empregados!O52</f>
        <v>1630.629999999999</v>
      </c>
      <c r="P23">
        <f>salários!P52*n_empregados!P52</f>
        <v>1486.6599999999989</v>
      </c>
      <c r="Q23">
        <f>salários!Q52*n_empregados!Q52</f>
        <v>1764.4800000000032</v>
      </c>
      <c r="R23">
        <f>salários!R52*n_empregados!R52</f>
        <v>1946.2400000000016</v>
      </c>
      <c r="S23">
        <f>salários!S52*n_empregados!S52</f>
        <v>2025.6200000000017</v>
      </c>
      <c r="T23">
        <f>salários!T52*n_empregados!T52</f>
        <v>2497.23</v>
      </c>
      <c r="U23">
        <f>salários!U52*n_empregados!U52</f>
        <v>2738.3700000000022</v>
      </c>
      <c r="V23">
        <f>salários!V52*n_empregados!V52</f>
        <v>3787.8300000000122</v>
      </c>
    </row>
    <row r="24" spans="1:60" x14ac:dyDescent="0.25">
      <c r="A24" t="s">
        <v>26</v>
      </c>
      <c r="B24">
        <f>salários!B53*n_empregados!B53</f>
        <v>33038.816477361062</v>
      </c>
      <c r="C24">
        <f>salários!C53*n_empregados!C53</f>
        <v>38645.20854491007</v>
      </c>
      <c r="D24">
        <f>salários!D53*n_empregados!D53</f>
        <v>45202.955272412299</v>
      </c>
      <c r="E24">
        <f>salários!E53*n_empregados!E53</f>
        <v>52873.493048566532</v>
      </c>
      <c r="F24">
        <f>salários!F53*n_empregados!F53</f>
        <v>98053.019999999829</v>
      </c>
      <c r="G24">
        <f>salários!G53*n_empregados!G53</f>
        <v>105977.3199999996</v>
      </c>
      <c r="H24">
        <f>salários!H53*n_empregados!H53</f>
        <v>102712.8200000006</v>
      </c>
      <c r="I24">
        <f>salários!I53*n_empregados!I53</f>
        <v>90788.539999999091</v>
      </c>
      <c r="J24">
        <f>salários!J53*n_empregados!J53</f>
        <v>88170.319999998406</v>
      </c>
      <c r="K24">
        <f>salários!K53*n_empregados!K53</f>
        <v>86148.84999999986</v>
      </c>
      <c r="L24">
        <f>salários!L53*n_empregados!L53</f>
        <v>95205.820000000458</v>
      </c>
      <c r="M24">
        <f>salários!M53*n_empregados!M53</f>
        <v>97851.720000001005</v>
      </c>
      <c r="N24">
        <f>salários!N53*n_empregados!N53</f>
        <v>89421.049999999712</v>
      </c>
      <c r="O24">
        <f>salários!O53*n_empregados!O53</f>
        <v>106123.13000000229</v>
      </c>
      <c r="P24">
        <f>salários!P53*n_empregados!P53</f>
        <v>106461.40000000007</v>
      </c>
      <c r="Q24">
        <f>salários!Q53*n_empregados!Q53</f>
        <v>108439.98999999961</v>
      </c>
      <c r="R24">
        <f>salários!R53*n_empregados!R53</f>
        <v>120517.08999999956</v>
      </c>
      <c r="S24">
        <f>salários!S53*n_empregados!S53</f>
        <v>122824.51999999803</v>
      </c>
      <c r="T24">
        <f>salários!T53*n_empregados!T53</f>
        <v>132505.94999999905</v>
      </c>
      <c r="U24">
        <f>salários!U53*n_empregados!U53</f>
        <v>148009.57999999783</v>
      </c>
      <c r="V24">
        <f>salários!V53*n_empregados!V53</f>
        <v>128745.25999999871</v>
      </c>
    </row>
    <row r="25" spans="1:60" x14ac:dyDescent="0.25">
      <c r="A25" t="s">
        <v>27</v>
      </c>
      <c r="B25">
        <f>salários!B54*n_empregados!B54</f>
        <v>18030.410586647104</v>
      </c>
      <c r="C25">
        <f>salários!C54*n_empregados!C54</f>
        <v>21316.45793752954</v>
      </c>
      <c r="D25">
        <f>salários!D54*n_empregados!D54</f>
        <v>25201.388333273877</v>
      </c>
      <c r="E25">
        <f>salários!E54*n_empregados!E54</f>
        <v>29794.348375595011</v>
      </c>
      <c r="F25">
        <f>salários!F54*n_empregados!F54</f>
        <v>49483.810000000041</v>
      </c>
      <c r="G25">
        <f>salários!G54*n_empregados!G54</f>
        <v>56152.400000000343</v>
      </c>
      <c r="H25">
        <f>salários!H54*n_empregados!H54</f>
        <v>69320.299999999726</v>
      </c>
      <c r="I25">
        <f>salários!I54*n_empregados!I54</f>
        <v>57057.710000000196</v>
      </c>
      <c r="J25">
        <f>salários!J54*n_empregados!J54</f>
        <v>42180.880000002217</v>
      </c>
      <c r="K25">
        <f>salários!K54*n_empregados!K54</f>
        <v>59747.510000001246</v>
      </c>
      <c r="L25">
        <f>salários!L54*n_empregados!L54</f>
        <v>61310.779999998718</v>
      </c>
      <c r="M25">
        <f>salários!M54*n_empregados!M54</f>
        <v>63785.270000000608</v>
      </c>
      <c r="N25">
        <f>salários!N54*n_empregados!N54</f>
        <v>68386.079999999813</v>
      </c>
      <c r="O25">
        <f>salários!O54*n_empregados!O54</f>
        <v>66735.299999999595</v>
      </c>
      <c r="P25">
        <f>salários!P54*n_empregados!P54</f>
        <v>68867.080000000293</v>
      </c>
      <c r="Q25">
        <f>salários!Q54*n_empregados!Q54</f>
        <v>73347.189999999566</v>
      </c>
      <c r="R25">
        <f>salários!R54*n_empregados!R54</f>
        <v>87472.700000001525</v>
      </c>
      <c r="S25">
        <f>salários!S54*n_empregados!S54</f>
        <v>90822.209999998464</v>
      </c>
      <c r="T25">
        <f>salários!T54*n_empregados!T54</f>
        <v>98140.570000000123</v>
      </c>
      <c r="U25">
        <f>salários!U54*n_empregados!U54</f>
        <v>102160.58000000086</v>
      </c>
      <c r="V25">
        <f>salários!V54*n_empregados!V54</f>
        <v>93586.899999999921</v>
      </c>
    </row>
    <row r="26" spans="1:60" x14ac:dyDescent="0.25">
      <c r="A26" t="s">
        <v>28</v>
      </c>
      <c r="B26">
        <f>salários!B55*n_empregados!B55</f>
        <v>2416.8401878266063</v>
      </c>
      <c r="C26">
        <f>salários!C55*n_empregados!C55</f>
        <v>2893.6081587632957</v>
      </c>
      <c r="D26">
        <f>salários!D55*n_empregados!D55</f>
        <v>3464.4277344589659</v>
      </c>
      <c r="E26">
        <f>salários!E55*n_empregados!E55</f>
        <v>4147.8523935383664</v>
      </c>
      <c r="F26">
        <f>salários!F55*n_empregados!F55</f>
        <v>6343.9299999999394</v>
      </c>
      <c r="G26">
        <f>salários!G55*n_empregados!G55</f>
        <v>7522.1300000000174</v>
      </c>
      <c r="H26">
        <f>salários!H55*n_empregados!H55</f>
        <v>6686.4300000000676</v>
      </c>
      <c r="I26">
        <f>salários!I55*n_empregados!I55</f>
        <v>6795.0799999999635</v>
      </c>
      <c r="J26">
        <f>salários!J55*n_empregados!J55</f>
        <v>9114.6000000000549</v>
      </c>
      <c r="K26">
        <f>salários!K55*n_empregados!K55</f>
        <v>8019.4899999999716</v>
      </c>
      <c r="L26">
        <f>salários!L55*n_empregados!L55</f>
        <v>8562.529999999977</v>
      </c>
      <c r="M26">
        <f>salários!M55*n_empregados!M55</f>
        <v>8303.3199999999706</v>
      </c>
      <c r="N26">
        <f>salários!N55*n_empregados!N55</f>
        <v>8941.8800000000483</v>
      </c>
      <c r="O26">
        <f>salários!O55*n_empregados!O55</f>
        <v>10252.28000000003</v>
      </c>
      <c r="P26">
        <f>salários!P55*n_empregados!P55</f>
        <v>11175.000000000029</v>
      </c>
      <c r="Q26">
        <f>salários!Q55*n_empregados!Q55</f>
        <v>11659.459999999917</v>
      </c>
      <c r="R26">
        <f>salários!R55*n_empregados!R55</f>
        <v>12220.179999999998</v>
      </c>
      <c r="S26">
        <f>salários!S55*n_empregados!S55</f>
        <v>14892.85000000004</v>
      </c>
      <c r="T26">
        <f>salários!T55*n_empregados!T55</f>
        <v>13681.409999999958</v>
      </c>
      <c r="U26">
        <f>salários!U55*n_empregados!U55</f>
        <v>15229.270000000042</v>
      </c>
      <c r="V26">
        <f>salários!V55*n_empregados!V55</f>
        <v>15628.789999999808</v>
      </c>
    </row>
    <row r="27" spans="1:60" x14ac:dyDescent="0.25">
      <c r="A27" t="s">
        <v>29</v>
      </c>
      <c r="B27">
        <f>salários!B56*n_empregados!B56</f>
        <v>311639.2835785519</v>
      </c>
      <c r="C27">
        <f>salários!C56*n_empregados!C56</f>
        <v>336856.96388523543</v>
      </c>
      <c r="D27">
        <f>salários!D56*n_empregados!D56</f>
        <v>364115.24508391076</v>
      </c>
      <c r="E27">
        <f>salários!E56*n_empregados!E56</f>
        <v>393579.25148219697</v>
      </c>
      <c r="F27">
        <f>salários!F56*n_empregados!F56</f>
        <v>656286.75999993645</v>
      </c>
      <c r="G27">
        <f>salários!G56*n_empregados!G56</f>
        <v>647339.65999997442</v>
      </c>
      <c r="H27">
        <f>salários!H56*n_empregados!H56</f>
        <v>738455.51999995613</v>
      </c>
      <c r="I27">
        <f>salários!I56*n_empregados!I56</f>
        <v>672946.11999995518</v>
      </c>
      <c r="J27">
        <f>salários!J56*n_empregados!J56</f>
        <v>583828.09999980126</v>
      </c>
      <c r="K27">
        <f>salários!K56*n_empregados!K56</f>
        <v>553803.72999981232</v>
      </c>
      <c r="L27">
        <f>salários!L56*n_empregados!L56</f>
        <v>609002.90000000282</v>
      </c>
      <c r="M27">
        <f>salários!M56*n_empregados!M56</f>
        <v>581346.76999998454</v>
      </c>
      <c r="N27">
        <f>salários!N56*n_empregados!N56</f>
        <v>565368.89000002423</v>
      </c>
      <c r="O27">
        <f>salários!O56*n_empregados!O56</f>
        <v>610793.91000002215</v>
      </c>
      <c r="P27">
        <f>salários!P56*n_empregados!P56</f>
        <v>611180.67000003147</v>
      </c>
      <c r="Q27">
        <f>salários!Q56*n_empregados!Q56</f>
        <v>636005.23999992339</v>
      </c>
      <c r="R27">
        <f>salários!R56*n_empregados!R56</f>
        <v>686097.85999990569</v>
      </c>
      <c r="S27">
        <f>salários!S56*n_empregados!S56</f>
        <v>722046.45000011777</v>
      </c>
      <c r="T27">
        <f>salários!T56*n_empregados!T56</f>
        <v>746013.2099999832</v>
      </c>
      <c r="U27">
        <f>salários!U56*n_empregados!U56</f>
        <v>764594.10000007984</v>
      </c>
      <c r="V27">
        <f>salários!V56*n_empregados!V56</f>
        <v>698312.57000009716</v>
      </c>
    </row>
    <row r="28" spans="1:60" x14ac:dyDescent="0.25">
      <c r="A28" t="s">
        <v>30</v>
      </c>
      <c r="B28">
        <f>salários!B57*n_empregados!B57</f>
        <v>891.71059928181865</v>
      </c>
      <c r="C28">
        <f>salários!C57*n_empregados!C57</f>
        <v>979.78078192693624</v>
      </c>
      <c r="D28">
        <f>salários!D57*n_empregados!D57</f>
        <v>1076.5492542160162</v>
      </c>
      <c r="E28">
        <f>salários!E57*n_empregados!E57</f>
        <v>1182.8751064842645</v>
      </c>
      <c r="F28">
        <f>salários!F57*n_empregados!F57</f>
        <v>1894.2100000000012</v>
      </c>
      <c r="G28">
        <f>salários!G57*n_empregados!G57</f>
        <v>2071.12</v>
      </c>
      <c r="H28">
        <f>salários!H57*n_empregados!H57</f>
        <v>2385.5400000000022</v>
      </c>
      <c r="I28">
        <f>salários!I57*n_empregados!I57</f>
        <v>2562.5800000000008</v>
      </c>
      <c r="J28">
        <f>salários!J57*n_empregados!J57</f>
        <v>2873.3099999999613</v>
      </c>
      <c r="K28">
        <f>salários!K57*n_empregados!K57</f>
        <v>2272.9299999999821</v>
      </c>
      <c r="L28">
        <f>salários!L57*n_empregados!L57</f>
        <v>3062.4600000000005</v>
      </c>
      <c r="M28">
        <f>salários!M57*n_empregados!M57</f>
        <v>2720.3099999999949</v>
      </c>
      <c r="N28">
        <f>salários!N57*n_empregados!N57</f>
        <v>3097.2400000000112</v>
      </c>
      <c r="O28">
        <f>salários!O57*n_empregados!O57</f>
        <v>3286.4200000000096</v>
      </c>
      <c r="P28">
        <f>salários!P57*n_empregados!P57</f>
        <v>3964.6700000000033</v>
      </c>
      <c r="Q28">
        <f>salários!Q57*n_empregados!Q57</f>
        <v>4661.5700000000234</v>
      </c>
      <c r="R28">
        <f>salários!R57*n_empregados!R57</f>
        <v>5653.1799999999994</v>
      </c>
      <c r="S28">
        <f>salários!S57*n_empregados!S57</f>
        <v>5936.7599999999793</v>
      </c>
      <c r="T28">
        <f>salários!T57*n_empregados!T57</f>
        <v>6593.2200000000093</v>
      </c>
      <c r="U28">
        <f>salários!U57*n_empregados!U57</f>
        <v>7262.4000000000087</v>
      </c>
      <c r="V28">
        <f>salários!V57*n_empregados!V57</f>
        <v>0</v>
      </c>
    </row>
    <row r="30" spans="1:60" x14ac:dyDescent="0.25">
      <c r="A30" t="s">
        <v>76</v>
      </c>
      <c r="B30">
        <v>100</v>
      </c>
      <c r="C30">
        <v>112</v>
      </c>
      <c r="D30">
        <v>120</v>
      </c>
      <c r="E30">
        <v>130</v>
      </c>
      <c r="F30">
        <v>136</v>
      </c>
      <c r="G30">
        <v>151</v>
      </c>
      <c r="H30">
        <v>180</v>
      </c>
      <c r="I30">
        <v>200</v>
      </c>
      <c r="J30">
        <v>240</v>
      </c>
      <c r="K30">
        <v>260</v>
      </c>
      <c r="L30">
        <v>300</v>
      </c>
      <c r="M30">
        <v>350</v>
      </c>
      <c r="N30">
        <v>380</v>
      </c>
      <c r="O30">
        <v>415</v>
      </c>
      <c r="P30">
        <v>465</v>
      </c>
      <c r="Q30">
        <v>510</v>
      </c>
      <c r="R30">
        <v>545</v>
      </c>
      <c r="S30">
        <v>622</v>
      </c>
      <c r="T30">
        <v>678</v>
      </c>
      <c r="U30">
        <v>724</v>
      </c>
      <c r="V30">
        <v>788</v>
      </c>
      <c r="W30">
        <v>880</v>
      </c>
      <c r="X30">
        <v>937</v>
      </c>
      <c r="AD30">
        <v>465</v>
      </c>
      <c r="AG30">
        <v>510</v>
      </c>
      <c r="AJ30">
        <v>540</v>
      </c>
      <c r="AO30">
        <v>545</v>
      </c>
      <c r="AS30">
        <v>622</v>
      </c>
      <c r="AV30">
        <v>678</v>
      </c>
      <c r="AY30">
        <v>724</v>
      </c>
      <c r="BB30">
        <v>788</v>
      </c>
      <c r="BE30">
        <v>880</v>
      </c>
      <c r="BH30">
        <v>937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workbookViewId="0">
      <selection activeCell="G1" sqref="G1"/>
    </sheetView>
  </sheetViews>
  <sheetFormatPr defaultRowHeight="15" x14ac:dyDescent="0.25"/>
  <cols>
    <col min="2" max="2" width="12.42578125" customWidth="1"/>
    <col min="3" max="3" width="20.5703125" customWidth="1"/>
  </cols>
  <sheetData>
    <row r="1" spans="1:4" x14ac:dyDescent="0.25">
      <c r="A1">
        <f>YEAR(B1)</f>
        <v>1995</v>
      </c>
      <c r="B1" s="6">
        <v>34820</v>
      </c>
      <c r="C1" s="7" t="s">
        <v>37</v>
      </c>
      <c r="D1" s="8">
        <v>100</v>
      </c>
    </row>
    <row r="2" spans="1:4" x14ac:dyDescent="0.25">
      <c r="B2" s="6">
        <v>35186</v>
      </c>
      <c r="C2" s="9"/>
      <c r="D2" s="8">
        <v>112</v>
      </c>
    </row>
    <row r="3" spans="1:4" x14ac:dyDescent="0.25">
      <c r="B3" s="6">
        <v>35551</v>
      </c>
      <c r="C3" s="7" t="s">
        <v>70</v>
      </c>
      <c r="D3" s="8">
        <v>120</v>
      </c>
    </row>
    <row r="4" spans="1:4" x14ac:dyDescent="0.25">
      <c r="B4" s="6">
        <v>35916</v>
      </c>
      <c r="C4" s="7" t="s">
        <v>70</v>
      </c>
      <c r="D4" s="8">
        <v>130</v>
      </c>
    </row>
    <row r="5" spans="1:4" x14ac:dyDescent="0.25">
      <c r="B5" s="6">
        <v>36281</v>
      </c>
      <c r="C5" s="7" t="s">
        <v>70</v>
      </c>
      <c r="D5" s="8">
        <v>136</v>
      </c>
    </row>
    <row r="6" spans="1:4" ht="51" x14ac:dyDescent="0.25">
      <c r="B6" s="6">
        <v>36619</v>
      </c>
      <c r="C6" s="7" t="s">
        <v>38</v>
      </c>
      <c r="D6" s="8">
        <v>151</v>
      </c>
    </row>
    <row r="7" spans="1:4" x14ac:dyDescent="0.25">
      <c r="B7" s="6">
        <v>36982</v>
      </c>
      <c r="C7" s="10" t="s">
        <v>71</v>
      </c>
      <c r="D7" s="8">
        <v>180</v>
      </c>
    </row>
    <row r="8" spans="1:4" ht="25.5" x14ac:dyDescent="0.25">
      <c r="B8" s="27">
        <v>37347</v>
      </c>
      <c r="C8" s="11" t="s">
        <v>39</v>
      </c>
      <c r="D8" s="24">
        <v>200</v>
      </c>
    </row>
    <row r="9" spans="1:4" ht="25.5" x14ac:dyDescent="0.25">
      <c r="B9" s="29"/>
      <c r="C9" s="12" t="s">
        <v>40</v>
      </c>
      <c r="D9" s="26"/>
    </row>
    <row r="10" spans="1:4" x14ac:dyDescent="0.25">
      <c r="B10" s="27">
        <v>37712</v>
      </c>
      <c r="C10" s="11" t="s">
        <v>41</v>
      </c>
      <c r="D10" s="24">
        <v>240</v>
      </c>
    </row>
    <row r="11" spans="1:4" x14ac:dyDescent="0.25">
      <c r="B11" s="28"/>
      <c r="C11" s="14" t="s">
        <v>42</v>
      </c>
      <c r="D11" s="25"/>
    </row>
    <row r="12" spans="1:4" x14ac:dyDescent="0.25">
      <c r="B12" s="29"/>
      <c r="C12" s="15" t="s">
        <v>43</v>
      </c>
      <c r="D12" s="26"/>
    </row>
    <row r="13" spans="1:4" x14ac:dyDescent="0.25">
      <c r="B13" s="27">
        <v>38108</v>
      </c>
      <c r="C13" s="11" t="s">
        <v>72</v>
      </c>
      <c r="D13" s="24">
        <v>260</v>
      </c>
    </row>
    <row r="14" spans="1:4" x14ac:dyDescent="0.25">
      <c r="B14" s="28"/>
      <c r="C14" s="14" t="s">
        <v>44</v>
      </c>
      <c r="D14" s="25"/>
    </row>
    <row r="15" spans="1:4" x14ac:dyDescent="0.25">
      <c r="B15" s="29"/>
      <c r="C15" s="15" t="s">
        <v>43</v>
      </c>
      <c r="D15" s="26"/>
    </row>
    <row r="16" spans="1:4" x14ac:dyDescent="0.25">
      <c r="B16" s="27">
        <v>38473</v>
      </c>
      <c r="C16" s="11" t="s">
        <v>45</v>
      </c>
      <c r="D16" s="24">
        <v>300</v>
      </c>
    </row>
    <row r="17" spans="2:4" x14ac:dyDescent="0.25">
      <c r="B17" s="28"/>
      <c r="C17" s="14" t="s">
        <v>73</v>
      </c>
      <c r="D17" s="25"/>
    </row>
    <row r="18" spans="2:4" x14ac:dyDescent="0.25">
      <c r="B18" s="29"/>
      <c r="C18" s="15" t="s">
        <v>43</v>
      </c>
      <c r="D18" s="26"/>
    </row>
    <row r="19" spans="2:4" x14ac:dyDescent="0.25">
      <c r="B19" s="27">
        <v>38808</v>
      </c>
      <c r="C19" s="11" t="s">
        <v>46</v>
      </c>
      <c r="D19" s="24">
        <v>350</v>
      </c>
    </row>
    <row r="20" spans="2:4" x14ac:dyDescent="0.25">
      <c r="B20" s="28"/>
      <c r="C20" s="14" t="s">
        <v>74</v>
      </c>
      <c r="D20" s="25"/>
    </row>
    <row r="21" spans="2:4" x14ac:dyDescent="0.25">
      <c r="B21" s="28"/>
      <c r="C21" s="16" t="s">
        <v>43</v>
      </c>
      <c r="D21" s="25"/>
    </row>
    <row r="22" spans="2:4" x14ac:dyDescent="0.25">
      <c r="B22" s="28"/>
      <c r="C22" s="17"/>
      <c r="D22" s="25"/>
    </row>
    <row r="23" spans="2:4" x14ac:dyDescent="0.25">
      <c r="B23" s="29"/>
      <c r="C23" s="15" t="s">
        <v>47</v>
      </c>
      <c r="D23" s="26"/>
    </row>
    <row r="24" spans="2:4" x14ac:dyDescent="0.25">
      <c r="B24" s="27">
        <v>39173</v>
      </c>
      <c r="C24" s="11" t="s">
        <v>48</v>
      </c>
      <c r="D24" s="24">
        <v>380</v>
      </c>
    </row>
    <row r="25" spans="2:4" x14ac:dyDescent="0.25">
      <c r="B25" s="28"/>
      <c r="C25" s="14" t="s">
        <v>49</v>
      </c>
      <c r="D25" s="25"/>
    </row>
    <row r="26" spans="2:4" x14ac:dyDescent="0.25">
      <c r="B26" s="29"/>
      <c r="C26" s="15" t="s">
        <v>43</v>
      </c>
      <c r="D26" s="26"/>
    </row>
    <row r="27" spans="2:4" x14ac:dyDescent="0.25">
      <c r="B27" s="27">
        <v>39508</v>
      </c>
      <c r="C27" s="11" t="s">
        <v>50</v>
      </c>
      <c r="D27" s="24">
        <v>415</v>
      </c>
    </row>
    <row r="28" spans="2:4" x14ac:dyDescent="0.25">
      <c r="B28" s="28"/>
      <c r="C28" s="14" t="s">
        <v>51</v>
      </c>
      <c r="D28" s="25"/>
    </row>
    <row r="29" spans="2:4" x14ac:dyDescent="0.25">
      <c r="B29" s="29"/>
      <c r="C29" s="15" t="s">
        <v>43</v>
      </c>
      <c r="D29" s="26"/>
    </row>
    <row r="30" spans="2:4" x14ac:dyDescent="0.25">
      <c r="B30" s="27">
        <v>39845</v>
      </c>
      <c r="C30" s="11" t="s">
        <v>52</v>
      </c>
      <c r="D30" s="24">
        <v>465</v>
      </c>
    </row>
    <row r="31" spans="2:4" x14ac:dyDescent="0.25">
      <c r="B31" s="28"/>
      <c r="C31" s="14" t="s">
        <v>53</v>
      </c>
      <c r="D31" s="25"/>
    </row>
    <row r="32" spans="2:4" x14ac:dyDescent="0.25">
      <c r="B32" s="29"/>
      <c r="C32" s="15" t="s">
        <v>43</v>
      </c>
      <c r="D32" s="26"/>
    </row>
    <row r="33" spans="2:4" x14ac:dyDescent="0.25">
      <c r="B33" s="27">
        <v>40179</v>
      </c>
      <c r="C33" s="11" t="s">
        <v>54</v>
      </c>
      <c r="D33" s="24">
        <v>510</v>
      </c>
    </row>
    <row r="34" spans="2:4" x14ac:dyDescent="0.25">
      <c r="B34" s="28"/>
      <c r="C34" s="14" t="s">
        <v>55</v>
      </c>
      <c r="D34" s="25"/>
    </row>
    <row r="35" spans="2:4" x14ac:dyDescent="0.25">
      <c r="B35" s="29"/>
      <c r="C35" s="15" t="s">
        <v>43</v>
      </c>
      <c r="D35" s="26"/>
    </row>
    <row r="36" spans="2:4" x14ac:dyDescent="0.25">
      <c r="B36" s="27">
        <v>40603</v>
      </c>
      <c r="C36" s="11" t="s">
        <v>56</v>
      </c>
      <c r="D36" s="24">
        <v>545</v>
      </c>
    </row>
    <row r="37" spans="2:4" x14ac:dyDescent="0.25">
      <c r="B37" s="28"/>
      <c r="C37" s="14" t="s">
        <v>57</v>
      </c>
      <c r="D37" s="25"/>
    </row>
    <row r="38" spans="2:4" x14ac:dyDescent="0.25">
      <c r="B38" s="28"/>
      <c r="C38" s="16" t="s">
        <v>43</v>
      </c>
      <c r="D38" s="25"/>
    </row>
    <row r="39" spans="2:4" ht="25.5" x14ac:dyDescent="0.25">
      <c r="B39" s="29"/>
      <c r="C39" s="18" t="s">
        <v>75</v>
      </c>
      <c r="D39" s="26"/>
    </row>
    <row r="40" spans="2:4" x14ac:dyDescent="0.25">
      <c r="B40" s="27">
        <v>40909</v>
      </c>
      <c r="C40" s="11" t="s">
        <v>58</v>
      </c>
      <c r="D40" s="24">
        <v>622</v>
      </c>
    </row>
    <row r="41" spans="2:4" x14ac:dyDescent="0.25">
      <c r="B41" s="28"/>
      <c r="C41" s="14" t="s">
        <v>59</v>
      </c>
      <c r="D41" s="25"/>
    </row>
    <row r="42" spans="2:4" x14ac:dyDescent="0.25">
      <c r="B42" s="29"/>
      <c r="C42" s="15" t="s">
        <v>43</v>
      </c>
      <c r="D42" s="26"/>
    </row>
    <row r="43" spans="2:4" x14ac:dyDescent="0.25">
      <c r="B43" s="19"/>
      <c r="C43" s="11" t="s">
        <v>60</v>
      </c>
      <c r="D43" s="24">
        <v>678</v>
      </c>
    </row>
    <row r="44" spans="2:4" x14ac:dyDescent="0.25">
      <c r="B44" s="20">
        <v>41275</v>
      </c>
      <c r="C44" s="14" t="s">
        <v>61</v>
      </c>
      <c r="D44" s="25"/>
    </row>
    <row r="45" spans="2:4" x14ac:dyDescent="0.25">
      <c r="B45" s="12"/>
      <c r="C45" s="15" t="s">
        <v>43</v>
      </c>
      <c r="D45" s="26"/>
    </row>
    <row r="46" spans="2:4" x14ac:dyDescent="0.25">
      <c r="B46" s="27">
        <v>41640</v>
      </c>
      <c r="C46" s="11" t="s">
        <v>62</v>
      </c>
      <c r="D46" s="24">
        <v>724</v>
      </c>
    </row>
    <row r="47" spans="2:4" x14ac:dyDescent="0.25">
      <c r="B47" s="28"/>
      <c r="C47" s="14" t="s">
        <v>63</v>
      </c>
      <c r="D47" s="25"/>
    </row>
    <row r="48" spans="2:4" x14ac:dyDescent="0.25">
      <c r="B48" s="29"/>
      <c r="C48" s="15" t="s">
        <v>43</v>
      </c>
      <c r="D48" s="26"/>
    </row>
    <row r="49" spans="2:4" x14ac:dyDescent="0.25">
      <c r="B49" s="27">
        <v>42005</v>
      </c>
      <c r="C49" s="11" t="s">
        <v>64</v>
      </c>
      <c r="D49" s="24">
        <v>788</v>
      </c>
    </row>
    <row r="50" spans="2:4" x14ac:dyDescent="0.25">
      <c r="B50" s="28"/>
      <c r="C50" s="14" t="s">
        <v>65</v>
      </c>
      <c r="D50" s="25"/>
    </row>
    <row r="51" spans="2:4" x14ac:dyDescent="0.25">
      <c r="B51" s="29"/>
      <c r="C51" s="15" t="s">
        <v>43</v>
      </c>
      <c r="D51" s="26"/>
    </row>
    <row r="52" spans="2:4" x14ac:dyDescent="0.25">
      <c r="B52" s="27">
        <v>42370</v>
      </c>
      <c r="C52" s="11" t="s">
        <v>66</v>
      </c>
      <c r="D52" s="24">
        <v>880</v>
      </c>
    </row>
    <row r="53" spans="2:4" x14ac:dyDescent="0.25">
      <c r="B53" s="28"/>
      <c r="C53" s="14" t="s">
        <v>67</v>
      </c>
      <c r="D53" s="25"/>
    </row>
    <row r="54" spans="2:4" x14ac:dyDescent="0.25">
      <c r="B54" s="29"/>
      <c r="C54" s="15" t="s">
        <v>43</v>
      </c>
      <c r="D54" s="26"/>
    </row>
    <row r="55" spans="2:4" x14ac:dyDescent="0.25">
      <c r="B55" s="19"/>
      <c r="C55" s="11" t="s">
        <v>68</v>
      </c>
      <c r="D55" s="24">
        <v>937</v>
      </c>
    </row>
    <row r="56" spans="2:4" x14ac:dyDescent="0.25">
      <c r="B56" s="20">
        <v>42736</v>
      </c>
      <c r="C56" s="14" t="s">
        <v>69</v>
      </c>
      <c r="D56" s="25"/>
    </row>
    <row r="57" spans="2:4" x14ac:dyDescent="0.25">
      <c r="B57" s="17"/>
      <c r="C57" s="16" t="s">
        <v>43</v>
      </c>
      <c r="D57" s="25"/>
    </row>
    <row r="58" spans="2:4" x14ac:dyDescent="0.25">
      <c r="B58" s="21"/>
      <c r="C58" s="22"/>
      <c r="D58" s="26"/>
    </row>
  </sheetData>
  <mergeCells count="30">
    <mergeCell ref="B8:B9"/>
    <mergeCell ref="D8:D9"/>
    <mergeCell ref="B10:B12"/>
    <mergeCell ref="D10:D12"/>
    <mergeCell ref="B13:B15"/>
    <mergeCell ref="D13:D15"/>
    <mergeCell ref="B16:B18"/>
    <mergeCell ref="D16:D18"/>
    <mergeCell ref="B19:B23"/>
    <mergeCell ref="D19:D23"/>
    <mergeCell ref="B24:B26"/>
    <mergeCell ref="D24:D26"/>
    <mergeCell ref="B36:B39"/>
    <mergeCell ref="D36:D39"/>
    <mergeCell ref="B40:B42"/>
    <mergeCell ref="D40:D42"/>
    <mergeCell ref="B27:B29"/>
    <mergeCell ref="D27:D29"/>
    <mergeCell ref="B30:B32"/>
    <mergeCell ref="D30:D32"/>
    <mergeCell ref="B33:B35"/>
    <mergeCell ref="D33:D35"/>
    <mergeCell ref="D55:D58"/>
    <mergeCell ref="D43:D45"/>
    <mergeCell ref="B46:B48"/>
    <mergeCell ref="D46:D48"/>
    <mergeCell ref="B49:B51"/>
    <mergeCell ref="D49:D51"/>
    <mergeCell ref="B52:B54"/>
    <mergeCell ref="D52:D54"/>
  </mergeCells>
  <hyperlinks>
    <hyperlink ref="C12" r:id="rId1" display="http://www.portalbrasil.net/salariominimo_2003.htm"/>
    <hyperlink ref="C15" r:id="rId2" display="http://www.portalbrasil.net/salariominimo_2004.htm"/>
    <hyperlink ref="C18" r:id="rId3" display="http://www.portalbrasil.net/salariominimo_2005.htm"/>
    <hyperlink ref="C21" r:id="rId4" display="http://www.portalbrasil.net/salariominimo_2006.htm"/>
    <hyperlink ref="C23" r:id="rId5" display="http://www.portalbrasil.net/2006/colunas/editorial/abril_02.htm"/>
    <hyperlink ref="C26" r:id="rId6" display="http://www.portalbrasil.net/salariominimo_2007.htm"/>
    <hyperlink ref="C29" r:id="rId7" display="http://www.portalbrasil.net/salariominimo_2008.htm"/>
    <hyperlink ref="C32" r:id="rId8" display="http://www.portalbrasil.net/salariominimo_2009.htm"/>
    <hyperlink ref="C35" r:id="rId9" display="http://www.portalbrasil.net/salariominimo_2010.htm"/>
    <hyperlink ref="C38" r:id="rId10" display="http://www.portalbrasil.net/salariominimo_2011.htm"/>
    <hyperlink ref="C42" r:id="rId11" display="http://www.portalbrasil.net/salariominimo_2012.htm"/>
    <hyperlink ref="C45" r:id="rId12" display="http://www.portalbrasil.net/salariominimo_2013.htm"/>
    <hyperlink ref="C48" r:id="rId13" display="http://www.portalbrasil.net/salariominimo_2014.htm"/>
    <hyperlink ref="C51" r:id="rId14" display="http://www.portalbrasil.net/salariominimo_2015.htm"/>
    <hyperlink ref="C54" r:id="rId15" display="http://www.portalbrasil.net/salariominimo_2016.htm"/>
    <hyperlink ref="C57" r:id="rId16" display="http://www.portalbrasil.net/salariominimo_2017.htm"/>
  </hyperlinks>
  <pageMargins left="0.511811024" right="0.511811024" top="0.78740157499999996" bottom="0.78740157499999996" header="0.31496062000000002" footer="0.31496062000000002"/>
  <pageSetup paperSize="9" orientation="portrait" r:id="rId1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topLeftCell="A33" workbookViewId="0">
      <selection activeCell="C59" sqref="C59"/>
    </sheetView>
  </sheetViews>
  <sheetFormatPr defaultRowHeight="15" x14ac:dyDescent="0.25"/>
  <sheetData>
    <row r="1" spans="1:22" x14ac:dyDescent="0.25">
      <c r="A1" t="s">
        <v>2</v>
      </c>
      <c r="B1">
        <v>1995</v>
      </c>
      <c r="C1">
        <v>1996</v>
      </c>
      <c r="D1">
        <v>1997</v>
      </c>
      <c r="E1">
        <v>1998</v>
      </c>
      <c r="F1">
        <v>1999</v>
      </c>
      <c r="G1">
        <v>2000</v>
      </c>
      <c r="H1">
        <v>2001</v>
      </c>
      <c r="I1">
        <v>2002</v>
      </c>
      <c r="J1">
        <v>2003</v>
      </c>
      <c r="K1">
        <v>2004</v>
      </c>
      <c r="L1">
        <v>2005</v>
      </c>
      <c r="M1">
        <v>2006</v>
      </c>
      <c r="N1">
        <v>2007</v>
      </c>
      <c r="O1">
        <v>2008</v>
      </c>
      <c r="P1">
        <v>2009</v>
      </c>
      <c r="Q1">
        <v>2010</v>
      </c>
      <c r="R1">
        <v>2011</v>
      </c>
      <c r="S1">
        <v>2012</v>
      </c>
      <c r="T1">
        <v>2013</v>
      </c>
      <c r="U1">
        <v>2014</v>
      </c>
      <c r="V1">
        <v>2015</v>
      </c>
    </row>
    <row r="2" spans="1:22" x14ac:dyDescent="0.25">
      <c r="A2" t="s">
        <v>4</v>
      </c>
      <c r="B2">
        <f>GETPIVOTDATA("remuneracao_media",pivot_salarios!$A$3,"estado",$A2,"ano",B$1)</f>
        <v>2.5336968576709791</v>
      </c>
      <c r="C2" s="32">
        <f>GETPIVOTDATA("remuneracao_media",pivot_salarios!$A$3,"estado",$A2,"ano",C$1)</f>
        <v>2.9588747731397449</v>
      </c>
      <c r="D2" s="32">
        <f>GETPIVOTDATA("remuneracao_media",pivot_salarios!$A$3,"estado",$A2,"ano",D$1)</f>
        <v>2.968274336283184</v>
      </c>
      <c r="E2" s="32">
        <f>GETPIVOTDATA("remuneracao_media",pivot_salarios!$A$3,"estado",$A2,"ano",E$1)</f>
        <v>9.1950000000000003</v>
      </c>
      <c r="F2" s="32">
        <f>GETPIVOTDATA("remuneracao_media",pivot_salarios!$A$3,"estado",$A2,"ano",F$1)</f>
        <v>3.0893948562783642</v>
      </c>
      <c r="G2" s="32">
        <f>GETPIVOTDATA("remuneracao_media",pivot_salarios!$A$3,"estado",$A2,"ano",G$1)</f>
        <v>3.4078661087866129</v>
      </c>
      <c r="H2" s="32">
        <f>GETPIVOTDATA("remuneracao_media",pivot_salarios!$A$3,"estado",$A2,"ano",H$1)</f>
        <v>3.1709400544959139</v>
      </c>
      <c r="I2" s="32">
        <f>GETPIVOTDATA("remuneracao_media",pivot_salarios!$A$3,"estado",$A2,"ano",I$1)</f>
        <v>2.7127190721649508</v>
      </c>
      <c r="J2" s="32">
        <f>GETPIVOTDATA("remuneracao_media",pivot_salarios!$A$3,"estado",$A2,"ano",J$1)</f>
        <v>2.5946108490565951</v>
      </c>
      <c r="K2" s="32">
        <f>GETPIVOTDATA("remuneracao_media",pivot_salarios!$A$3,"estado",$A2,"ano",K$1)</f>
        <v>2.4797328687572571</v>
      </c>
      <c r="L2" s="32">
        <f>GETPIVOTDATA("remuneracao_media",pivot_salarios!$A$3,"estado",$A2,"ano",L$1)</f>
        <v>2.230786290322575</v>
      </c>
      <c r="M2" s="32">
        <f>GETPIVOTDATA("remuneracao_media",pivot_salarios!$A$3,"estado",$A2,"ano",M$1)</f>
        <v>1.9754882154882181</v>
      </c>
      <c r="N2" s="32">
        <f>GETPIVOTDATA("remuneracao_media",pivot_salarios!$A$3,"estado",$A2,"ano",N$1)</f>
        <v>1.884070945945945</v>
      </c>
      <c r="O2" s="32">
        <f>GETPIVOTDATA("remuneracao_media",pivot_salarios!$A$3,"estado",$A2,"ano",O$1)</f>
        <v>1.768848022206803</v>
      </c>
      <c r="P2" s="32">
        <f>GETPIVOTDATA("remuneracao_media",pivot_salarios!$A$3,"estado",$A2,"ano",P$1)</f>
        <v>1.7859871495327031</v>
      </c>
      <c r="Q2" s="32">
        <f>GETPIVOTDATA("remuneracao_media",pivot_salarios!$A$3,"estado",$A2,"ano",Q$1)</f>
        <v>1.856106230031946</v>
      </c>
      <c r="R2" s="32">
        <f>GETPIVOTDATA("remuneracao_media",pivot_salarios!$A$3,"estado",$A2,"ano",R$1)</f>
        <v>1.7828093510681149</v>
      </c>
      <c r="S2" s="32">
        <f>GETPIVOTDATA("remuneracao_media",pivot_salarios!$A$3,"estado",$A2,"ano",S$1)</f>
        <v>1.7280927252167331</v>
      </c>
      <c r="T2" s="32">
        <f>GETPIVOTDATA("remuneracao_media",pivot_salarios!$A$3,"estado",$A2,"ano",T$1)</f>
        <v>1.9868480725623521</v>
      </c>
      <c r="U2" s="32">
        <f>GETPIVOTDATA("remuneracao_media",pivot_salarios!$A$3,"estado",$A2,"ano",U$1)</f>
        <v>2.0619910979228528</v>
      </c>
      <c r="V2" s="32">
        <f>GETPIVOTDATA("remuneracao_media",pivot_salarios!$A$3,"estado",$A2,"ano",V$1)</f>
        <v>1.9339153439153449</v>
      </c>
    </row>
    <row r="3" spans="1:22" x14ac:dyDescent="0.25">
      <c r="A3" t="s">
        <v>5</v>
      </c>
      <c r="B3" s="32">
        <f>GETPIVOTDATA("remuneracao_media",pivot_salarios!$A$3,"estado",$A3,"ano",B$1)</f>
        <v>2.7182854757929871</v>
      </c>
      <c r="C3" s="32">
        <f>GETPIVOTDATA("remuneracao_media",pivot_salarios!$A$3,"estado",$A3,"ano",C$1)</f>
        <v>0</v>
      </c>
      <c r="D3" s="32">
        <f>GETPIVOTDATA("remuneracao_media",pivot_salarios!$A$3,"estado",$A3,"ano",D$1)</f>
        <v>4.678671328671328</v>
      </c>
      <c r="E3" s="32">
        <f>GETPIVOTDATA("remuneracao_media",pivot_salarios!$A$3,"estado",$A3,"ano",E$1)</f>
        <v>3.0978053745928311</v>
      </c>
      <c r="F3" s="32">
        <f>GETPIVOTDATA("remuneracao_media",pivot_salarios!$A$3,"estado",$A3,"ano",F$1)</f>
        <v>2.9694305307096078</v>
      </c>
      <c r="G3" s="32">
        <f>GETPIVOTDATA("remuneracao_media",pivot_salarios!$A$3,"estado",$A3,"ano",G$1)</f>
        <v>2.7773250791822748</v>
      </c>
      <c r="H3" s="32">
        <f>GETPIVOTDATA("remuneracao_media",pivot_salarios!$A$3,"estado",$A3,"ano",H$1)</f>
        <v>2.6101809015421091</v>
      </c>
      <c r="I3" s="32">
        <f>GETPIVOTDATA("remuneracao_media",pivot_salarios!$A$3,"estado",$A3,"ano",I$1)</f>
        <v>2.4936475409836052</v>
      </c>
      <c r="J3" s="32">
        <f>GETPIVOTDATA("remuneracao_media",pivot_salarios!$A$3,"estado",$A3,"ano",J$1)</f>
        <v>2.1464937058642959</v>
      </c>
      <c r="K3" s="32">
        <f>GETPIVOTDATA("remuneracao_media",pivot_salarios!$A$3,"estado",$A3,"ano",K$1)</f>
        <v>2.067173913043491</v>
      </c>
      <c r="L3" s="32">
        <f>GETPIVOTDATA("remuneracao_media",pivot_salarios!$A$3,"estado",$A3,"ano",L$1)</f>
        <v>1.9302048022598901</v>
      </c>
      <c r="M3" s="32">
        <f>GETPIVOTDATA("remuneracao_media",pivot_salarios!$A$3,"estado",$A3,"ano",M$1)</f>
        <v>1.887052231338787</v>
      </c>
      <c r="N3" s="32">
        <f>GETPIVOTDATA("remuneracao_media",pivot_salarios!$A$3,"estado",$A3,"ano",N$1)</f>
        <v>1.857746666666656</v>
      </c>
      <c r="O3" s="32">
        <f>GETPIVOTDATA("remuneracao_media",pivot_salarios!$A$3,"estado",$A3,"ano",O$1)</f>
        <v>1.6661793906196509</v>
      </c>
      <c r="P3" s="32">
        <f>GETPIVOTDATA("remuneracao_media",pivot_salarios!$A$3,"estado",$A3,"ano",P$1)</f>
        <v>1.7021872713972159</v>
      </c>
      <c r="Q3" s="32">
        <f>GETPIVOTDATA("remuneracao_media",pivot_salarios!$A$3,"estado",$A3,"ano",Q$1)</f>
        <v>1.687551610239487</v>
      </c>
      <c r="R3" s="32">
        <f>GETPIVOTDATA("remuneracao_media",pivot_salarios!$A$3,"estado",$A3,"ano",R$1)</f>
        <v>1.7282709113608099</v>
      </c>
      <c r="S3" s="32">
        <f>GETPIVOTDATA("remuneracao_media",pivot_salarios!$A$3,"estado",$A3,"ano",S$1)</f>
        <v>1.738423973362951</v>
      </c>
      <c r="T3" s="32">
        <f>GETPIVOTDATA("remuneracao_media",pivot_salarios!$A$3,"estado",$A3,"ano",T$1)</f>
        <v>1.72068378307572</v>
      </c>
      <c r="U3" s="32">
        <f>GETPIVOTDATA("remuneracao_media",pivot_salarios!$A$3,"estado",$A3,"ano",U$1)</f>
        <v>1.7345362014690531</v>
      </c>
      <c r="V3" s="32">
        <f>GETPIVOTDATA("remuneracao_media",pivot_salarios!$A$3,"estado",$A3,"ano",V$1)</f>
        <v>1.8609890485968561</v>
      </c>
    </row>
    <row r="4" spans="1:22" x14ac:dyDescent="0.25">
      <c r="A4" t="s">
        <v>6</v>
      </c>
      <c r="B4" s="32">
        <f>GETPIVOTDATA("remuneracao_media",pivot_salarios!$A$3,"estado",$A4,"ano",B$1)</f>
        <v>3.7085768357304989</v>
      </c>
      <c r="C4" s="32">
        <f>GETPIVOTDATA("remuneracao_media",pivot_salarios!$A$3,"estado",$A4,"ano",C$1)</f>
        <v>3.4624038767079619</v>
      </c>
      <c r="D4" s="32">
        <f>GETPIVOTDATA("remuneracao_media",pivot_salarios!$A$3,"estado",$A4,"ano",D$1)</f>
        <v>8.1150000000000002</v>
      </c>
      <c r="E4" s="32">
        <f>GETPIVOTDATA("remuneracao_media",pivot_salarios!$A$3,"estado",$A4,"ano",E$1)</f>
        <v>3.2198703543647351</v>
      </c>
      <c r="F4" s="32">
        <f>GETPIVOTDATA("remuneracao_media",pivot_salarios!$A$3,"estado",$A4,"ano",F$1)</f>
        <v>3.916471147748902</v>
      </c>
      <c r="G4" s="32">
        <f>GETPIVOTDATA("remuneracao_media",pivot_salarios!$A$3,"estado",$A4,"ano",G$1)</f>
        <v>3.638547630600026</v>
      </c>
      <c r="H4" s="32">
        <f>GETPIVOTDATA("remuneracao_media",pivot_salarios!$A$3,"estado",$A4,"ano",H$1)</f>
        <v>3.263313436979439</v>
      </c>
      <c r="I4" s="32">
        <f>GETPIVOTDATA("remuneracao_media",pivot_salarios!$A$3,"estado",$A4,"ano",I$1)</f>
        <v>2.9361975964225899</v>
      </c>
      <c r="J4" s="32">
        <f>GETPIVOTDATA("remuneracao_media",pivot_salarios!$A$3,"estado",$A4,"ano",J$1)</f>
        <v>2.767697759777338</v>
      </c>
      <c r="K4" s="32">
        <f>GETPIVOTDATA("remuneracao_media",pivot_salarios!$A$3,"estado",$A4,"ano",K$1)</f>
        <v>2.7682383188018198</v>
      </c>
      <c r="L4" s="32">
        <f>GETPIVOTDATA("remuneracao_media",pivot_salarios!$A$3,"estado",$A4,"ano",L$1)</f>
        <v>2.713860611602164</v>
      </c>
      <c r="M4" s="32">
        <f>GETPIVOTDATA("remuneracao_media",pivot_salarios!$A$3,"estado",$A4,"ano",M$1)</f>
        <v>2.4495498035195569</v>
      </c>
      <c r="N4" s="32">
        <f>GETPIVOTDATA("remuneracao_media",pivot_salarios!$A$3,"estado",$A4,"ano",N$1)</f>
        <v>2.2822352126759551</v>
      </c>
      <c r="O4" s="32">
        <f>GETPIVOTDATA("remuneracao_media",pivot_salarios!$A$3,"estado",$A4,"ano",O$1)</f>
        <v>2.2313555058692121</v>
      </c>
      <c r="P4" s="32">
        <f>GETPIVOTDATA("remuneracao_media",pivot_salarios!$A$3,"estado",$A4,"ano",P$1)</f>
        <v>2.0725111668604299</v>
      </c>
      <c r="Q4" s="32">
        <f>GETPIVOTDATA("remuneracao_media",pivot_salarios!$A$3,"estado",$A4,"ano",Q$1)</f>
        <v>2.0701717305151801</v>
      </c>
      <c r="R4" s="32">
        <f>GETPIVOTDATA("remuneracao_media",pivot_salarios!$A$3,"estado",$A4,"ano",R$1)</f>
        <v>2.0687783478706998</v>
      </c>
      <c r="S4" s="32">
        <f>GETPIVOTDATA("remuneracao_media",pivot_salarios!$A$3,"estado",$A4,"ano",S$1)</f>
        <v>2.043104899464836</v>
      </c>
      <c r="T4" s="32">
        <f>GETPIVOTDATA("remuneracao_media",pivot_salarios!$A$3,"estado",$A4,"ano",T$1)</f>
        <v>2.0401484284051241</v>
      </c>
      <c r="U4" s="32">
        <f>GETPIVOTDATA("remuneracao_media",pivot_salarios!$A$3,"estado",$A4,"ano",U$1)</f>
        <v>2.2427379452525429</v>
      </c>
      <c r="V4" s="32">
        <f>GETPIVOTDATA("remuneracao_media",pivot_salarios!$A$3,"estado",$A4,"ano",V$1)</f>
        <v>2.2152546240691859</v>
      </c>
    </row>
    <row r="5" spans="1:22" x14ac:dyDescent="0.25">
      <c r="A5" t="s">
        <v>7</v>
      </c>
      <c r="B5" s="32">
        <f>GETPIVOTDATA("remuneracao_media",pivot_salarios!$A$3,"estado",$A5,"ano",B$1)</f>
        <v>3.4200244798041681</v>
      </c>
      <c r="C5" s="32">
        <f>GETPIVOTDATA("remuneracao_media",pivot_salarios!$A$3,"estado",$A5,"ano",C$1)</f>
        <v>3.3002962962962981</v>
      </c>
      <c r="D5" s="32">
        <f>GETPIVOTDATA("remuneracao_media",pivot_salarios!$A$3,"estado",$A5,"ano",D$1)</f>
        <v>2.991951951951958</v>
      </c>
      <c r="E5" s="32">
        <f>GETPIVOTDATA("remuneracao_media",pivot_salarios!$A$3,"estado",$A5,"ano",E$1)</f>
        <v>4.388553719008268</v>
      </c>
      <c r="F5" s="32">
        <f>GETPIVOTDATA("remuneracao_media",pivot_salarios!$A$3,"estado",$A5,"ano",F$1)</f>
        <v>3.2149368029739911</v>
      </c>
      <c r="G5" s="32">
        <f>GETPIVOTDATA("remuneracao_media",pivot_salarios!$A$3,"estado",$A5,"ano",G$1)</f>
        <v>3.3727189362677672</v>
      </c>
      <c r="H5" s="32">
        <f>GETPIVOTDATA("remuneracao_media",pivot_salarios!$A$3,"estado",$A5,"ano",H$1)</f>
        <v>2.960494652406402</v>
      </c>
      <c r="I5" s="32">
        <f>GETPIVOTDATA("remuneracao_media",pivot_salarios!$A$3,"estado",$A5,"ano",I$1)</f>
        <v>2.4770613236186949</v>
      </c>
      <c r="J5" s="32">
        <f>GETPIVOTDATA("remuneracao_media",pivot_salarios!$A$3,"estado",$A5,"ano",J$1)</f>
        <v>2.4142554498004589</v>
      </c>
      <c r="K5" s="32">
        <f>GETPIVOTDATA("remuneracao_media",pivot_salarios!$A$3,"estado",$A5,"ano",K$1)</f>
        <v>2.3366036062666549</v>
      </c>
      <c r="L5" s="32">
        <f>GETPIVOTDATA("remuneracao_media",pivot_salarios!$A$3,"estado",$A5,"ano",L$1)</f>
        <v>2.5639912143081141</v>
      </c>
      <c r="M5" s="32">
        <f>GETPIVOTDATA("remuneracao_media",pivot_salarios!$A$3,"estado",$A5,"ano",M$1)</f>
        <v>2.5567002356974462</v>
      </c>
      <c r="N5" s="32">
        <f>GETPIVOTDATA("remuneracao_media",pivot_salarios!$A$3,"estado",$A5,"ano",N$1)</f>
        <v>2.0902477102414658</v>
      </c>
      <c r="O5" s="32">
        <f>GETPIVOTDATA("remuneracao_media",pivot_salarios!$A$3,"estado",$A5,"ano",O$1)</f>
        <v>2.064740516639509</v>
      </c>
      <c r="P5" s="32">
        <f>GETPIVOTDATA("remuneracao_media",pivot_salarios!$A$3,"estado",$A5,"ano",P$1)</f>
        <v>2.0979674509110482</v>
      </c>
      <c r="Q5" s="32">
        <f>GETPIVOTDATA("remuneracao_media",pivot_salarios!$A$3,"estado",$A5,"ano",Q$1)</f>
        <v>2.040634621426348</v>
      </c>
      <c r="R5" s="32">
        <f>GETPIVOTDATA("remuneracao_media",pivot_salarios!$A$3,"estado",$A5,"ano",R$1)</f>
        <v>2.019255682961167</v>
      </c>
      <c r="S5" s="32">
        <f>GETPIVOTDATA("remuneracao_media",pivot_salarios!$A$3,"estado",$A5,"ano",S$1)</f>
        <v>2.012835088993826</v>
      </c>
      <c r="T5" s="32">
        <f>GETPIVOTDATA("remuneracao_media",pivot_salarios!$A$3,"estado",$A5,"ano",T$1)</f>
        <v>2.0184688346883219</v>
      </c>
      <c r="U5" s="32">
        <f>GETPIVOTDATA("remuneracao_media",pivot_salarios!$A$3,"estado",$A5,"ano",U$1)</f>
        <v>2.538752565230161</v>
      </c>
      <c r="V5" s="32">
        <f>GETPIVOTDATA("remuneracao_media",pivot_salarios!$A$3,"estado",$A5,"ano",V$1)</f>
        <v>2.625881515237809</v>
      </c>
    </row>
    <row r="6" spans="1:22" x14ac:dyDescent="0.25">
      <c r="A6" t="s">
        <v>8</v>
      </c>
      <c r="B6" s="32">
        <f>GETPIVOTDATA("remuneracao_media",pivot_salarios!$A$3,"estado",$A6,"ano",B$1)</f>
        <v>0</v>
      </c>
      <c r="C6" s="32">
        <f>GETPIVOTDATA("remuneracao_media",pivot_salarios!$A$3,"estado",$A6,"ano",C$1)</f>
        <v>2.0476923076923081</v>
      </c>
      <c r="D6" s="32">
        <f>GETPIVOTDATA("remuneracao_media",pivot_salarios!$A$3,"estado",$A6,"ano",D$1)</f>
        <v>1.49848797250859</v>
      </c>
      <c r="E6" s="32">
        <f>GETPIVOTDATA("remuneracao_media",pivot_salarios!$A$3,"estado",$A6,"ano",E$1)</f>
        <v>2.9068272234095081</v>
      </c>
      <c r="F6" s="32">
        <f>GETPIVOTDATA("remuneracao_media",pivot_salarios!$A$3,"estado",$A6,"ano",F$1)</f>
        <v>2.7779227733934269</v>
      </c>
      <c r="G6" s="32">
        <f>GETPIVOTDATA("remuneracao_media",pivot_salarios!$A$3,"estado",$A6,"ano",G$1)</f>
        <v>2.6789216939827738</v>
      </c>
      <c r="H6" s="32">
        <f>GETPIVOTDATA("remuneracao_media",pivot_salarios!$A$3,"estado",$A6,"ano",H$1)</f>
        <v>2.721284273558163</v>
      </c>
      <c r="I6" s="32">
        <f>GETPIVOTDATA("remuneracao_media",pivot_salarios!$A$3,"estado",$A6,"ano",I$1)</f>
        <v>2.741605171113104</v>
      </c>
      <c r="J6" s="32">
        <f>GETPIVOTDATA("remuneracao_media",pivot_salarios!$A$3,"estado",$A6,"ano",J$1)</f>
        <v>2.4071562961968498</v>
      </c>
      <c r="K6" s="32">
        <f>GETPIVOTDATA("remuneracao_media",pivot_salarios!$A$3,"estado",$A6,"ano",K$1)</f>
        <v>2.2723814307986681</v>
      </c>
      <c r="L6" s="32">
        <f>GETPIVOTDATA("remuneracao_media",pivot_salarios!$A$3,"estado",$A6,"ano",L$1)</f>
        <v>2.1124579361097191</v>
      </c>
      <c r="M6" s="32">
        <f>GETPIVOTDATA("remuneracao_media",pivot_salarios!$A$3,"estado",$A6,"ano",M$1)</f>
        <v>1.9672405819443139</v>
      </c>
      <c r="N6" s="32">
        <f>GETPIVOTDATA("remuneracao_media",pivot_salarios!$A$3,"estado",$A6,"ano",N$1)</f>
        <v>1.898322817483113</v>
      </c>
      <c r="O6" s="32">
        <f>GETPIVOTDATA("remuneracao_media",pivot_salarios!$A$3,"estado",$A6,"ano",O$1)</f>
        <v>1.7962286900102651</v>
      </c>
      <c r="P6" s="32">
        <f>GETPIVOTDATA("remuneracao_media",pivot_salarios!$A$3,"estado",$A6,"ano",P$1)</f>
        <v>1.744149556640932</v>
      </c>
      <c r="Q6" s="32">
        <f>GETPIVOTDATA("remuneracao_media",pivot_salarios!$A$3,"estado",$A6,"ano",Q$1)</f>
        <v>1.7429197408248149</v>
      </c>
      <c r="R6" s="32">
        <f>GETPIVOTDATA("remuneracao_media",pivot_salarios!$A$3,"estado",$A6,"ano",R$1)</f>
        <v>1.7969966128072781</v>
      </c>
      <c r="S6" s="32">
        <f>GETPIVOTDATA("remuneracao_media",pivot_salarios!$A$3,"estado",$A6,"ano",S$1)</f>
        <v>1.8179098999546759</v>
      </c>
      <c r="T6" s="32">
        <f>GETPIVOTDATA("remuneracao_media",pivot_salarios!$A$3,"estado",$A6,"ano",T$1)</f>
        <v>1.8009763361892821</v>
      </c>
      <c r="U6" s="32">
        <f>GETPIVOTDATA("remuneracao_media",pivot_salarios!$A$3,"estado",$A6,"ano",U$1)</f>
        <v>1.989941392546096</v>
      </c>
      <c r="V6" s="32">
        <f>GETPIVOTDATA("remuneracao_media",pivot_salarios!$A$3,"estado",$A6,"ano",V$1)</f>
        <v>1.9907989160119099</v>
      </c>
    </row>
    <row r="7" spans="1:22" x14ac:dyDescent="0.25">
      <c r="A7" t="s">
        <v>9</v>
      </c>
      <c r="B7" s="32">
        <f>GETPIVOTDATA("remuneracao_media",pivot_salarios!$A$3,"estado",$A7,"ano",B$1)</f>
        <v>0</v>
      </c>
      <c r="C7" s="32">
        <f>GETPIVOTDATA("remuneracao_media",pivot_salarios!$A$3,"estado",$A7,"ano",C$1)</f>
        <v>2.3905472636815941</v>
      </c>
      <c r="D7" s="32">
        <f>GETPIVOTDATA("remuneracao_media",pivot_salarios!$A$3,"estado",$A7,"ano",D$1)</f>
        <v>3.069815181518158</v>
      </c>
      <c r="E7" s="32">
        <f>GETPIVOTDATA("remuneracao_media",pivot_salarios!$A$3,"estado",$A7,"ano",E$1)</f>
        <v>3.213222829801774</v>
      </c>
      <c r="F7" s="32">
        <f>GETPIVOTDATA("remuneracao_media",pivot_salarios!$A$3,"estado",$A7,"ano",F$1)</f>
        <v>3.2272985571587078</v>
      </c>
      <c r="G7" s="32">
        <f>GETPIVOTDATA("remuneracao_media",pivot_salarios!$A$3,"estado",$A7,"ano",G$1)</f>
        <v>3.0143908788004978</v>
      </c>
      <c r="H7" s="32">
        <f>GETPIVOTDATA("remuneracao_media",pivot_salarios!$A$3,"estado",$A7,"ano",H$1)</f>
        <v>2.8835900885749268</v>
      </c>
      <c r="I7" s="32">
        <f>GETPIVOTDATA("remuneracao_media",pivot_salarios!$A$3,"estado",$A7,"ano",I$1)</f>
        <v>2.9411029480145352</v>
      </c>
      <c r="J7" s="32">
        <f>GETPIVOTDATA("remuneracao_media",pivot_salarios!$A$3,"estado",$A7,"ano",J$1)</f>
        <v>2.3776778726432601</v>
      </c>
      <c r="K7" s="32">
        <f>GETPIVOTDATA("remuneracao_media",pivot_salarios!$A$3,"estado",$A7,"ano",K$1)</f>
        <v>2.2705962011959642</v>
      </c>
      <c r="L7" s="32">
        <f>GETPIVOTDATA("remuneracao_media",pivot_salarios!$A$3,"estado",$A7,"ano",L$1)</f>
        <v>2.110397039549762</v>
      </c>
      <c r="M7" s="32">
        <f>GETPIVOTDATA("remuneracao_media",pivot_salarios!$A$3,"estado",$A7,"ano",M$1)</f>
        <v>1.90976957795548</v>
      </c>
      <c r="N7" s="32">
        <f>GETPIVOTDATA("remuneracao_media",pivot_salarios!$A$3,"estado",$A7,"ano",N$1)</f>
        <v>1.8234419655876659</v>
      </c>
      <c r="O7" s="32">
        <f>GETPIVOTDATA("remuneracao_media",pivot_salarios!$A$3,"estado",$A7,"ano",O$1)</f>
        <v>1.758181185110159</v>
      </c>
      <c r="P7" s="32">
        <f>GETPIVOTDATA("remuneracao_media",pivot_salarios!$A$3,"estado",$A7,"ano",P$1)</f>
        <v>1.699831424751483</v>
      </c>
      <c r="Q7" s="32">
        <f>GETPIVOTDATA("remuneracao_media",pivot_salarios!$A$3,"estado",$A7,"ano",Q$1)</f>
        <v>1.610405378973097</v>
      </c>
      <c r="R7" s="32">
        <f>GETPIVOTDATA("remuneracao_media",pivot_salarios!$A$3,"estado",$A7,"ano",R$1)</f>
        <v>1.7153625624716231</v>
      </c>
      <c r="S7" s="32">
        <f>GETPIVOTDATA("remuneracao_media",pivot_salarios!$A$3,"estado",$A7,"ano",S$1)</f>
        <v>1.661399464211553</v>
      </c>
      <c r="T7" s="32">
        <f>GETPIVOTDATA("remuneracao_media",pivot_salarios!$A$3,"estado",$A7,"ano",T$1)</f>
        <v>1.838964314560503</v>
      </c>
      <c r="U7" s="32">
        <f>GETPIVOTDATA("remuneracao_media",pivot_salarios!$A$3,"estado",$A7,"ano",U$1)</f>
        <v>1.991382190489011</v>
      </c>
      <c r="V7" s="32">
        <f>GETPIVOTDATA("remuneracao_media",pivot_salarios!$A$3,"estado",$A7,"ano",V$1)</f>
        <v>2.0537241676233839</v>
      </c>
    </row>
    <row r="8" spans="1:22" x14ac:dyDescent="0.25">
      <c r="A8" t="s">
        <v>10</v>
      </c>
      <c r="B8" s="32">
        <f>GETPIVOTDATA("remuneracao_media",pivot_salarios!$A$3,"estado",$A8,"ano",B$1)</f>
        <v>0</v>
      </c>
      <c r="C8" s="32">
        <f>GETPIVOTDATA("remuneracao_media",pivot_salarios!$A$3,"estado",$A8,"ano",C$1)</f>
        <v>6.0549999999999997</v>
      </c>
      <c r="D8" s="32">
        <f>GETPIVOTDATA("remuneracao_media",pivot_salarios!$A$3,"estado",$A8,"ano",D$1)</f>
        <v>6.4822115384615318</v>
      </c>
      <c r="E8" s="32">
        <f>GETPIVOTDATA("remuneracao_media",pivot_salarios!$A$3,"estado",$A8,"ano",E$1)</f>
        <v>4.5603596812405556</v>
      </c>
      <c r="F8" s="32">
        <f>GETPIVOTDATA("remuneracao_media",pivot_salarios!$A$3,"estado",$A8,"ano",F$1)</f>
        <v>4.9968174767321099</v>
      </c>
      <c r="G8" s="32">
        <f>GETPIVOTDATA("remuneracao_media",pivot_salarios!$A$3,"estado",$A8,"ano",G$1)</f>
        <v>4.4607841244947721</v>
      </c>
      <c r="H8" s="32">
        <f>GETPIVOTDATA("remuneracao_media",pivot_salarios!$A$3,"estado",$A8,"ano",H$1)</f>
        <v>4.0586357585229491</v>
      </c>
      <c r="I8" s="32">
        <f>GETPIVOTDATA("remuneracao_media",pivot_salarios!$A$3,"estado",$A8,"ano",I$1)</f>
        <v>3.8971318456230599</v>
      </c>
      <c r="J8" s="32">
        <f>GETPIVOTDATA("remuneracao_media",pivot_salarios!$A$3,"estado",$A8,"ano",J$1)</f>
        <v>3.9872137249201138</v>
      </c>
      <c r="K8" s="32">
        <f>GETPIVOTDATA("remuneracao_media",pivot_salarios!$A$3,"estado",$A8,"ano",K$1)</f>
        <v>3.961792952556602</v>
      </c>
      <c r="L8" s="32">
        <f>GETPIVOTDATA("remuneracao_media",pivot_salarios!$A$3,"estado",$A8,"ano",L$1)</f>
        <v>3.9319189218682991</v>
      </c>
      <c r="M8" s="32">
        <f>GETPIVOTDATA("remuneracao_media",pivot_salarios!$A$3,"estado",$A8,"ano",M$1)</f>
        <v>3.3487130065975581</v>
      </c>
      <c r="N8" s="32">
        <f>GETPIVOTDATA("remuneracao_media",pivot_salarios!$A$3,"estado",$A8,"ano",N$1)</f>
        <v>3.1672730714625259</v>
      </c>
      <c r="O8" s="32">
        <f>GETPIVOTDATA("remuneracao_media",pivot_salarios!$A$3,"estado",$A8,"ano",O$1)</f>
        <v>2.9919572313636551</v>
      </c>
      <c r="P8" s="32">
        <f>GETPIVOTDATA("remuneracao_media",pivot_salarios!$A$3,"estado",$A8,"ano",P$1)</f>
        <v>3.0123446862188872</v>
      </c>
      <c r="Q8" s="32">
        <f>GETPIVOTDATA("remuneracao_media",pivot_salarios!$A$3,"estado",$A8,"ano",Q$1)</f>
        <v>2.9934261440431871</v>
      </c>
      <c r="R8" s="32">
        <f>GETPIVOTDATA("remuneracao_media",pivot_salarios!$A$3,"estado",$A8,"ano",R$1)</f>
        <v>2.8829038611742401</v>
      </c>
      <c r="S8" s="32">
        <f>GETPIVOTDATA("remuneracao_media",pivot_salarios!$A$3,"estado",$A8,"ano",S$1)</f>
        <v>2.977642244033206</v>
      </c>
      <c r="T8" s="32">
        <f>GETPIVOTDATA("remuneracao_media",pivot_salarios!$A$3,"estado",$A8,"ano",T$1)</f>
        <v>3.1884312409837849</v>
      </c>
      <c r="U8" s="32">
        <f>GETPIVOTDATA("remuneracao_media",pivot_salarios!$A$3,"estado",$A8,"ano",U$1)</f>
        <v>3.3424469122598439</v>
      </c>
      <c r="V8" s="32">
        <f>GETPIVOTDATA("remuneracao_media",pivot_salarios!$A$3,"estado",$A8,"ano",V$1)</f>
        <v>3.403322106354024</v>
      </c>
    </row>
    <row r="9" spans="1:22" x14ac:dyDescent="0.25">
      <c r="A9" t="s">
        <v>11</v>
      </c>
      <c r="B9" s="32">
        <f>GETPIVOTDATA("remuneracao_media",pivot_salarios!$A$3,"estado",$A9,"ano",B$1)</f>
        <v>0</v>
      </c>
      <c r="C9" s="32">
        <f>GETPIVOTDATA("remuneracao_media",pivot_salarios!$A$3,"estado",$A9,"ano",C$1)</f>
        <v>3.2228231292517102</v>
      </c>
      <c r="D9" s="32">
        <f>GETPIVOTDATA("remuneracao_media",pivot_salarios!$A$3,"estado",$A9,"ano",D$1)</f>
        <v>4.2591017964071796</v>
      </c>
      <c r="E9" s="32">
        <f>GETPIVOTDATA("remuneracao_media",pivot_salarios!$A$3,"estado",$A9,"ano",E$1)</f>
        <v>3.4540774857761938</v>
      </c>
      <c r="F9" s="32">
        <f>GETPIVOTDATA("remuneracao_media",pivot_salarios!$A$3,"estado",$A9,"ano",F$1)</f>
        <v>3.344570627409734</v>
      </c>
      <c r="G9" s="32">
        <f>GETPIVOTDATA("remuneracao_media",pivot_salarios!$A$3,"estado",$A9,"ano",G$1)</f>
        <v>3.1511260932944372</v>
      </c>
      <c r="H9" s="32">
        <f>GETPIVOTDATA("remuneracao_media",pivot_salarios!$A$3,"estado",$A9,"ano",H$1)</f>
        <v>4.4718635838150131</v>
      </c>
      <c r="I9" s="32">
        <f>GETPIVOTDATA("remuneracao_media",pivot_salarios!$A$3,"estado",$A9,"ano",I$1)</f>
        <v>2.999412591343444</v>
      </c>
      <c r="J9" s="32">
        <f>GETPIVOTDATA("remuneracao_media",pivot_salarios!$A$3,"estado",$A9,"ano",J$1)</f>
        <v>2.721876418663443</v>
      </c>
      <c r="K9" s="32">
        <f>GETPIVOTDATA("remuneracao_media",pivot_salarios!$A$3,"estado",$A9,"ano",K$1)</f>
        <v>2.6113951023005888</v>
      </c>
      <c r="L9" s="32">
        <f>GETPIVOTDATA("remuneracao_media",pivot_salarios!$A$3,"estado",$A9,"ano",L$1)</f>
        <v>2.5026554778555119</v>
      </c>
      <c r="M9" s="32">
        <f>GETPIVOTDATA("remuneracao_media",pivot_salarios!$A$3,"estado",$A9,"ano",M$1)</f>
        <v>2.1905841607019529</v>
      </c>
      <c r="N9" s="32">
        <f>GETPIVOTDATA("remuneracao_media",pivot_salarios!$A$3,"estado",$A9,"ano",N$1)</f>
        <v>2.0448900900901119</v>
      </c>
      <c r="O9" s="32">
        <f>GETPIVOTDATA("remuneracao_media",pivot_salarios!$A$3,"estado",$A9,"ano",O$1)</f>
        <v>2.1120079830039149</v>
      </c>
      <c r="P9" s="32">
        <f>GETPIVOTDATA("remuneracao_media",pivot_salarios!$A$3,"estado",$A9,"ano",P$1)</f>
        <v>2.0202090903675471</v>
      </c>
      <c r="Q9" s="32">
        <f>GETPIVOTDATA("remuneracao_media",pivot_salarios!$A$3,"estado",$A9,"ano",Q$1)</f>
        <v>2.234243695190381</v>
      </c>
      <c r="R9" s="32">
        <f>GETPIVOTDATA("remuneracao_media",pivot_salarios!$A$3,"estado",$A9,"ano",R$1)</f>
        <v>2.2895497946337851</v>
      </c>
      <c r="S9" s="32">
        <f>GETPIVOTDATA("remuneracao_media",pivot_salarios!$A$3,"estado",$A9,"ano",S$1)</f>
        <v>2.235786157329902</v>
      </c>
      <c r="T9" s="32">
        <f>GETPIVOTDATA("remuneracao_media",pivot_salarios!$A$3,"estado",$A9,"ano",T$1)</f>
        <v>2.3070539111528432</v>
      </c>
      <c r="U9" s="32">
        <f>GETPIVOTDATA("remuneracao_media",pivot_salarios!$A$3,"estado",$A9,"ano",U$1)</f>
        <v>2.4215708731743328</v>
      </c>
      <c r="V9" s="32">
        <f>GETPIVOTDATA("remuneracao_media",pivot_salarios!$A$3,"estado",$A9,"ano",V$1)</f>
        <v>2.4087553932957348</v>
      </c>
    </row>
    <row r="10" spans="1:22" x14ac:dyDescent="0.25">
      <c r="A10" t="s">
        <v>12</v>
      </c>
      <c r="B10" s="32">
        <f>GETPIVOTDATA("remuneracao_media",pivot_salarios!$A$3,"estado",$A10,"ano",B$1)</f>
        <v>0</v>
      </c>
      <c r="C10" s="32">
        <f>GETPIVOTDATA("remuneracao_media",pivot_salarios!$A$3,"estado",$A10,"ano",C$1)</f>
        <v>10.11538461538461</v>
      </c>
      <c r="D10" s="32">
        <f>GETPIVOTDATA("remuneracao_media",pivot_salarios!$A$3,"estado",$A10,"ano",D$1)</f>
        <v>3.7434104046242722</v>
      </c>
      <c r="E10" s="32">
        <f>GETPIVOTDATA("remuneracao_media",pivot_salarios!$A$3,"estado",$A10,"ano",E$1)</f>
        <v>3.4888515158220952</v>
      </c>
      <c r="F10" s="32">
        <f>GETPIVOTDATA("remuneracao_media",pivot_salarios!$A$3,"estado",$A10,"ano",F$1)</f>
        <v>3.347222006974035</v>
      </c>
      <c r="G10" s="32">
        <f>GETPIVOTDATA("remuneracao_media",pivot_salarios!$A$3,"estado",$A10,"ano",G$1)</f>
        <v>3.0409407776248059</v>
      </c>
      <c r="H10" s="32">
        <f>GETPIVOTDATA("remuneracao_media",pivot_salarios!$A$3,"estado",$A10,"ano",H$1)</f>
        <v>3.0652060688405909</v>
      </c>
      <c r="I10" s="32">
        <f>GETPIVOTDATA("remuneracao_media",pivot_salarios!$A$3,"estado",$A10,"ano",I$1)</f>
        <v>3.0119437543475729</v>
      </c>
      <c r="J10" s="32">
        <f>GETPIVOTDATA("remuneracao_media",pivot_salarios!$A$3,"estado",$A10,"ano",J$1)</f>
        <v>2.6573751018983489</v>
      </c>
      <c r="K10" s="32">
        <f>GETPIVOTDATA("remuneracao_media",pivot_salarios!$A$3,"estado",$A10,"ano",K$1)</f>
        <v>2.5585683987275631</v>
      </c>
      <c r="L10" s="32">
        <f>GETPIVOTDATA("remuneracao_media",pivot_salarios!$A$3,"estado",$A10,"ano",L$1)</f>
        <v>2.8962310374890801</v>
      </c>
      <c r="M10" s="32">
        <f>GETPIVOTDATA("remuneracao_media",pivot_salarios!$A$3,"estado",$A10,"ano",M$1)</f>
        <v>2.26655696639892</v>
      </c>
      <c r="N10" s="32">
        <f>GETPIVOTDATA("remuneracao_media",pivot_salarios!$A$3,"estado",$A10,"ano",N$1)</f>
        <v>2.136149577604793</v>
      </c>
      <c r="O10" s="32">
        <f>GETPIVOTDATA("remuneracao_media",pivot_salarios!$A$3,"estado",$A10,"ano",O$1)</f>
        <v>2.0570094959824479</v>
      </c>
      <c r="P10" s="32">
        <f>GETPIVOTDATA("remuneracao_media",pivot_salarios!$A$3,"estado",$A10,"ano",P$1)</f>
        <v>1.9503966702402931</v>
      </c>
      <c r="Q10" s="32">
        <f>GETPIVOTDATA("remuneracao_media",pivot_salarios!$A$3,"estado",$A10,"ano",Q$1)</f>
        <v>1.8691227783229649</v>
      </c>
      <c r="R10" s="32">
        <f>GETPIVOTDATA("remuneracao_media",pivot_salarios!$A$3,"estado",$A10,"ano",R$1)</f>
        <v>1.9380809546092681</v>
      </c>
      <c r="S10" s="32">
        <f>GETPIVOTDATA("remuneracao_media",pivot_salarios!$A$3,"estado",$A10,"ano",S$1)</f>
        <v>1.83728259538871</v>
      </c>
      <c r="T10" s="32">
        <f>GETPIVOTDATA("remuneracao_media",pivot_salarios!$A$3,"estado",$A10,"ano",T$1)</f>
        <v>1.969306397025024</v>
      </c>
      <c r="U10" s="32">
        <f>GETPIVOTDATA("remuneracao_media",pivot_salarios!$A$3,"estado",$A10,"ano",U$1)</f>
        <v>2.197891995514853</v>
      </c>
      <c r="V10" s="32">
        <f>GETPIVOTDATA("remuneracao_media",pivot_salarios!$A$3,"estado",$A10,"ano",V$1)</f>
        <v>2.182833766233736</v>
      </c>
    </row>
    <row r="11" spans="1:22" x14ac:dyDescent="0.25">
      <c r="A11" t="s">
        <v>13</v>
      </c>
      <c r="B11" s="32">
        <f>GETPIVOTDATA("remuneracao_media",pivot_salarios!$A$3,"estado",$A11,"ano",B$1)</f>
        <v>0</v>
      </c>
      <c r="C11" s="32">
        <f>GETPIVOTDATA("remuneracao_media",pivot_salarios!$A$3,"estado",$A11,"ano",C$1)</f>
        <v>4.7119999999999997</v>
      </c>
      <c r="D11" s="32">
        <f>GETPIVOTDATA("remuneracao_media",pivot_salarios!$A$3,"estado",$A11,"ano",D$1)</f>
        <v>4.5072340425531898</v>
      </c>
      <c r="E11" s="32">
        <f>GETPIVOTDATA("remuneracao_media",pivot_salarios!$A$3,"estado",$A11,"ano",E$1)</f>
        <v>2.732940959409591</v>
      </c>
      <c r="F11" s="32">
        <f>GETPIVOTDATA("remuneracao_media",pivot_salarios!$A$3,"estado",$A11,"ano",F$1)</f>
        <v>2.6322740404457332</v>
      </c>
      <c r="G11" s="32">
        <f>GETPIVOTDATA("remuneracao_media",pivot_salarios!$A$3,"estado",$A11,"ano",G$1)</f>
        <v>2.6971551094890378</v>
      </c>
      <c r="H11" s="32">
        <f>GETPIVOTDATA("remuneracao_media",pivot_salarios!$A$3,"estado",$A11,"ano",H$1)</f>
        <v>2.469787268593687</v>
      </c>
      <c r="I11" s="32">
        <f>GETPIVOTDATA("remuneracao_media",pivot_salarios!$A$3,"estado",$A11,"ano",I$1)</f>
        <v>2.312168069709037</v>
      </c>
      <c r="J11" s="32">
        <f>GETPIVOTDATA("remuneracao_media",pivot_salarios!$A$3,"estado",$A11,"ano",J$1)</f>
        <v>2.3159664654594212</v>
      </c>
      <c r="K11" s="32">
        <f>GETPIVOTDATA("remuneracao_media",pivot_salarios!$A$3,"estado",$A11,"ano",K$1)</f>
        <v>2.1629540654699819</v>
      </c>
      <c r="L11" s="32">
        <f>GETPIVOTDATA("remuneracao_media",pivot_salarios!$A$3,"estado",$A11,"ano",L$1)</f>
        <v>2.0657324193958781</v>
      </c>
      <c r="M11" s="32">
        <f>GETPIVOTDATA("remuneracao_media",pivot_salarios!$A$3,"estado",$A11,"ano",M$1)</f>
        <v>1.90028738212846</v>
      </c>
      <c r="N11" s="32">
        <f>GETPIVOTDATA("remuneracao_media",pivot_salarios!$A$3,"estado",$A11,"ano",N$1)</f>
        <v>1.826512630312735</v>
      </c>
      <c r="O11" s="32">
        <f>GETPIVOTDATA("remuneracao_media",pivot_salarios!$A$3,"estado",$A11,"ano",O$1)</f>
        <v>1.6951511647116959</v>
      </c>
      <c r="P11" s="32">
        <f>GETPIVOTDATA("remuneracao_media",pivot_salarios!$A$3,"estado",$A11,"ano",P$1)</f>
        <v>1.59121483657728</v>
      </c>
      <c r="Q11" s="32">
        <f>GETPIVOTDATA("remuneracao_media",pivot_salarios!$A$3,"estado",$A11,"ano",Q$1)</f>
        <v>1.6325346572957571</v>
      </c>
      <c r="R11" s="32">
        <f>GETPIVOTDATA("remuneracao_media",pivot_salarios!$A$3,"estado",$A11,"ano",R$1)</f>
        <v>1.6981363310740261</v>
      </c>
      <c r="S11" s="32">
        <f>GETPIVOTDATA("remuneracao_media",pivot_salarios!$A$3,"estado",$A11,"ano",S$1)</f>
        <v>1.6459086803813681</v>
      </c>
      <c r="T11" s="32">
        <f>GETPIVOTDATA("remuneracao_media",pivot_salarios!$A$3,"estado",$A11,"ano",T$1)</f>
        <v>1.862822656396798</v>
      </c>
      <c r="U11" s="32">
        <f>GETPIVOTDATA("remuneracao_media",pivot_salarios!$A$3,"estado",$A11,"ano",U$1)</f>
        <v>1.930510619293359</v>
      </c>
      <c r="V11" s="32">
        <f>GETPIVOTDATA("remuneracao_media",pivot_salarios!$A$3,"estado",$A11,"ano",V$1)</f>
        <v>1.9136319575531699</v>
      </c>
    </row>
    <row r="12" spans="1:22" x14ac:dyDescent="0.25">
      <c r="A12" t="s">
        <v>14</v>
      </c>
      <c r="B12" s="32">
        <f>GETPIVOTDATA("remuneracao_media",pivot_salarios!$A$3,"estado",$A12,"ano",B$1)</f>
        <v>3.1349999999999998</v>
      </c>
      <c r="C12" s="32">
        <f>GETPIVOTDATA("remuneracao_media",pivot_salarios!$A$3,"estado",$A12,"ano",C$1)</f>
        <v>4.5670059880239524</v>
      </c>
      <c r="D12" s="32">
        <f>GETPIVOTDATA("remuneracao_media",pivot_salarios!$A$3,"estado",$A12,"ano",D$1)</f>
        <v>4.5800598372427093</v>
      </c>
      <c r="E12" s="32">
        <f>GETPIVOTDATA("remuneracao_media",pivot_salarios!$A$3,"estado",$A12,"ano",E$1)</f>
        <v>4.3498115873763474</v>
      </c>
      <c r="F12" s="32">
        <f>GETPIVOTDATA("remuneracao_media",pivot_salarios!$A$3,"estado",$A12,"ano",F$1)</f>
        <v>4.3155311837809602</v>
      </c>
      <c r="G12" s="32">
        <f>GETPIVOTDATA("remuneracao_media",pivot_salarios!$A$3,"estado",$A12,"ano",G$1)</f>
        <v>4.0595133783446702</v>
      </c>
      <c r="H12" s="32">
        <f>GETPIVOTDATA("remuneracao_media",pivot_salarios!$A$3,"estado",$A12,"ano",H$1)</f>
        <v>3.9261425843410511</v>
      </c>
      <c r="I12" s="32">
        <f>GETPIVOTDATA("remuneracao_media",pivot_salarios!$A$3,"estado",$A12,"ano",I$1)</f>
        <v>3.4796643002793779</v>
      </c>
      <c r="J12" s="32">
        <f>GETPIVOTDATA("remuneracao_media",pivot_salarios!$A$3,"estado",$A12,"ano",J$1)</f>
        <v>3.452186064616622</v>
      </c>
      <c r="K12" s="32">
        <f>GETPIVOTDATA("remuneracao_media",pivot_salarios!$A$3,"estado",$A12,"ano",K$1)</f>
        <v>3.4131069470901552</v>
      </c>
      <c r="L12" s="32">
        <f>GETPIVOTDATA("remuneracao_media",pivot_salarios!$A$3,"estado",$A12,"ano",L$1)</f>
        <v>3.1936548506849629</v>
      </c>
      <c r="M12" s="32">
        <f>GETPIVOTDATA("remuneracao_media",pivot_salarios!$A$3,"estado",$A12,"ano",M$1)</f>
        <v>2.9279314884239742</v>
      </c>
      <c r="N12" s="32">
        <f>GETPIVOTDATA("remuneracao_media",pivot_salarios!$A$3,"estado",$A12,"ano",N$1)</f>
        <v>2.6635880185361929</v>
      </c>
      <c r="O12" s="32">
        <f>GETPIVOTDATA("remuneracao_media",pivot_salarios!$A$3,"estado",$A12,"ano",O$1)</f>
        <v>2.508839201005054</v>
      </c>
      <c r="P12" s="32">
        <f>GETPIVOTDATA("remuneracao_media",pivot_salarios!$A$3,"estado",$A12,"ano",P$1)</f>
        <v>2.366338463070925</v>
      </c>
      <c r="Q12" s="32">
        <f>GETPIVOTDATA("remuneracao_media",pivot_salarios!$A$3,"estado",$A12,"ano",Q$1)</f>
        <v>2.259635008436085</v>
      </c>
      <c r="R12" s="32">
        <f>GETPIVOTDATA("remuneracao_media",pivot_salarios!$A$3,"estado",$A12,"ano",R$1)</f>
        <v>2.32975367732901</v>
      </c>
      <c r="S12" s="32">
        <f>GETPIVOTDATA("remuneracao_media",pivot_salarios!$A$3,"estado",$A12,"ano",S$1)</f>
        <v>2.2359931751590318</v>
      </c>
      <c r="T12" s="32">
        <f>GETPIVOTDATA("remuneracao_media",pivot_salarios!$A$3,"estado",$A12,"ano",T$1)</f>
        <v>2.492752845179274</v>
      </c>
      <c r="U12" s="32">
        <f>GETPIVOTDATA("remuneracao_media",pivot_salarios!$A$3,"estado",$A12,"ano",U$1)</f>
        <v>2.5464433016647652</v>
      </c>
      <c r="V12" s="32">
        <f>GETPIVOTDATA("remuneracao_media",pivot_salarios!$A$3,"estado",$A12,"ano",V$1)</f>
        <v>2.4928381835920321</v>
      </c>
    </row>
    <row r="13" spans="1:22" x14ac:dyDescent="0.25">
      <c r="A13" t="s">
        <v>15</v>
      </c>
      <c r="B13" s="32">
        <f>GETPIVOTDATA("remuneracao_media",pivot_salarios!$A$3,"estado",$A13,"ano",B$1)</f>
        <v>3.463360560093351</v>
      </c>
      <c r="C13" s="32">
        <f>GETPIVOTDATA("remuneracao_media",pivot_salarios!$A$3,"estado",$A13,"ano",C$1)</f>
        <v>2.8530555555555548</v>
      </c>
      <c r="D13" s="32">
        <f>GETPIVOTDATA("remuneracao_media",pivot_salarios!$A$3,"estado",$A13,"ano",D$1)</f>
        <v>2.8924675324675291</v>
      </c>
      <c r="E13" s="32">
        <f>GETPIVOTDATA("remuneracao_media",pivot_salarios!$A$3,"estado",$A13,"ano",E$1)</f>
        <v>3.226750741839755</v>
      </c>
      <c r="F13" s="32">
        <f>GETPIVOTDATA("remuneracao_media",pivot_salarios!$A$3,"estado",$A13,"ano",F$1)</f>
        <v>2.9884990619136942</v>
      </c>
      <c r="G13" s="32">
        <f>GETPIVOTDATA("remuneracao_media",pivot_salarios!$A$3,"estado",$A13,"ano",G$1)</f>
        <v>2.6502450811184088</v>
      </c>
      <c r="H13" s="32">
        <f>GETPIVOTDATA("remuneracao_media",pivot_salarios!$A$3,"estado",$A13,"ano",H$1)</f>
        <v>2.7849694002448069</v>
      </c>
      <c r="I13" s="32">
        <f>GETPIVOTDATA("remuneracao_media",pivot_salarios!$A$3,"estado",$A13,"ano",I$1)</f>
        <v>2.624401277275151</v>
      </c>
      <c r="J13" s="32">
        <f>GETPIVOTDATA("remuneracao_media",pivot_salarios!$A$3,"estado",$A13,"ano",J$1)</f>
        <v>2.4009255134867931</v>
      </c>
      <c r="K13" s="32">
        <f>GETPIVOTDATA("remuneracao_media",pivot_salarios!$A$3,"estado",$A13,"ano",K$1)</f>
        <v>2.244155149353579</v>
      </c>
      <c r="L13" s="32">
        <f>GETPIVOTDATA("remuneracao_media",pivot_salarios!$A$3,"estado",$A13,"ano",L$1)</f>
        <v>2.1451934826883958</v>
      </c>
      <c r="M13" s="32">
        <f>GETPIVOTDATA("remuneracao_media",pivot_salarios!$A$3,"estado",$A13,"ano",M$1)</f>
        <v>2.037951070336391</v>
      </c>
      <c r="N13" s="32">
        <f>GETPIVOTDATA("remuneracao_media",pivot_salarios!$A$3,"estado",$A13,"ano",N$1)</f>
        <v>1.9536236538824769</v>
      </c>
      <c r="O13" s="32">
        <f>GETPIVOTDATA("remuneracao_media",pivot_salarios!$A$3,"estado",$A13,"ano",O$1)</f>
        <v>1.9646177823957081</v>
      </c>
      <c r="P13" s="32">
        <f>GETPIVOTDATA("remuneracao_media",pivot_salarios!$A$3,"estado",$A13,"ano",P$1)</f>
        <v>1.9901394169835269</v>
      </c>
      <c r="Q13" s="32">
        <f>GETPIVOTDATA("remuneracao_media",pivot_salarios!$A$3,"estado",$A13,"ano",Q$1)</f>
        <v>1.805248297389332</v>
      </c>
      <c r="R13" s="32">
        <f>GETPIVOTDATA("remuneracao_media",pivot_salarios!$A$3,"estado",$A13,"ano",R$1)</f>
        <v>1.869589611662382</v>
      </c>
      <c r="S13" s="32">
        <f>GETPIVOTDATA("remuneracao_media",pivot_salarios!$A$3,"estado",$A13,"ano",S$1)</f>
        <v>1.780067174205098</v>
      </c>
      <c r="T13" s="32">
        <f>GETPIVOTDATA("remuneracao_media",pivot_salarios!$A$3,"estado",$A13,"ano",T$1)</f>
        <v>1.916536452893252</v>
      </c>
      <c r="U13" s="32">
        <f>GETPIVOTDATA("remuneracao_media",pivot_salarios!$A$3,"estado",$A13,"ano",U$1)</f>
        <v>2.054102346963472</v>
      </c>
      <c r="V13" s="32">
        <f>GETPIVOTDATA("remuneracao_media",pivot_salarios!$A$3,"estado",$A13,"ano",V$1)</f>
        <v>2.0971466577984859</v>
      </c>
    </row>
    <row r="14" spans="1:22" x14ac:dyDescent="0.25">
      <c r="A14" t="s">
        <v>16</v>
      </c>
      <c r="B14" s="32">
        <f>GETPIVOTDATA("remuneracao_media",pivot_salarios!$A$3,"estado",$A14,"ano",B$1)</f>
        <v>2.766242018850714</v>
      </c>
      <c r="C14" s="32">
        <f>GETPIVOTDATA("remuneracao_media",pivot_salarios!$A$3,"estado",$A14,"ano",C$1)</f>
        <v>2.64</v>
      </c>
      <c r="D14" s="32">
        <f>GETPIVOTDATA("remuneracao_media",pivot_salarios!$A$3,"estado",$A14,"ano",D$1)</f>
        <v>3.105185185185185</v>
      </c>
      <c r="E14" s="32">
        <f>GETPIVOTDATA("remuneracao_media",pivot_salarios!$A$3,"estado",$A14,"ano",E$1)</f>
        <v>2.7091835771590449</v>
      </c>
      <c r="F14" s="32">
        <f>GETPIVOTDATA("remuneracao_media",pivot_salarios!$A$3,"estado",$A14,"ano",F$1)</f>
        <v>2.7903738839285781</v>
      </c>
      <c r="G14" s="32">
        <f>GETPIVOTDATA("remuneracao_media",pivot_salarios!$A$3,"estado",$A14,"ano",G$1)</f>
        <v>2.831561166429589</v>
      </c>
      <c r="H14" s="32">
        <f>GETPIVOTDATA("remuneracao_media",pivot_salarios!$A$3,"estado",$A14,"ano",H$1)</f>
        <v>2.7616509751176852</v>
      </c>
      <c r="I14" s="32">
        <f>GETPIVOTDATA("remuneracao_media",pivot_salarios!$A$3,"estado",$A14,"ano",I$1)</f>
        <v>2.9518567389255419</v>
      </c>
      <c r="J14" s="32">
        <f>GETPIVOTDATA("remuneracao_media",pivot_salarios!$A$3,"estado",$A14,"ano",J$1)</f>
        <v>2.4361595318755871</v>
      </c>
      <c r="K14" s="32">
        <f>GETPIVOTDATA("remuneracao_media",pivot_salarios!$A$3,"estado",$A14,"ano",K$1)</f>
        <v>2.3484983766233949</v>
      </c>
      <c r="L14" s="32">
        <f>GETPIVOTDATA("remuneracao_media",pivot_salarios!$A$3,"estado",$A14,"ano",L$1)</f>
        <v>2.208152173913045</v>
      </c>
      <c r="M14" s="32">
        <f>GETPIVOTDATA("remuneracao_media",pivot_salarios!$A$3,"estado",$A14,"ano",M$1)</f>
        <v>1.8578013355592651</v>
      </c>
      <c r="N14" s="32">
        <f>GETPIVOTDATA("remuneracao_media",pivot_salarios!$A$3,"estado",$A14,"ano",N$1)</f>
        <v>1.940304171058574</v>
      </c>
      <c r="O14" s="32">
        <f>GETPIVOTDATA("remuneracao_media",pivot_salarios!$A$3,"estado",$A14,"ano",O$1)</f>
        <v>1.891772402854875</v>
      </c>
      <c r="P14" s="32">
        <f>GETPIVOTDATA("remuneracao_media",pivot_salarios!$A$3,"estado",$A14,"ano",P$1)</f>
        <v>1.961929705654526</v>
      </c>
      <c r="Q14" s="32">
        <f>GETPIVOTDATA("remuneracao_media",pivot_salarios!$A$3,"estado",$A14,"ano",Q$1)</f>
        <v>1.770573859917099</v>
      </c>
      <c r="R14" s="32">
        <f>GETPIVOTDATA("remuneracao_media",pivot_salarios!$A$3,"estado",$A14,"ano",R$1)</f>
        <v>1.7978728813559279</v>
      </c>
      <c r="S14" s="32">
        <f>GETPIVOTDATA("remuneracao_media",pivot_salarios!$A$3,"estado",$A14,"ano",S$1)</f>
        <v>1.820892296654997</v>
      </c>
      <c r="T14" s="32">
        <f>GETPIVOTDATA("remuneracao_media",pivot_salarios!$A$3,"estado",$A14,"ano",T$1)</f>
        <v>1.8385688729874821</v>
      </c>
      <c r="U14" s="32">
        <f>GETPIVOTDATA("remuneracao_media",pivot_salarios!$A$3,"estado",$A14,"ano",U$1)</f>
        <v>2.0856709424687079</v>
      </c>
      <c r="V14" s="32">
        <f>GETPIVOTDATA("remuneracao_media",pivot_salarios!$A$3,"estado",$A14,"ano",V$1)</f>
        <v>2.0405982013810839</v>
      </c>
    </row>
    <row r="15" spans="1:22" x14ac:dyDescent="0.25">
      <c r="A15" t="s">
        <v>17</v>
      </c>
      <c r="B15" s="32">
        <f>GETPIVOTDATA("remuneracao_media",pivot_salarios!$A$3,"estado",$A15,"ano",B$1)</f>
        <v>0</v>
      </c>
      <c r="C15" s="32">
        <f>GETPIVOTDATA("remuneracao_media",pivot_salarios!$A$3,"estado",$A15,"ano",C$1)</f>
        <v>0</v>
      </c>
      <c r="D15" s="32">
        <f>GETPIVOTDATA("remuneracao_media",pivot_salarios!$A$3,"estado",$A15,"ano",D$1)</f>
        <v>3.7140733197556002</v>
      </c>
      <c r="E15" s="32">
        <f>GETPIVOTDATA("remuneracao_media",pivot_salarios!$A$3,"estado",$A15,"ano",E$1)</f>
        <v>3.3408444854637951</v>
      </c>
      <c r="F15" s="32">
        <f>GETPIVOTDATA("remuneracao_media",pivot_salarios!$A$3,"estado",$A15,"ano",F$1)</f>
        <v>3.3998994659126991</v>
      </c>
      <c r="G15" s="32">
        <f>GETPIVOTDATA("remuneracao_media",pivot_salarios!$A$3,"estado",$A15,"ano",G$1)</f>
        <v>3.3683492946143598</v>
      </c>
      <c r="H15" s="32">
        <f>GETPIVOTDATA("remuneracao_media",pivot_salarios!$A$3,"estado",$A15,"ano",H$1)</f>
        <v>3.6856682805990411</v>
      </c>
      <c r="I15" s="32">
        <f>GETPIVOTDATA("remuneracao_media",pivot_salarios!$A$3,"estado",$A15,"ano",I$1)</f>
        <v>2.9084691694223159</v>
      </c>
      <c r="J15" s="32">
        <f>GETPIVOTDATA("remuneracao_media",pivot_salarios!$A$3,"estado",$A15,"ano",J$1)</f>
        <v>2.6389285714287292</v>
      </c>
      <c r="K15" s="32">
        <f>GETPIVOTDATA("remuneracao_media",pivot_salarios!$A$3,"estado",$A15,"ano",K$1)</f>
        <v>2.995152960230492</v>
      </c>
      <c r="L15" s="32">
        <f>GETPIVOTDATA("remuneracao_media",pivot_salarios!$A$3,"estado",$A15,"ano",L$1)</f>
        <v>2.517295129897243</v>
      </c>
      <c r="M15" s="32">
        <f>GETPIVOTDATA("remuneracao_media",pivot_salarios!$A$3,"estado",$A15,"ano",M$1)</f>
        <v>2.2525694800909171</v>
      </c>
      <c r="N15" s="32">
        <f>GETPIVOTDATA("remuneracao_media",pivot_salarios!$A$3,"estado",$A15,"ano",N$1)</f>
        <v>2.0325169560499061</v>
      </c>
      <c r="O15" s="32">
        <f>GETPIVOTDATA("remuneracao_media",pivot_salarios!$A$3,"estado",$A15,"ano",O$1)</f>
        <v>2.2277256381536379</v>
      </c>
      <c r="P15" s="32">
        <f>GETPIVOTDATA("remuneracao_media",pivot_salarios!$A$3,"estado",$A15,"ano",P$1)</f>
        <v>2.0905621689354579</v>
      </c>
      <c r="Q15" s="32">
        <f>GETPIVOTDATA("remuneracao_media",pivot_salarios!$A$3,"estado",$A15,"ano",Q$1)</f>
        <v>1.999678248496809</v>
      </c>
      <c r="R15" s="32">
        <f>GETPIVOTDATA("remuneracao_media",pivot_salarios!$A$3,"estado",$A15,"ano",R$1)</f>
        <v>2.06675022680612</v>
      </c>
      <c r="S15" s="32">
        <f>GETPIVOTDATA("remuneracao_media",pivot_salarios!$A$3,"estado",$A15,"ano",S$1)</f>
        <v>2.1266122080374421</v>
      </c>
      <c r="T15" s="32">
        <f>GETPIVOTDATA("remuneracao_media",pivot_salarios!$A$3,"estado",$A15,"ano",T$1)</f>
        <v>2.5386570168301139</v>
      </c>
      <c r="U15" s="32">
        <f>GETPIVOTDATA("remuneracao_media",pivot_salarios!$A$3,"estado",$A15,"ano",U$1)</f>
        <v>2.488788625834125</v>
      </c>
      <c r="V15" s="32">
        <f>GETPIVOTDATA("remuneracao_media",pivot_salarios!$A$3,"estado",$A15,"ano",V$1)</f>
        <v>2.4637661180861579</v>
      </c>
    </row>
    <row r="16" spans="1:22" x14ac:dyDescent="0.25">
      <c r="A16" t="s">
        <v>18</v>
      </c>
      <c r="B16" s="32">
        <f>GETPIVOTDATA("remuneracao_media",pivot_salarios!$A$3,"estado",$A16,"ano",B$1)</f>
        <v>0</v>
      </c>
      <c r="C16" s="32">
        <f>GETPIVOTDATA("remuneracao_media",pivot_salarios!$A$3,"estado",$A16,"ano",C$1)</f>
        <v>2.1800000000000002</v>
      </c>
      <c r="D16" s="32">
        <f>GETPIVOTDATA("remuneracao_media",pivot_salarios!$A$3,"estado",$A16,"ano",D$1)</f>
        <v>16.565000000000001</v>
      </c>
      <c r="E16" s="32">
        <f>GETPIVOTDATA("remuneracao_media",pivot_salarios!$A$3,"estado",$A16,"ano",E$1)</f>
        <v>3.0502210884353769</v>
      </c>
      <c r="F16" s="32">
        <f>GETPIVOTDATA("remuneracao_media",pivot_salarios!$A$3,"estado",$A16,"ano",F$1)</f>
        <v>2.999401342281887</v>
      </c>
      <c r="G16" s="32">
        <f>GETPIVOTDATA("remuneracao_media",pivot_salarios!$A$3,"estado",$A16,"ano",G$1)</f>
        <v>2.7631770560503068</v>
      </c>
      <c r="H16" s="32">
        <f>GETPIVOTDATA("remuneracao_media",pivot_salarios!$A$3,"estado",$A16,"ano",H$1)</f>
        <v>2.8441166380789138</v>
      </c>
      <c r="I16" s="32">
        <f>GETPIVOTDATA("remuneracao_media",pivot_salarios!$A$3,"estado",$A16,"ano",I$1)</f>
        <v>2.9127198451946019</v>
      </c>
      <c r="J16" s="32">
        <f>GETPIVOTDATA("remuneracao_media",pivot_salarios!$A$3,"estado",$A16,"ano",J$1)</f>
        <v>2.355605347858404</v>
      </c>
      <c r="K16" s="32">
        <f>GETPIVOTDATA("remuneracao_media",pivot_salarios!$A$3,"estado",$A16,"ano",K$1)</f>
        <v>2.186086137281321</v>
      </c>
      <c r="L16" s="32">
        <f>GETPIVOTDATA("remuneracao_media",pivot_salarios!$A$3,"estado",$A16,"ano",L$1)</f>
        <v>2.0686359026369212</v>
      </c>
      <c r="M16" s="32">
        <f>GETPIVOTDATA("remuneracao_media",pivot_salarios!$A$3,"estado",$A16,"ano",M$1)</f>
        <v>1.945205134658941</v>
      </c>
      <c r="N16" s="32">
        <f>GETPIVOTDATA("remuneracao_media",pivot_salarios!$A$3,"estado",$A16,"ano",N$1)</f>
        <v>2.068122881355936</v>
      </c>
      <c r="O16" s="32">
        <f>GETPIVOTDATA("remuneracao_media",pivot_salarios!$A$3,"estado",$A16,"ano",O$1)</f>
        <v>1.819282190036589</v>
      </c>
      <c r="P16" s="32">
        <f>GETPIVOTDATA("remuneracao_media",pivot_salarios!$A$3,"estado",$A16,"ano",P$1)</f>
        <v>1.468885896527274</v>
      </c>
      <c r="Q16" s="32">
        <f>GETPIVOTDATA("remuneracao_media",pivot_salarios!$A$3,"estado",$A16,"ano",Q$1)</f>
        <v>1.3762612208258691</v>
      </c>
      <c r="R16" s="32">
        <f>GETPIVOTDATA("remuneracao_media",pivot_salarios!$A$3,"estado",$A16,"ano",R$1)</f>
        <v>1.368252845278354</v>
      </c>
      <c r="S16" s="32">
        <f>GETPIVOTDATA("remuneracao_media",pivot_salarios!$A$3,"estado",$A16,"ano",S$1)</f>
        <v>1.3626176199262079</v>
      </c>
      <c r="T16" s="32">
        <f>GETPIVOTDATA("remuneracao_media",pivot_salarios!$A$3,"estado",$A16,"ano",T$1)</f>
        <v>1.47564170900307</v>
      </c>
      <c r="U16" s="32">
        <f>GETPIVOTDATA("remuneracao_media",pivot_salarios!$A$3,"estado",$A16,"ano",U$1)</f>
        <v>1.5248165476483511</v>
      </c>
      <c r="V16" s="32">
        <f>GETPIVOTDATA("remuneracao_media",pivot_salarios!$A$3,"estado",$A16,"ano",V$1)</f>
        <v>1.534347549909242</v>
      </c>
    </row>
    <row r="17" spans="1:22" x14ac:dyDescent="0.25">
      <c r="A17" t="s">
        <v>19</v>
      </c>
      <c r="B17" s="32">
        <f>GETPIVOTDATA("remuneracao_media",pivot_salarios!$A$3,"estado",$A17,"ano",B$1)</f>
        <v>0</v>
      </c>
      <c r="C17" s="32">
        <f>GETPIVOTDATA("remuneracao_media",pivot_salarios!$A$3,"estado",$A17,"ano",C$1)</f>
        <v>2.647338709677419</v>
      </c>
      <c r="D17" s="32">
        <f>GETPIVOTDATA("remuneracao_media",pivot_salarios!$A$3,"estado",$A17,"ano",D$1)</f>
        <v>3.391121076233182</v>
      </c>
      <c r="E17" s="32">
        <f>GETPIVOTDATA("remuneracao_media",pivot_salarios!$A$3,"estado",$A17,"ano",E$1)</f>
        <v>3.4625509947116671</v>
      </c>
      <c r="F17" s="32">
        <f>GETPIVOTDATA("remuneracao_media",pivot_salarios!$A$3,"estado",$A17,"ano",F$1)</f>
        <v>3.3514107792350951</v>
      </c>
      <c r="G17" s="32">
        <f>GETPIVOTDATA("remuneracao_media",pivot_salarios!$A$3,"estado",$A17,"ano",G$1)</f>
        <v>3.1106967389742768</v>
      </c>
      <c r="H17" s="32">
        <f>GETPIVOTDATA("remuneracao_media",pivot_salarios!$A$3,"estado",$A17,"ano",H$1)</f>
        <v>3.848198304140606</v>
      </c>
      <c r="I17" s="32">
        <f>GETPIVOTDATA("remuneracao_media",pivot_salarios!$A$3,"estado",$A17,"ano",I$1)</f>
        <v>3.2457827364297982</v>
      </c>
      <c r="J17" s="32">
        <f>GETPIVOTDATA("remuneracao_media",pivot_salarios!$A$3,"estado",$A17,"ano",J$1)</f>
        <v>2.8932781612277609</v>
      </c>
      <c r="K17" s="32">
        <f>GETPIVOTDATA("remuneracao_media",pivot_salarios!$A$3,"estado",$A17,"ano",K$1)</f>
        <v>2.8455926764818531</v>
      </c>
      <c r="L17" s="32">
        <f>GETPIVOTDATA("remuneracao_media",pivot_salarios!$A$3,"estado",$A17,"ano",L$1)</f>
        <v>2.5557256836592002</v>
      </c>
      <c r="M17" s="32">
        <f>GETPIVOTDATA("remuneracao_media",pivot_salarios!$A$3,"estado",$A17,"ano",M$1)</f>
        <v>2.3483932999063479</v>
      </c>
      <c r="N17" s="32">
        <f>GETPIVOTDATA("remuneracao_media",pivot_salarios!$A$3,"estado",$A17,"ano",N$1)</f>
        <v>2.1560149732619589</v>
      </c>
      <c r="O17" s="32">
        <f>GETPIVOTDATA("remuneracao_media",pivot_salarios!$A$3,"estado",$A17,"ano",O$1)</f>
        <v>2.0095644405813</v>
      </c>
      <c r="P17" s="32">
        <f>GETPIVOTDATA("remuneracao_media",pivot_salarios!$A$3,"estado",$A17,"ano",P$1)</f>
        <v>1.886460964912251</v>
      </c>
      <c r="Q17" s="32">
        <f>GETPIVOTDATA("remuneracao_media",pivot_salarios!$A$3,"estado",$A17,"ano",Q$1)</f>
        <v>1.836132883467454</v>
      </c>
      <c r="R17" s="32">
        <f>GETPIVOTDATA("remuneracao_media",pivot_salarios!$A$3,"estado",$A17,"ano",R$1)</f>
        <v>1.873721036692692</v>
      </c>
      <c r="S17" s="32">
        <f>GETPIVOTDATA("remuneracao_media",pivot_salarios!$A$3,"estado",$A17,"ano",S$1)</f>
        <v>2.0287490618633321</v>
      </c>
      <c r="T17" s="32">
        <f>GETPIVOTDATA("remuneracao_media",pivot_salarios!$A$3,"estado",$A17,"ano",T$1)</f>
        <v>1.8440057851476379</v>
      </c>
      <c r="U17" s="32">
        <f>GETPIVOTDATA("remuneracao_media",pivot_salarios!$A$3,"estado",$A17,"ano",U$1)</f>
        <v>1.845566884407787</v>
      </c>
      <c r="V17" s="32">
        <f>GETPIVOTDATA("remuneracao_media",pivot_salarios!$A$3,"estado",$A17,"ano",V$1)</f>
        <v>1.826884725122774</v>
      </c>
    </row>
    <row r="18" spans="1:22" x14ac:dyDescent="0.25">
      <c r="A18" t="s">
        <v>20</v>
      </c>
      <c r="B18" s="32">
        <f>GETPIVOTDATA("remuneracao_media",pivot_salarios!$A$3,"estado",$A18,"ano",B$1)</f>
        <v>2.7198076923076919</v>
      </c>
      <c r="C18" s="32">
        <f>GETPIVOTDATA("remuneracao_media",pivot_salarios!$A$3,"estado",$A18,"ano",C$1)</f>
        <v>0</v>
      </c>
      <c r="D18" s="32">
        <f>GETPIVOTDATA("remuneracao_media",pivot_salarios!$A$3,"estado",$A18,"ano",D$1)</f>
        <v>3.2093989862418542</v>
      </c>
      <c r="E18" s="32">
        <f>GETPIVOTDATA("remuneracao_media",pivot_salarios!$A$3,"estado",$A18,"ano",E$1)</f>
        <v>3.264578947368419</v>
      </c>
      <c r="F18" s="32">
        <f>GETPIVOTDATA("remuneracao_media",pivot_salarios!$A$3,"estado",$A18,"ano",F$1)</f>
        <v>2.911160409556321</v>
      </c>
      <c r="G18" s="32">
        <f>GETPIVOTDATA("remuneracao_media",pivot_salarios!$A$3,"estado",$A18,"ano",G$1)</f>
        <v>3.0532820230896052</v>
      </c>
      <c r="H18" s="32">
        <f>GETPIVOTDATA("remuneracao_media",pivot_salarios!$A$3,"estado",$A18,"ano",H$1)</f>
        <v>2.9535701906412468</v>
      </c>
      <c r="I18" s="32">
        <f>GETPIVOTDATA("remuneracao_media",pivot_salarios!$A$3,"estado",$A18,"ano",I$1)</f>
        <v>2.48826252723312</v>
      </c>
      <c r="J18" s="32">
        <f>GETPIVOTDATA("remuneracao_media",pivot_salarios!$A$3,"estado",$A18,"ano",J$1)</f>
        <v>2.4837990430621719</v>
      </c>
      <c r="K18" s="32">
        <f>GETPIVOTDATA("remuneracao_media",pivot_salarios!$A$3,"estado",$A18,"ano",K$1)</f>
        <v>2.513754901960763</v>
      </c>
      <c r="L18" s="32">
        <f>GETPIVOTDATA("remuneracao_media",pivot_salarios!$A$3,"estado",$A18,"ano",L$1)</f>
        <v>2.4450680272108891</v>
      </c>
      <c r="M18" s="32">
        <f>GETPIVOTDATA("remuneracao_media",pivot_salarios!$A$3,"estado",$A18,"ano",M$1)</f>
        <v>3.8614918918918768</v>
      </c>
      <c r="N18" s="32">
        <f>GETPIVOTDATA("remuneracao_media",pivot_salarios!$A$3,"estado",$A18,"ano",N$1)</f>
        <v>2.04910092395167</v>
      </c>
      <c r="O18" s="32">
        <f>GETPIVOTDATA("remuneracao_media",pivot_salarios!$A$3,"estado",$A18,"ano",O$1)</f>
        <v>1.9625620594544999</v>
      </c>
      <c r="P18" s="32">
        <f>GETPIVOTDATA("remuneracao_media",pivot_salarios!$A$3,"estado",$A18,"ano",P$1)</f>
        <v>1.952650025214322</v>
      </c>
      <c r="Q18" s="32">
        <f>GETPIVOTDATA("remuneracao_media",pivot_salarios!$A$3,"estado",$A18,"ano",Q$1)</f>
        <v>1.9400193798449501</v>
      </c>
      <c r="R18" s="32">
        <f>GETPIVOTDATA("remuneracao_media",pivot_salarios!$A$3,"estado",$A18,"ano",R$1)</f>
        <v>2.0625105728566031</v>
      </c>
      <c r="S18" s="32">
        <f>GETPIVOTDATA("remuneracao_media",pivot_salarios!$A$3,"estado",$A18,"ano",S$1)</f>
        <v>1.988444216990783</v>
      </c>
      <c r="T18" s="32">
        <f>GETPIVOTDATA("remuneracao_media",pivot_salarios!$A$3,"estado",$A18,"ano",T$1)</f>
        <v>2.1136777493606291</v>
      </c>
      <c r="U18" s="32">
        <f>GETPIVOTDATA("remuneracao_media",pivot_salarios!$A$3,"estado",$A18,"ano",U$1)</f>
        <v>2.349029476324866</v>
      </c>
      <c r="V18" s="32">
        <f>GETPIVOTDATA("remuneracao_media",pivot_salarios!$A$3,"estado",$A18,"ano",V$1)</f>
        <v>2.375309494785296</v>
      </c>
    </row>
    <row r="19" spans="1:22" x14ac:dyDescent="0.25">
      <c r="A19" t="s">
        <v>21</v>
      </c>
      <c r="B19" s="32">
        <f>GETPIVOTDATA("remuneracao_media",pivot_salarios!$A$3,"estado",$A19,"ano",B$1)</f>
        <v>4.2625136612021812</v>
      </c>
      <c r="C19" s="32">
        <f>GETPIVOTDATA("remuneracao_media",pivot_salarios!$A$3,"estado",$A19,"ano",C$1)</f>
        <v>5.1039927732610897</v>
      </c>
      <c r="D19" s="32">
        <f>GETPIVOTDATA("remuneracao_media",pivot_salarios!$A$3,"estado",$A19,"ano",D$1)</f>
        <v>4.8181966101694904</v>
      </c>
      <c r="E19" s="32">
        <f>GETPIVOTDATA("remuneracao_media",pivot_salarios!$A$3,"estado",$A19,"ano",E$1)</f>
        <v>4.7540159209442798</v>
      </c>
      <c r="F19" s="32">
        <f>GETPIVOTDATA("remuneracao_media",pivot_salarios!$A$3,"estado",$A19,"ano",F$1)</f>
        <v>4.5455292988664731</v>
      </c>
      <c r="G19" s="32">
        <f>GETPIVOTDATA("remuneracao_media",pivot_salarios!$A$3,"estado",$A19,"ano",G$1)</f>
        <v>4.4386181285631734</v>
      </c>
      <c r="H19" s="32">
        <f>GETPIVOTDATA("remuneracao_media",pivot_salarios!$A$3,"estado",$A19,"ano",H$1)</f>
        <v>3.9630436091734862</v>
      </c>
      <c r="I19" s="32">
        <f>GETPIVOTDATA("remuneracao_media",pivot_salarios!$A$3,"estado",$A19,"ano",I$1)</f>
        <v>3.757733422256063</v>
      </c>
      <c r="J19" s="32">
        <f>GETPIVOTDATA("remuneracao_media",pivot_salarios!$A$3,"estado",$A19,"ano",J$1)</f>
        <v>3.3704966858152932</v>
      </c>
      <c r="K19" s="32">
        <f>GETPIVOTDATA("remuneracao_media",pivot_salarios!$A$3,"estado",$A19,"ano",K$1)</f>
        <v>3.335231236108708</v>
      </c>
      <c r="L19" s="32">
        <f>GETPIVOTDATA("remuneracao_media",pivot_salarios!$A$3,"estado",$A19,"ano",L$1)</f>
        <v>3.2927760870471521</v>
      </c>
      <c r="M19" s="32">
        <f>GETPIVOTDATA("remuneracao_media",pivot_salarios!$A$3,"estado",$A19,"ano",M$1)</f>
        <v>2.9148268625393841</v>
      </c>
      <c r="N19" s="32">
        <f>GETPIVOTDATA("remuneracao_media",pivot_salarios!$A$3,"estado",$A19,"ano",N$1)</f>
        <v>2.7157067028283919</v>
      </c>
      <c r="O19" s="32">
        <f>GETPIVOTDATA("remuneracao_media",pivot_salarios!$A$3,"estado",$A19,"ano",O$1)</f>
        <v>2.6515965363280118</v>
      </c>
      <c r="P19" s="32">
        <f>GETPIVOTDATA("remuneracao_media",pivot_salarios!$A$3,"estado",$A19,"ano",P$1)</f>
        <v>2.5393868801815298</v>
      </c>
      <c r="Q19" s="32">
        <f>GETPIVOTDATA("remuneracao_media",pivot_salarios!$A$3,"estado",$A19,"ano",Q$1)</f>
        <v>2.403833313354077</v>
      </c>
      <c r="R19" s="32">
        <f>GETPIVOTDATA("remuneracao_media",pivot_salarios!$A$3,"estado",$A19,"ano",R$1)</f>
        <v>2.547740919104438</v>
      </c>
      <c r="S19" s="32">
        <f>GETPIVOTDATA("remuneracao_media",pivot_salarios!$A$3,"estado",$A19,"ano",S$1)</f>
        <v>2.398879771035026</v>
      </c>
      <c r="T19" s="32">
        <f>GETPIVOTDATA("remuneracao_media",pivot_salarios!$A$3,"estado",$A19,"ano",T$1)</f>
        <v>2.518590334917155</v>
      </c>
      <c r="U19" s="32">
        <f>GETPIVOTDATA("remuneracao_media",pivot_salarios!$A$3,"estado",$A19,"ano",U$1)</f>
        <v>2.5880443589453739</v>
      </c>
      <c r="V19" s="32">
        <f>GETPIVOTDATA("remuneracao_media",pivot_salarios!$A$3,"estado",$A19,"ano",V$1)</f>
        <v>2.521923122581319</v>
      </c>
    </row>
    <row r="20" spans="1:22" x14ac:dyDescent="0.25">
      <c r="A20" t="s">
        <v>22</v>
      </c>
      <c r="B20" s="32">
        <f>GETPIVOTDATA("remuneracao_media",pivot_salarios!$A$3,"estado",$A20,"ano",B$1)</f>
        <v>0</v>
      </c>
      <c r="C20" s="32">
        <f>GETPIVOTDATA("remuneracao_media",pivot_salarios!$A$3,"estado",$A20,"ano",C$1)</f>
        <v>5.5521917808219214</v>
      </c>
      <c r="D20" s="32">
        <f>GETPIVOTDATA("remuneracao_media",pivot_salarios!$A$3,"estado",$A20,"ano",D$1)</f>
        <v>4.8992979635584142</v>
      </c>
      <c r="E20" s="32">
        <f>GETPIVOTDATA("remuneracao_media",pivot_salarios!$A$3,"estado",$A20,"ano",E$1)</f>
        <v>4.2908677420944521</v>
      </c>
      <c r="F20" s="32">
        <f>GETPIVOTDATA("remuneracao_media",pivot_salarios!$A$3,"estado",$A20,"ano",F$1)</f>
        <v>4.2391629568188343</v>
      </c>
      <c r="G20" s="32">
        <f>GETPIVOTDATA("remuneracao_media",pivot_salarios!$A$3,"estado",$A20,"ano",G$1)</f>
        <v>3.6912131358659712</v>
      </c>
      <c r="H20" s="32">
        <f>GETPIVOTDATA("remuneracao_media",pivot_salarios!$A$3,"estado",$A20,"ano",H$1)</f>
        <v>3.7354807066715181</v>
      </c>
      <c r="I20" s="32">
        <f>GETPIVOTDATA("remuneracao_media",pivot_salarios!$A$3,"estado",$A20,"ano",I$1)</f>
        <v>3.329475342442711</v>
      </c>
      <c r="J20" s="32">
        <f>GETPIVOTDATA("remuneracao_media",pivot_salarios!$A$3,"estado",$A20,"ano",J$1)</f>
        <v>3.110005249165932</v>
      </c>
      <c r="K20" s="32">
        <f>GETPIVOTDATA("remuneracao_media",pivot_salarios!$A$3,"estado",$A20,"ano",K$1)</f>
        <v>2.970416896695895</v>
      </c>
      <c r="L20" s="32">
        <f>GETPIVOTDATA("remuneracao_media",pivot_salarios!$A$3,"estado",$A20,"ano",L$1)</f>
        <v>2.8757869723233149</v>
      </c>
      <c r="M20" s="32">
        <f>GETPIVOTDATA("remuneracao_media",pivot_salarios!$A$3,"estado",$A20,"ano",M$1)</f>
        <v>2.551781754199598</v>
      </c>
      <c r="N20" s="32">
        <f>GETPIVOTDATA("remuneracao_media",pivot_salarios!$A$3,"estado",$A20,"ano",N$1)</f>
        <v>2.4159396094598828</v>
      </c>
      <c r="O20" s="32">
        <f>GETPIVOTDATA("remuneracao_media",pivot_salarios!$A$3,"estado",$A20,"ano",O$1)</f>
        <v>2.320029727545772</v>
      </c>
      <c r="P20" s="32">
        <f>GETPIVOTDATA("remuneracao_media",pivot_salarios!$A$3,"estado",$A20,"ano",P$1)</f>
        <v>2.2347193239406251</v>
      </c>
      <c r="Q20" s="32">
        <f>GETPIVOTDATA("remuneracao_media",pivot_salarios!$A$3,"estado",$A20,"ano",Q$1)</f>
        <v>2.1215472764511429</v>
      </c>
      <c r="R20" s="32">
        <f>GETPIVOTDATA("remuneracao_media",pivot_salarios!$A$3,"estado",$A20,"ano",R$1)</f>
        <v>2.1813851326833409</v>
      </c>
      <c r="S20" s="32">
        <f>GETPIVOTDATA("remuneracao_media",pivot_salarios!$A$3,"estado",$A20,"ano",S$1)</f>
        <v>2.0636119078999111</v>
      </c>
      <c r="T20" s="32">
        <f>GETPIVOTDATA("remuneracao_media",pivot_salarios!$A$3,"estado",$A20,"ano",T$1)</f>
        <v>2.1877156775722431</v>
      </c>
      <c r="U20" s="32">
        <f>GETPIVOTDATA("remuneracao_media",pivot_salarios!$A$3,"estado",$A20,"ano",U$1)</f>
        <v>2.2813190001566368</v>
      </c>
      <c r="V20" s="32">
        <f>GETPIVOTDATA("remuneracao_media",pivot_salarios!$A$3,"estado",$A20,"ano",V$1)</f>
        <v>2.356516713139194</v>
      </c>
    </row>
    <row r="21" spans="1:22" x14ac:dyDescent="0.25">
      <c r="A21" t="s">
        <v>23</v>
      </c>
      <c r="B21" s="32">
        <f>GETPIVOTDATA("remuneracao_media",pivot_salarios!$A$3,"estado",$A21,"ano",B$1)</f>
        <v>0</v>
      </c>
      <c r="C21" s="32">
        <f>GETPIVOTDATA("remuneracao_media",pivot_salarios!$A$3,"estado",$A21,"ano",C$1)</f>
        <v>3.696842105263157</v>
      </c>
      <c r="D21" s="32">
        <f>GETPIVOTDATA("remuneracao_media",pivot_salarios!$A$3,"estado",$A21,"ano",D$1)</f>
        <v>3.928666666666667</v>
      </c>
      <c r="E21" s="32">
        <f>GETPIVOTDATA("remuneracao_media",pivot_salarios!$A$3,"estado",$A21,"ano",E$1)</f>
        <v>3.4668181818181831</v>
      </c>
      <c r="F21" s="32">
        <f>GETPIVOTDATA("remuneracao_media",pivot_salarios!$A$3,"estado",$A21,"ano",F$1)</f>
        <v>3.3430685650056171</v>
      </c>
      <c r="G21" s="32">
        <f>GETPIVOTDATA("remuneracao_media",pivot_salarios!$A$3,"estado",$A21,"ano",G$1)</f>
        <v>3.1687623762376251</v>
      </c>
      <c r="H21" s="32">
        <f>GETPIVOTDATA("remuneracao_media",pivot_salarios!$A$3,"estado",$A21,"ano",H$1)</f>
        <v>2.9214095744680888</v>
      </c>
      <c r="I21" s="32">
        <f>GETPIVOTDATA("remuneracao_media",pivot_salarios!$A$3,"estado",$A21,"ano",I$1)</f>
        <v>2.787999356706317</v>
      </c>
      <c r="J21" s="32">
        <f>GETPIVOTDATA("remuneracao_media",pivot_salarios!$A$3,"estado",$A21,"ano",J$1)</f>
        <v>2.7802442748091738</v>
      </c>
      <c r="K21" s="32">
        <f>GETPIVOTDATA("remuneracao_media",pivot_salarios!$A$3,"estado",$A21,"ano",K$1)</f>
        <v>2.5377290142807438</v>
      </c>
      <c r="L21" s="32">
        <f>GETPIVOTDATA("remuneracao_media",pivot_salarios!$A$3,"estado",$A21,"ano",L$1)</f>
        <v>2.2821844181459521</v>
      </c>
      <c r="M21" s="32">
        <f>GETPIVOTDATA("remuneracao_media",pivot_salarios!$A$3,"estado",$A21,"ano",M$1)</f>
        <v>2.1034441964285708</v>
      </c>
      <c r="N21" s="32">
        <f>GETPIVOTDATA("remuneracao_media",pivot_salarios!$A$3,"estado",$A21,"ano",N$1)</f>
        <v>1.920162767039699</v>
      </c>
      <c r="O21" s="32">
        <f>GETPIVOTDATA("remuneracao_media",pivot_salarios!$A$3,"estado",$A21,"ano",O$1)</f>
        <v>1.860546974635118</v>
      </c>
      <c r="P21" s="32">
        <f>GETPIVOTDATA("remuneracao_media",pivot_salarios!$A$3,"estado",$A21,"ano",P$1)</f>
        <v>1.7573116350589351</v>
      </c>
      <c r="Q21" s="32">
        <f>GETPIVOTDATA("remuneracao_media",pivot_salarios!$A$3,"estado",$A21,"ano",Q$1)</f>
        <v>1.7025549292534199</v>
      </c>
      <c r="R21" s="32">
        <f>GETPIVOTDATA("remuneracao_media",pivot_salarios!$A$3,"estado",$A21,"ano",R$1)</f>
        <v>1.6720169509709071</v>
      </c>
      <c r="S21" s="32">
        <f>GETPIVOTDATA("remuneracao_media",pivot_salarios!$A$3,"estado",$A21,"ano",S$1)</f>
        <v>1.6395159896283491</v>
      </c>
      <c r="T21" s="32">
        <f>GETPIVOTDATA("remuneracao_media",pivot_salarios!$A$3,"estado",$A21,"ano",T$1)</f>
        <v>1.802472003701997</v>
      </c>
      <c r="U21" s="32">
        <f>GETPIVOTDATA("remuneracao_media",pivot_salarios!$A$3,"estado",$A21,"ano",U$1)</f>
        <v>2.1490427886388841</v>
      </c>
      <c r="V21" s="32">
        <f>GETPIVOTDATA("remuneracao_media",pivot_salarios!$A$3,"estado",$A21,"ano",V$1)</f>
        <v>2.1310029740539491</v>
      </c>
    </row>
    <row r="22" spans="1:22" x14ac:dyDescent="0.25">
      <c r="A22" t="s">
        <v>24</v>
      </c>
      <c r="B22" s="32">
        <f>GETPIVOTDATA("remuneracao_media",pivot_salarios!$A$3,"estado",$A22,"ano",B$1)</f>
        <v>2.906165023352361</v>
      </c>
      <c r="C22" s="32">
        <f>GETPIVOTDATA("remuneracao_media",pivot_salarios!$A$3,"estado",$A22,"ano",C$1)</f>
        <v>2.77</v>
      </c>
      <c r="D22" s="32">
        <f>GETPIVOTDATA("remuneracao_media",pivot_salarios!$A$3,"estado",$A22,"ano",D$1)</f>
        <v>3.3032134146341581</v>
      </c>
      <c r="E22" s="32">
        <f>GETPIVOTDATA("remuneracao_media",pivot_salarios!$A$3,"estado",$A22,"ano",E$1)</f>
        <v>4.0669379844961258</v>
      </c>
      <c r="F22" s="32">
        <f>GETPIVOTDATA("remuneracao_media",pivot_salarios!$A$3,"estado",$A22,"ano",F$1)</f>
        <v>3.0178462296697872</v>
      </c>
      <c r="G22" s="32">
        <f>GETPIVOTDATA("remuneracao_media",pivot_salarios!$A$3,"estado",$A22,"ano",G$1)</f>
        <v>3.377639105564231</v>
      </c>
      <c r="H22" s="32">
        <f>GETPIVOTDATA("remuneracao_media",pivot_salarios!$A$3,"estado",$A22,"ano",H$1)</f>
        <v>3.2313391304347898</v>
      </c>
      <c r="I22" s="32">
        <f>GETPIVOTDATA("remuneracao_media",pivot_salarios!$A$3,"estado",$A22,"ano",I$1)</f>
        <v>2.8641087231352751</v>
      </c>
      <c r="J22" s="32">
        <f>GETPIVOTDATA("remuneracao_media",pivot_salarios!$A$3,"estado",$A22,"ano",J$1)</f>
        <v>2.654745651460463</v>
      </c>
      <c r="K22" s="32">
        <f>GETPIVOTDATA("remuneracao_media",pivot_salarios!$A$3,"estado",$A22,"ano",K$1)</f>
        <v>2.2549534085335989</v>
      </c>
      <c r="L22" s="32">
        <f>GETPIVOTDATA("remuneracao_media",pivot_salarios!$A$3,"estado",$A22,"ano",L$1)</f>
        <v>1.997694139194105</v>
      </c>
      <c r="M22" s="32">
        <f>GETPIVOTDATA("remuneracao_media",pivot_salarios!$A$3,"estado",$A22,"ano",M$1)</f>
        <v>1.9060153084196401</v>
      </c>
      <c r="N22" s="32">
        <f>GETPIVOTDATA("remuneracao_media",pivot_salarios!$A$3,"estado",$A22,"ano",N$1)</f>
        <v>1.8293220696937591</v>
      </c>
      <c r="O22" s="32">
        <f>GETPIVOTDATA("remuneracao_media",pivot_salarios!$A$3,"estado",$A22,"ano",O$1)</f>
        <v>1.8212426729191109</v>
      </c>
      <c r="P22" s="32">
        <f>GETPIVOTDATA("remuneracao_media",pivot_salarios!$A$3,"estado",$A22,"ano",P$1)</f>
        <v>1.7246071942446151</v>
      </c>
      <c r="Q22" s="32">
        <f>GETPIVOTDATA("remuneracao_media",pivot_salarios!$A$3,"estado",$A22,"ano",Q$1)</f>
        <v>1.8048572187541441</v>
      </c>
      <c r="R22" s="32">
        <f>GETPIVOTDATA("remuneracao_media",pivot_salarios!$A$3,"estado",$A22,"ano",R$1)</f>
        <v>1.873750466475923</v>
      </c>
      <c r="S22" s="32">
        <f>GETPIVOTDATA("remuneracao_media",pivot_salarios!$A$3,"estado",$A22,"ano",S$1)</f>
        <v>1.771237885462551</v>
      </c>
      <c r="T22" s="32">
        <f>GETPIVOTDATA("remuneracao_media",pivot_salarios!$A$3,"estado",$A22,"ano",T$1)</f>
        <v>2.029279632534176</v>
      </c>
      <c r="U22" s="32">
        <f>GETPIVOTDATA("remuneracao_media",pivot_salarios!$A$3,"estado",$A22,"ano",U$1)</f>
        <v>2.110457995951422</v>
      </c>
      <c r="V22" s="32">
        <f>GETPIVOTDATA("remuneracao_media",pivot_salarios!$A$3,"estado",$A22,"ano",V$1)</f>
        <v>2.0996639126172778</v>
      </c>
    </row>
    <row r="23" spans="1:22" x14ac:dyDescent="0.25">
      <c r="A23" t="s">
        <v>25</v>
      </c>
      <c r="B23" s="32">
        <f>GETPIVOTDATA("remuneracao_media",pivot_salarios!$A$3,"estado",$A23,"ano",B$1)</f>
        <v>2.5892557510148859</v>
      </c>
      <c r="C23" s="32">
        <f>GETPIVOTDATA("remuneracao_media",pivot_salarios!$A$3,"estado",$A23,"ano",C$1)</f>
        <v>3.036258790436007</v>
      </c>
      <c r="D23" s="32">
        <f>GETPIVOTDATA("remuneracao_media",pivot_salarios!$A$3,"estado",$A23,"ano",D$1)</f>
        <v>3.2832203389830461</v>
      </c>
      <c r="E23" s="32">
        <f>GETPIVOTDATA("remuneracao_media",pivot_salarios!$A$3,"estado",$A23,"ano",E$1)</f>
        <v>2.8257015985790441</v>
      </c>
      <c r="F23" s="32">
        <f>GETPIVOTDATA("remuneracao_media",pivot_salarios!$A$3,"estado",$A23,"ano",F$1)</f>
        <v>3.0951937984496132</v>
      </c>
      <c r="G23" s="32">
        <f>GETPIVOTDATA("remuneracao_media",pivot_salarios!$A$3,"estado",$A23,"ano",G$1)</f>
        <v>2.6798961937716261</v>
      </c>
      <c r="H23" s="32">
        <f>GETPIVOTDATA("remuneracao_media",pivot_salarios!$A$3,"estado",$A23,"ano",H$1)</f>
        <v>2.7176666666666698</v>
      </c>
      <c r="I23" s="32">
        <f>GETPIVOTDATA("remuneracao_media",pivot_salarios!$A$3,"estado",$A23,"ano",I$1)</f>
        <v>2.4059535452322738</v>
      </c>
      <c r="J23" s="32">
        <f>GETPIVOTDATA("remuneracao_media",pivot_salarios!$A$3,"estado",$A23,"ano",J$1)</f>
        <v>2.1450236966824612</v>
      </c>
      <c r="K23" s="32">
        <f>GETPIVOTDATA("remuneracao_media",pivot_salarios!$A$3,"estado",$A23,"ano",K$1)</f>
        <v>1.897546961325961</v>
      </c>
      <c r="L23" s="32">
        <f>GETPIVOTDATA("remuneracao_media",pivot_salarios!$A$3,"estado",$A23,"ano",L$1)</f>
        <v>1.76120525059666</v>
      </c>
      <c r="M23" s="32">
        <f>GETPIVOTDATA("remuneracao_media",pivot_salarios!$A$3,"estado",$A23,"ano",M$1)</f>
        <v>1.4966082603254081</v>
      </c>
      <c r="N23" s="32">
        <f>GETPIVOTDATA("remuneracao_media",pivot_salarios!$A$3,"estado",$A23,"ano",N$1)</f>
        <v>1.5052855543113119</v>
      </c>
      <c r="O23" s="32">
        <f>GETPIVOTDATA("remuneracao_media",pivot_salarios!$A$3,"estado",$A23,"ano",O$1)</f>
        <v>1.627375249500997</v>
      </c>
      <c r="P23" s="32">
        <f>GETPIVOTDATA("remuneracao_media",pivot_salarios!$A$3,"estado",$A23,"ano",P$1)</f>
        <v>1.486659999999999</v>
      </c>
      <c r="Q23" s="32">
        <f>GETPIVOTDATA("remuneracao_media",pivot_salarios!$A$3,"estado",$A23,"ano",Q$1)</f>
        <v>1.4877571669477261</v>
      </c>
      <c r="R23" s="32">
        <f>GETPIVOTDATA("remuneracao_media",pivot_salarios!$A$3,"estado",$A23,"ano",R$1)</f>
        <v>1.4789057750759891</v>
      </c>
      <c r="S23" s="32">
        <f>GETPIVOTDATA("remuneracao_media",pivot_salarios!$A$3,"estado",$A23,"ano",S$1)</f>
        <v>1.3317685733070359</v>
      </c>
      <c r="T23" s="32">
        <f>GETPIVOTDATA("remuneracao_media",pivot_salarios!$A$3,"estado",$A23,"ano",T$1)</f>
        <v>1.511640435835351</v>
      </c>
      <c r="U23" s="32">
        <f>GETPIVOTDATA("remuneracao_media",pivot_salarios!$A$3,"estado",$A23,"ano",U$1)</f>
        <v>1.786281800391391</v>
      </c>
      <c r="V23" s="32">
        <f>GETPIVOTDATA("remuneracao_media",pivot_salarios!$A$3,"estado",$A23,"ano",V$1)</f>
        <v>1.8835554450522189</v>
      </c>
    </row>
    <row r="24" spans="1:22" x14ac:dyDescent="0.25">
      <c r="A24" t="s">
        <v>26</v>
      </c>
      <c r="B24" s="32">
        <f>GETPIVOTDATA("remuneracao_media",pivot_salarios!$A$3,"estado",$A24,"ano",B$1)</f>
        <v>0</v>
      </c>
      <c r="C24" s="32">
        <f>GETPIVOTDATA("remuneracao_media",pivot_salarios!$A$3,"estado",$A24,"ano",C$1)</f>
        <v>4.6796707317073114</v>
      </c>
      <c r="D24" s="32">
        <f>GETPIVOTDATA("remuneracao_media",pivot_salarios!$A$3,"estado",$A24,"ano",D$1)</f>
        <v>4.6739124855639691</v>
      </c>
      <c r="E24" s="32">
        <f>GETPIVOTDATA("remuneracao_media",pivot_salarios!$A$3,"estado",$A24,"ano",E$1)</f>
        <v>4.5443785046728893</v>
      </c>
      <c r="F24" s="32">
        <f>GETPIVOTDATA("remuneracao_media",pivot_salarios!$A$3,"estado",$A24,"ano",F$1)</f>
        <v>4.3397813578826163</v>
      </c>
      <c r="G24" s="32">
        <f>GETPIVOTDATA("remuneracao_media",pivot_salarios!$A$3,"estado",$A24,"ano",G$1)</f>
        <v>4.0100393522021944</v>
      </c>
      <c r="H24" s="32">
        <f>GETPIVOTDATA("remuneracao_media",pivot_salarios!$A$3,"estado",$A24,"ano",H$1)</f>
        <v>3.7012295052430759</v>
      </c>
      <c r="I24" s="32">
        <f>GETPIVOTDATA("remuneracao_media",pivot_salarios!$A$3,"estado",$A24,"ano",I$1)</f>
        <v>3.4288292167081762</v>
      </c>
      <c r="J24" s="32">
        <f>GETPIVOTDATA("remuneracao_media",pivot_salarios!$A$3,"estado",$A24,"ano",J$1)</f>
        <v>3.2566417965575241</v>
      </c>
      <c r="K24" s="32">
        <f>GETPIVOTDATA("remuneracao_media",pivot_salarios!$A$3,"estado",$A24,"ano",K$1)</f>
        <v>3.1213351449275311</v>
      </c>
      <c r="L24" s="32">
        <f>GETPIVOTDATA("remuneracao_media",pivot_salarios!$A$3,"estado",$A24,"ano",L$1)</f>
        <v>3.003432915864868</v>
      </c>
      <c r="M24" s="32">
        <f>GETPIVOTDATA("remuneracao_media",pivot_salarios!$A$3,"estado",$A24,"ano",M$1)</f>
        <v>2.544511129602689</v>
      </c>
      <c r="N24" s="32">
        <f>GETPIVOTDATA("remuneracao_media",pivot_salarios!$A$3,"estado",$A24,"ano",N$1)</f>
        <v>2.3285518983386209</v>
      </c>
      <c r="O24" s="32">
        <f>GETPIVOTDATA("remuneracao_media",pivot_salarios!$A$3,"estado",$A24,"ano",O$1)</f>
        <v>2.202867254800255</v>
      </c>
      <c r="P24" s="32">
        <f>GETPIVOTDATA("remuneracao_media",pivot_salarios!$A$3,"estado",$A24,"ano",P$1)</f>
        <v>2.1454043487898771</v>
      </c>
      <c r="Q24" s="32">
        <f>GETPIVOTDATA("remuneracao_media",pivot_salarios!$A$3,"estado",$A24,"ano",Q$1)</f>
        <v>2.0234739042003249</v>
      </c>
      <c r="R24" s="32">
        <f>GETPIVOTDATA("remuneracao_media",pivot_salarios!$A$3,"estado",$A24,"ano",R$1)</f>
        <v>2.073911823923174</v>
      </c>
      <c r="S24" s="32">
        <f>GETPIVOTDATA("remuneracao_media",pivot_salarios!$A$3,"estado",$A24,"ano",S$1)</f>
        <v>1.9908665348331771</v>
      </c>
      <c r="T24" s="32">
        <f>GETPIVOTDATA("remuneracao_media",pivot_salarios!$A$3,"estado",$A24,"ano",T$1)</f>
        <v>2.093466308555163</v>
      </c>
      <c r="U24" s="32">
        <f>GETPIVOTDATA("remuneracao_media",pivot_salarios!$A$3,"estado",$A24,"ano",U$1)</f>
        <v>2.1429544796432189</v>
      </c>
      <c r="V24" s="32">
        <f>GETPIVOTDATA("remuneracao_media",pivot_salarios!$A$3,"estado",$A24,"ano",V$1)</f>
        <v>2.12612312976845</v>
      </c>
    </row>
    <row r="25" spans="1:22" x14ac:dyDescent="0.25">
      <c r="A25" t="s">
        <v>27</v>
      </c>
      <c r="B25" s="32">
        <f>GETPIVOTDATA("remuneracao_media",pivot_salarios!$A$3,"estado",$A25,"ano",B$1)</f>
        <v>5.98</v>
      </c>
      <c r="C25" s="32">
        <f>GETPIVOTDATA("remuneracao_media",pivot_salarios!$A$3,"estado",$A25,"ano",C$1)</f>
        <v>4.0007082833133243</v>
      </c>
      <c r="D25" s="32">
        <f>GETPIVOTDATA("remuneracao_media",pivot_salarios!$A$3,"estado",$A25,"ano",D$1)</f>
        <v>3.961920494225089</v>
      </c>
      <c r="E25" s="32">
        <f>GETPIVOTDATA("remuneracao_media",pivot_salarios!$A$3,"estado",$A25,"ano",E$1)</f>
        <v>3.6998889521640188</v>
      </c>
      <c r="F25" s="32">
        <f>GETPIVOTDATA("remuneracao_media",pivot_salarios!$A$3,"estado",$A25,"ano",F$1)</f>
        <v>3.6749951726698882</v>
      </c>
      <c r="G25" s="32">
        <f>GETPIVOTDATA("remuneracao_media",pivot_salarios!$A$3,"estado",$A25,"ano",G$1)</f>
        <v>3.5273823732646741</v>
      </c>
      <c r="H25" s="32">
        <f>GETPIVOTDATA("remuneracao_media",pivot_salarios!$A$3,"estado",$A25,"ano",H$1)</f>
        <v>3.906469428007874</v>
      </c>
      <c r="I25" s="32">
        <f>GETPIVOTDATA("remuneracao_media",pivot_salarios!$A$3,"estado",$A25,"ano",I$1)</f>
        <v>2.9468913335399338</v>
      </c>
      <c r="J25" s="32">
        <f>GETPIVOTDATA("remuneracao_media",pivot_salarios!$A$3,"estado",$A25,"ano",J$1)</f>
        <v>2.790109802884126</v>
      </c>
      <c r="K25" s="32">
        <f>GETPIVOTDATA("remuneracao_media",pivot_salarios!$A$3,"estado",$A25,"ano",K$1)</f>
        <v>2.737195803555124</v>
      </c>
      <c r="L25" s="32">
        <f>GETPIVOTDATA("remuneracao_media",pivot_salarios!$A$3,"estado",$A25,"ano",L$1)</f>
        <v>2.59417703308787</v>
      </c>
      <c r="M25" s="32">
        <f>GETPIVOTDATA("remuneracao_media",pivot_salarios!$A$3,"estado",$A25,"ano",M$1)</f>
        <v>2.403635301654317</v>
      </c>
      <c r="N25" s="32">
        <f>GETPIVOTDATA("remuneracao_media",pivot_salarios!$A$3,"estado",$A25,"ano",N$1)</f>
        <v>2.3077676914250942</v>
      </c>
      <c r="O25" s="32">
        <f>GETPIVOTDATA("remuneracao_media",pivot_salarios!$A$3,"estado",$A25,"ano",O$1)</f>
        <v>2.246299101282426</v>
      </c>
      <c r="P25" s="32">
        <f>GETPIVOTDATA("remuneracao_media",pivot_salarios!$A$3,"estado",$A25,"ano",P$1)</f>
        <v>2.157895594409986</v>
      </c>
      <c r="Q25" s="32">
        <f>GETPIVOTDATA("remuneracao_media",pivot_salarios!$A$3,"estado",$A25,"ano",Q$1)</f>
        <v>2.0557524033745218</v>
      </c>
      <c r="R25" s="32">
        <f>GETPIVOTDATA("remuneracao_media",pivot_salarios!$A$3,"estado",$A25,"ano",R$1)</f>
        <v>2.1970337067363621</v>
      </c>
      <c r="S25" s="32">
        <f>GETPIVOTDATA("remuneracao_media",pivot_salarios!$A$3,"estado",$A25,"ano",S$1)</f>
        <v>2.0696445092632332</v>
      </c>
      <c r="T25" s="32">
        <f>GETPIVOTDATA("remuneracao_media",pivot_salarios!$A$3,"estado",$A25,"ano",T$1)</f>
        <v>2.2494858806271232</v>
      </c>
      <c r="U25" s="32">
        <f>GETPIVOTDATA("remuneracao_media",pivot_salarios!$A$3,"estado",$A25,"ano",U$1)</f>
        <v>2.2894153239361059</v>
      </c>
      <c r="V25" s="32">
        <f>GETPIVOTDATA("remuneracao_media",pivot_salarios!$A$3,"estado",$A25,"ano",V$1)</f>
        <v>2.3177695774926921</v>
      </c>
    </row>
    <row r="26" spans="1:22" x14ac:dyDescent="0.25">
      <c r="A26" t="s">
        <v>28</v>
      </c>
      <c r="B26" s="32">
        <f>GETPIVOTDATA("remuneracao_media",pivot_salarios!$A$3,"estado",$A26,"ano",B$1)</f>
        <v>2.2311882426516649</v>
      </c>
      <c r="C26" s="32">
        <f>GETPIVOTDATA("remuneracao_media",pivot_salarios!$A$3,"estado",$A26,"ano",C$1)</f>
        <v>1.9434354485776479</v>
      </c>
      <c r="D26" s="32">
        <f>GETPIVOTDATA("remuneracao_media",pivot_salarios!$A$3,"estado",$A26,"ano",D$1)</f>
        <v>1.78</v>
      </c>
      <c r="E26" s="32">
        <f>GETPIVOTDATA("remuneracao_media",pivot_salarios!$A$3,"estado",$A26,"ano",E$1)</f>
        <v>2.5232014134275631</v>
      </c>
      <c r="F26" s="32">
        <f>GETPIVOTDATA("remuneracao_media",pivot_salarios!$A$3,"estado",$A26,"ano",F$1)</f>
        <v>2.279529284944283</v>
      </c>
      <c r="G26" s="32">
        <f>GETPIVOTDATA("remuneracao_media",pivot_salarios!$A$3,"estado",$A26,"ano",G$1)</f>
        <v>2.2575420168067279</v>
      </c>
      <c r="H26" s="32">
        <f>GETPIVOTDATA("remuneracao_media",pivot_salarios!$A$3,"estado",$A26,"ano",H$1)</f>
        <v>1.984692787177224</v>
      </c>
      <c r="I26" s="32">
        <f>GETPIVOTDATA("remuneracao_media",pivot_salarios!$A$3,"estado",$A26,"ano",I$1)</f>
        <v>1.9707308584686669</v>
      </c>
      <c r="J26" s="32">
        <f>GETPIVOTDATA("remuneracao_media",pivot_salarios!$A$3,"estado",$A26,"ano",J$1)</f>
        <v>1.781587177482419</v>
      </c>
      <c r="K26" s="32">
        <f>GETPIVOTDATA("remuneracao_media",pivot_salarios!$A$3,"estado",$A26,"ano",K$1)</f>
        <v>1.8363842454774379</v>
      </c>
      <c r="L26" s="32">
        <f>GETPIVOTDATA("remuneracao_media",pivot_salarios!$A$3,"estado",$A26,"ano",L$1)</f>
        <v>1.8418003871800339</v>
      </c>
      <c r="M26" s="32">
        <f>GETPIVOTDATA("remuneracao_media",pivot_salarios!$A$3,"estado",$A26,"ano",M$1)</f>
        <v>1.6886963595688369</v>
      </c>
      <c r="N26" s="32">
        <f>GETPIVOTDATA("remuneracao_media",pivot_salarios!$A$3,"estado",$A26,"ano",N$1)</f>
        <v>1.5956245538900871</v>
      </c>
      <c r="O26" s="32">
        <f>GETPIVOTDATA("remuneracao_media",pivot_salarios!$A$3,"estado",$A26,"ano",O$1)</f>
        <v>1.5885156492097969</v>
      </c>
      <c r="P26" s="32">
        <f>GETPIVOTDATA("remuneracao_media",pivot_salarios!$A$3,"estado",$A26,"ano",P$1)</f>
        <v>1.545856965002079</v>
      </c>
      <c r="Q26" s="32">
        <f>GETPIVOTDATA("remuneracao_media",pivot_salarios!$A$3,"estado",$A26,"ano",Q$1)</f>
        <v>1.522122715404689</v>
      </c>
      <c r="R26" s="32">
        <f>GETPIVOTDATA("remuneracao_media",pivot_salarios!$A$3,"estado",$A26,"ano",R$1)</f>
        <v>1.54081200353045</v>
      </c>
      <c r="S26" s="32">
        <f>GETPIVOTDATA("remuneracao_media",pivot_salarios!$A$3,"estado",$A26,"ano",S$1)</f>
        <v>1.5731329882750651</v>
      </c>
      <c r="T26" s="32">
        <f>GETPIVOTDATA("remuneracao_media",pivot_salarios!$A$3,"estado",$A26,"ano",T$1)</f>
        <v>1.621212228937073</v>
      </c>
      <c r="U26" s="32">
        <f>GETPIVOTDATA("remuneracao_media",pivot_salarios!$A$3,"estado",$A26,"ano",U$1)</f>
        <v>1.8574545676302039</v>
      </c>
      <c r="V26" s="32">
        <f>GETPIVOTDATA("remuneracao_media",pivot_salarios!$A$3,"estado",$A26,"ano",V$1)</f>
        <v>1.8497798556041909</v>
      </c>
    </row>
    <row r="27" spans="1:22" x14ac:dyDescent="0.25">
      <c r="A27" t="s">
        <v>29</v>
      </c>
      <c r="B27" s="32">
        <f>GETPIVOTDATA("remuneracao_media",pivot_salarios!$A$3,"estado",$A27,"ano",B$1)</f>
        <v>0</v>
      </c>
      <c r="C27" s="32">
        <f>GETPIVOTDATA("remuneracao_media",pivot_salarios!$A$3,"estado",$A27,"ano",C$1)</f>
        <v>5.3647484324821049</v>
      </c>
      <c r="D27" s="32">
        <f>GETPIVOTDATA("remuneracao_media",pivot_salarios!$A$3,"estado",$A27,"ano",D$1)</f>
        <v>5.7160737967080903</v>
      </c>
      <c r="E27" s="32">
        <f>GETPIVOTDATA("remuneracao_media",pivot_salarios!$A$3,"estado",$A27,"ano",E$1)</f>
        <v>5.252920840276829</v>
      </c>
      <c r="F27" s="32">
        <f>GETPIVOTDATA("remuneracao_media",pivot_salarios!$A$3,"estado",$A27,"ano",F$1)</f>
        <v>5.1983521453630246</v>
      </c>
      <c r="G27" s="32">
        <f>GETPIVOTDATA("remuneracao_media",pivot_salarios!$A$3,"estado",$A27,"ano",G$1)</f>
        <v>4.7436314073203709</v>
      </c>
      <c r="H27" s="32">
        <f>GETPIVOTDATA("remuneracao_media",pivot_salarios!$A$3,"estado",$A27,"ano",H$1)</f>
        <v>4.7967542497837341</v>
      </c>
      <c r="I27" s="32">
        <f>GETPIVOTDATA("remuneracao_media",pivot_salarios!$A$3,"estado",$A27,"ano",I$1)</f>
        <v>4.3258751759734331</v>
      </c>
      <c r="J27" s="32">
        <f>GETPIVOTDATA("remuneracao_media",pivot_salarios!$A$3,"estado",$A27,"ano",J$1)</f>
        <v>3.9190984762019281</v>
      </c>
      <c r="K27" s="32">
        <f>GETPIVOTDATA("remuneracao_media",pivot_salarios!$A$3,"estado",$A27,"ano",K$1)</f>
        <v>3.855336939419213</v>
      </c>
      <c r="L27" s="32">
        <f>GETPIVOTDATA("remuneracao_media",pivot_salarios!$A$3,"estado",$A27,"ano",L$1)</f>
        <v>3.723148827427694</v>
      </c>
      <c r="M27" s="32">
        <f>GETPIVOTDATA("remuneracao_media",pivot_salarios!$A$3,"estado",$A27,"ano",M$1)</f>
        <v>3.297205399427074</v>
      </c>
      <c r="N27" s="32">
        <f>GETPIVOTDATA("remuneracao_media",pivot_salarios!$A$3,"estado",$A27,"ano",N$1)</f>
        <v>3.110935037637145</v>
      </c>
      <c r="O27" s="32">
        <f>GETPIVOTDATA("remuneracao_media",pivot_salarios!$A$3,"estado",$A27,"ano",O$1)</f>
        <v>2.9335192496110798</v>
      </c>
      <c r="P27" s="32">
        <f>GETPIVOTDATA("remuneracao_media",pivot_salarios!$A$3,"estado",$A27,"ano",P$1)</f>
        <v>2.7528056805438741</v>
      </c>
      <c r="Q27" s="32">
        <f>GETPIVOTDATA("remuneracao_media",pivot_salarios!$A$3,"estado",$A27,"ano",Q$1)</f>
        <v>2.5531407788617879</v>
      </c>
      <c r="R27" s="32">
        <f>GETPIVOTDATA("remuneracao_media",pivot_salarios!$A$3,"estado",$A27,"ano",R$1)</f>
        <v>2.5131421517629988</v>
      </c>
      <c r="S27" s="32">
        <f>GETPIVOTDATA("remuneracao_media",pivot_salarios!$A$3,"estado",$A27,"ano",S$1)</f>
        <v>2.3441848800066158</v>
      </c>
      <c r="T27" s="32">
        <f>GETPIVOTDATA("remuneracao_media",pivot_salarios!$A$3,"estado",$A27,"ano",T$1)</f>
        <v>2.3285624970736891</v>
      </c>
      <c r="U27" s="32">
        <f>GETPIVOTDATA("remuneracao_media",pivot_salarios!$A$3,"estado",$A27,"ano",U$1)</f>
        <v>2.4535711191338301</v>
      </c>
      <c r="V27" s="32">
        <f>GETPIVOTDATA("remuneracao_media",pivot_salarios!$A$3,"estado",$A27,"ano",V$1)</f>
        <v>2.4364727083685631</v>
      </c>
    </row>
    <row r="28" spans="1:22" x14ac:dyDescent="0.25">
      <c r="A28" t="s">
        <v>30</v>
      </c>
      <c r="B28" s="32">
        <f>GETPIVOTDATA("remuneracao_media",pivot_salarios!$A$3,"estado",$A28,"ano",B$1)</f>
        <v>3.043267326732674</v>
      </c>
      <c r="C28" s="32">
        <f>GETPIVOTDATA("remuneracao_media",pivot_salarios!$A$3,"estado",$A28,"ano",C$1)</f>
        <v>3.2886567164179099</v>
      </c>
      <c r="D28" s="32">
        <f>GETPIVOTDATA("remuneracao_media",pivot_salarios!$A$3,"estado",$A28,"ano",D$1)</f>
        <v>0</v>
      </c>
      <c r="E28" s="32">
        <f>GETPIVOTDATA("remuneracao_media",pivot_salarios!$A$3,"estado",$A28,"ano",E$1)</f>
        <v>2.2518000000000011</v>
      </c>
      <c r="F28" s="32">
        <f>GETPIVOTDATA("remuneracao_media",pivot_salarios!$A$3,"estado",$A28,"ano",F$1)</f>
        <v>3.340758377425046</v>
      </c>
      <c r="G28" s="32">
        <f>GETPIVOTDATA("remuneracao_media",pivot_salarios!$A$3,"estado",$A28,"ano",G$1)</f>
        <v>3.3244301765650079</v>
      </c>
      <c r="H28" s="32">
        <f>GETPIVOTDATA("remuneracao_media",pivot_salarios!$A$3,"estado",$A28,"ano",H$1)</f>
        <v>3.1680478087649431</v>
      </c>
      <c r="I28" s="32">
        <f>GETPIVOTDATA("remuneracao_media",pivot_salarios!$A$3,"estado",$A28,"ano",I$1)</f>
        <v>3.1061575757575768</v>
      </c>
      <c r="J28" s="32">
        <f>GETPIVOTDATA("remuneracao_media",pivot_salarios!$A$3,"estado",$A28,"ano",J$1)</f>
        <v>2.5472606382978382</v>
      </c>
      <c r="K28" s="32">
        <f>GETPIVOTDATA("remuneracao_media",pivot_salarios!$A$3,"estado",$A28,"ano",K$1)</f>
        <v>2.5917103762827618</v>
      </c>
      <c r="L28" s="32">
        <f>GETPIVOTDATA("remuneracao_media",pivot_salarios!$A$3,"estado",$A28,"ano",L$1)</f>
        <v>2.749066427289049</v>
      </c>
      <c r="M28" s="32">
        <f>GETPIVOTDATA("remuneracao_media",pivot_salarios!$A$3,"estado",$A28,"ano",M$1)</f>
        <v>2.1797355769230728</v>
      </c>
      <c r="N28" s="32">
        <f>GETPIVOTDATA("remuneracao_media",pivot_salarios!$A$3,"estado",$A28,"ano",N$1)</f>
        <v>2.0800805910006792</v>
      </c>
      <c r="O28" s="32">
        <f>GETPIVOTDATA("remuneracao_media",pivot_salarios!$A$3,"estado",$A28,"ano",O$1)</f>
        <v>1.944627218934917</v>
      </c>
      <c r="P28" s="32">
        <f>GETPIVOTDATA("remuneracao_media",pivot_salarios!$A$3,"estado",$A28,"ano",P$1)</f>
        <v>1.8363455303381211</v>
      </c>
      <c r="Q28" s="32">
        <f>GETPIVOTDATA("remuneracao_media",pivot_salarios!$A$3,"estado",$A28,"ano",Q$1)</f>
        <v>1.7617422524565469</v>
      </c>
      <c r="R28" s="32">
        <f>GETPIVOTDATA("remuneracao_media",pivot_salarios!$A$3,"estado",$A28,"ano",R$1)</f>
        <v>1.8318794556059621</v>
      </c>
      <c r="S28" s="32">
        <f>GETPIVOTDATA("remuneracao_media",pivot_salarios!$A$3,"estado",$A28,"ano",S$1)</f>
        <v>1.977601598934037</v>
      </c>
      <c r="T28" s="32">
        <f>GETPIVOTDATA("remuneracao_media",pivot_salarios!$A$3,"estado",$A28,"ano",T$1)</f>
        <v>2.1882575506140092</v>
      </c>
      <c r="U28" s="32">
        <f>GETPIVOTDATA("remuneracao_media",pivot_salarios!$A$3,"estado",$A28,"ano",U$1)</f>
        <v>2.340444730905578</v>
      </c>
      <c r="V28" s="32">
        <f>GETPIVOTDATA("remuneracao_media",pivot_salarios!$A$3,"estado",$A28,"ano",V$1)</f>
        <v>0</v>
      </c>
    </row>
    <row r="30" spans="1:22" x14ac:dyDescent="0.25">
      <c r="A30" t="s">
        <v>36</v>
      </c>
      <c r="B30">
        <f t="shared" ref="B30:E30" si="0">B1</f>
        <v>1995</v>
      </c>
      <c r="C30">
        <f t="shared" si="0"/>
        <v>1996</v>
      </c>
      <c r="D30">
        <f t="shared" si="0"/>
        <v>1997</v>
      </c>
      <c r="E30">
        <f t="shared" si="0"/>
        <v>1998</v>
      </c>
      <c r="F30">
        <f>F1</f>
        <v>1999</v>
      </c>
      <c r="G30">
        <f t="shared" ref="G30:V30" si="1">G1</f>
        <v>2000</v>
      </c>
      <c r="H30">
        <f t="shared" si="1"/>
        <v>2001</v>
      </c>
      <c r="I30">
        <f t="shared" si="1"/>
        <v>2002</v>
      </c>
      <c r="J30">
        <f t="shared" si="1"/>
        <v>2003</v>
      </c>
      <c r="K30">
        <f t="shared" si="1"/>
        <v>2004</v>
      </c>
      <c r="L30">
        <f t="shared" si="1"/>
        <v>2005</v>
      </c>
      <c r="M30">
        <f t="shared" si="1"/>
        <v>2006</v>
      </c>
      <c r="N30">
        <f t="shared" si="1"/>
        <v>2007</v>
      </c>
      <c r="O30">
        <f t="shared" si="1"/>
        <v>2008</v>
      </c>
      <c r="P30">
        <f t="shared" si="1"/>
        <v>2009</v>
      </c>
      <c r="Q30">
        <f t="shared" si="1"/>
        <v>2010</v>
      </c>
      <c r="R30">
        <f t="shared" si="1"/>
        <v>2011</v>
      </c>
      <c r="S30">
        <f t="shared" si="1"/>
        <v>2012</v>
      </c>
      <c r="T30">
        <f t="shared" si="1"/>
        <v>2013</v>
      </c>
      <c r="U30">
        <f t="shared" si="1"/>
        <v>2014</v>
      </c>
      <c r="V30">
        <f t="shared" si="1"/>
        <v>2015</v>
      </c>
    </row>
    <row r="31" spans="1:22" x14ac:dyDescent="0.25">
      <c r="A31" t="str">
        <f>A2</f>
        <v>AC</v>
      </c>
      <c r="B31">
        <f t="shared" ref="B31:E57" si="2">AVERAGE($F31:$V31)</f>
        <v>2.2617768972796055</v>
      </c>
      <c r="C31">
        <f t="shared" si="2"/>
        <v>2.2617768972796055</v>
      </c>
      <c r="D31">
        <f t="shared" si="2"/>
        <v>2.2617768972796055</v>
      </c>
      <c r="E31">
        <f>AVERAGE($F31:$V31)</f>
        <v>2.2617768972796055</v>
      </c>
      <c r="F31">
        <f t="shared" ref="F31:V46" si="3">F2</f>
        <v>3.0893948562783642</v>
      </c>
      <c r="G31">
        <f t="shared" si="3"/>
        <v>3.4078661087866129</v>
      </c>
      <c r="H31">
        <f t="shared" si="3"/>
        <v>3.1709400544959139</v>
      </c>
      <c r="I31">
        <f t="shared" si="3"/>
        <v>2.7127190721649508</v>
      </c>
      <c r="J31">
        <f t="shared" si="3"/>
        <v>2.5946108490565951</v>
      </c>
      <c r="K31">
        <f t="shared" si="3"/>
        <v>2.4797328687572571</v>
      </c>
      <c r="L31">
        <f t="shared" si="3"/>
        <v>2.230786290322575</v>
      </c>
      <c r="M31">
        <f t="shared" si="3"/>
        <v>1.9754882154882181</v>
      </c>
      <c r="N31">
        <f t="shared" si="3"/>
        <v>1.884070945945945</v>
      </c>
      <c r="O31">
        <f t="shared" si="3"/>
        <v>1.768848022206803</v>
      </c>
      <c r="P31">
        <f t="shared" si="3"/>
        <v>1.7859871495327031</v>
      </c>
      <c r="Q31">
        <f t="shared" si="3"/>
        <v>1.856106230031946</v>
      </c>
      <c r="R31">
        <f t="shared" si="3"/>
        <v>1.7828093510681149</v>
      </c>
      <c r="S31">
        <f t="shared" si="3"/>
        <v>1.7280927252167331</v>
      </c>
      <c r="T31">
        <f t="shared" si="3"/>
        <v>1.9868480725623521</v>
      </c>
      <c r="U31">
        <f t="shared" si="3"/>
        <v>2.0619910979228528</v>
      </c>
      <c r="V31">
        <f>V2</f>
        <v>1.9339153439153449</v>
      </c>
    </row>
    <row r="32" spans="1:22" x14ac:dyDescent="0.25">
      <c r="A32" t="str">
        <f t="shared" ref="A32:A57" si="4">A3</f>
        <v>AL</v>
      </c>
      <c r="B32">
        <f t="shared" si="2"/>
        <v>2.0340045624536747</v>
      </c>
      <c r="C32">
        <f t="shared" si="2"/>
        <v>2.0340045624536747</v>
      </c>
      <c r="D32">
        <f t="shared" si="2"/>
        <v>2.0340045624536747</v>
      </c>
      <c r="E32">
        <f t="shared" si="2"/>
        <v>2.0340045624536747</v>
      </c>
      <c r="F32">
        <f t="shared" si="3"/>
        <v>2.9694305307096078</v>
      </c>
      <c r="G32">
        <f t="shared" si="3"/>
        <v>2.7773250791822748</v>
      </c>
      <c r="H32">
        <f t="shared" si="3"/>
        <v>2.6101809015421091</v>
      </c>
      <c r="I32">
        <f t="shared" si="3"/>
        <v>2.4936475409836052</v>
      </c>
      <c r="J32">
        <f t="shared" si="3"/>
        <v>2.1464937058642959</v>
      </c>
      <c r="K32">
        <f t="shared" si="3"/>
        <v>2.067173913043491</v>
      </c>
      <c r="L32">
        <f t="shared" si="3"/>
        <v>1.9302048022598901</v>
      </c>
      <c r="M32">
        <f t="shared" si="3"/>
        <v>1.887052231338787</v>
      </c>
      <c r="N32">
        <f t="shared" si="3"/>
        <v>1.857746666666656</v>
      </c>
      <c r="O32">
        <f t="shared" si="3"/>
        <v>1.6661793906196509</v>
      </c>
      <c r="P32">
        <f t="shared" si="3"/>
        <v>1.7021872713972159</v>
      </c>
      <c r="Q32">
        <f t="shared" si="3"/>
        <v>1.687551610239487</v>
      </c>
      <c r="R32">
        <f t="shared" si="3"/>
        <v>1.7282709113608099</v>
      </c>
      <c r="S32">
        <f t="shared" si="3"/>
        <v>1.738423973362951</v>
      </c>
      <c r="T32">
        <f t="shared" si="3"/>
        <v>1.72068378307572</v>
      </c>
      <c r="U32">
        <f t="shared" si="3"/>
        <v>1.7345362014690531</v>
      </c>
      <c r="V32">
        <f t="shared" si="3"/>
        <v>1.8609890485968561</v>
      </c>
    </row>
    <row r="33" spans="1:22" x14ac:dyDescent="0.25">
      <c r="A33" t="str">
        <f t="shared" si="4"/>
        <v>AM</v>
      </c>
      <c r="B33">
        <f t="shared" si="2"/>
        <v>2.5717749509667649</v>
      </c>
      <c r="C33">
        <f t="shared" si="2"/>
        <v>2.5717749509667649</v>
      </c>
      <c r="D33">
        <f t="shared" si="2"/>
        <v>2.5717749509667649</v>
      </c>
      <c r="E33">
        <f t="shared" si="2"/>
        <v>2.5717749509667649</v>
      </c>
      <c r="F33">
        <f t="shared" si="3"/>
        <v>3.916471147748902</v>
      </c>
      <c r="G33">
        <f t="shared" si="3"/>
        <v>3.638547630600026</v>
      </c>
      <c r="H33">
        <f t="shared" si="3"/>
        <v>3.263313436979439</v>
      </c>
      <c r="I33">
        <f t="shared" si="3"/>
        <v>2.9361975964225899</v>
      </c>
      <c r="J33">
        <f t="shared" si="3"/>
        <v>2.767697759777338</v>
      </c>
      <c r="K33">
        <f t="shared" si="3"/>
        <v>2.7682383188018198</v>
      </c>
      <c r="L33">
        <f t="shared" si="3"/>
        <v>2.713860611602164</v>
      </c>
      <c r="M33">
        <f t="shared" si="3"/>
        <v>2.4495498035195569</v>
      </c>
      <c r="N33">
        <f t="shared" si="3"/>
        <v>2.2822352126759551</v>
      </c>
      <c r="O33">
        <f t="shared" si="3"/>
        <v>2.2313555058692121</v>
      </c>
      <c r="P33">
        <f t="shared" si="3"/>
        <v>2.0725111668604299</v>
      </c>
      <c r="Q33">
        <f t="shared" si="3"/>
        <v>2.0701717305151801</v>
      </c>
      <c r="R33">
        <f t="shared" si="3"/>
        <v>2.0687783478706998</v>
      </c>
      <c r="S33">
        <f t="shared" si="3"/>
        <v>2.043104899464836</v>
      </c>
      <c r="T33">
        <f t="shared" si="3"/>
        <v>2.0401484284051241</v>
      </c>
      <c r="U33">
        <f t="shared" si="3"/>
        <v>2.2427379452525429</v>
      </c>
      <c r="V33">
        <f t="shared" si="3"/>
        <v>2.2152546240691859</v>
      </c>
    </row>
    <row r="34" spans="1:22" x14ac:dyDescent="0.25">
      <c r="A34" t="str">
        <f t="shared" si="4"/>
        <v>AP</v>
      </c>
      <c r="B34">
        <f t="shared" si="2"/>
        <v>2.435620365157011</v>
      </c>
      <c r="C34">
        <f t="shared" si="2"/>
        <v>2.435620365157011</v>
      </c>
      <c r="D34">
        <f t="shared" si="2"/>
        <v>2.435620365157011</v>
      </c>
      <c r="E34">
        <f t="shared" si="2"/>
        <v>2.435620365157011</v>
      </c>
      <c r="F34">
        <f t="shared" si="3"/>
        <v>3.2149368029739911</v>
      </c>
      <c r="G34">
        <f t="shared" si="3"/>
        <v>3.3727189362677672</v>
      </c>
      <c r="H34">
        <f t="shared" si="3"/>
        <v>2.960494652406402</v>
      </c>
      <c r="I34">
        <f t="shared" si="3"/>
        <v>2.4770613236186949</v>
      </c>
      <c r="J34">
        <f t="shared" si="3"/>
        <v>2.4142554498004589</v>
      </c>
      <c r="K34">
        <f t="shared" si="3"/>
        <v>2.3366036062666549</v>
      </c>
      <c r="L34">
        <f t="shared" si="3"/>
        <v>2.5639912143081141</v>
      </c>
      <c r="M34">
        <f t="shared" si="3"/>
        <v>2.5567002356974462</v>
      </c>
      <c r="N34">
        <f t="shared" si="3"/>
        <v>2.0902477102414658</v>
      </c>
      <c r="O34">
        <f t="shared" si="3"/>
        <v>2.064740516639509</v>
      </c>
      <c r="P34">
        <f t="shared" si="3"/>
        <v>2.0979674509110482</v>
      </c>
      <c r="Q34">
        <f t="shared" si="3"/>
        <v>2.040634621426348</v>
      </c>
      <c r="R34">
        <f t="shared" si="3"/>
        <v>2.019255682961167</v>
      </c>
      <c r="S34">
        <f t="shared" si="3"/>
        <v>2.012835088993826</v>
      </c>
      <c r="T34">
        <f t="shared" si="3"/>
        <v>2.0184688346883219</v>
      </c>
      <c r="U34">
        <f t="shared" si="3"/>
        <v>2.538752565230161</v>
      </c>
      <c r="V34">
        <f t="shared" si="3"/>
        <v>2.625881515237809</v>
      </c>
    </row>
    <row r="35" spans="1:22" x14ac:dyDescent="0.25">
      <c r="A35" t="str">
        <f t="shared" si="4"/>
        <v>BA</v>
      </c>
      <c r="B35">
        <f t="shared" si="2"/>
        <v>2.132777301150905</v>
      </c>
      <c r="C35">
        <f t="shared" si="2"/>
        <v>2.132777301150905</v>
      </c>
      <c r="D35">
        <f t="shared" si="2"/>
        <v>2.132777301150905</v>
      </c>
      <c r="E35">
        <f t="shared" si="2"/>
        <v>2.132777301150905</v>
      </c>
      <c r="F35">
        <f t="shared" si="3"/>
        <v>2.7779227733934269</v>
      </c>
      <c r="G35">
        <f t="shared" si="3"/>
        <v>2.6789216939827738</v>
      </c>
      <c r="H35">
        <f t="shared" si="3"/>
        <v>2.721284273558163</v>
      </c>
      <c r="I35">
        <f t="shared" si="3"/>
        <v>2.741605171113104</v>
      </c>
      <c r="J35">
        <f t="shared" si="3"/>
        <v>2.4071562961968498</v>
      </c>
      <c r="K35">
        <f t="shared" si="3"/>
        <v>2.2723814307986681</v>
      </c>
      <c r="L35">
        <f t="shared" si="3"/>
        <v>2.1124579361097191</v>
      </c>
      <c r="M35">
        <f t="shared" si="3"/>
        <v>1.9672405819443139</v>
      </c>
      <c r="N35">
        <f t="shared" si="3"/>
        <v>1.898322817483113</v>
      </c>
      <c r="O35">
        <f t="shared" si="3"/>
        <v>1.7962286900102651</v>
      </c>
      <c r="P35">
        <f t="shared" si="3"/>
        <v>1.744149556640932</v>
      </c>
      <c r="Q35">
        <f t="shared" si="3"/>
        <v>1.7429197408248149</v>
      </c>
      <c r="R35">
        <f t="shared" si="3"/>
        <v>1.7969966128072781</v>
      </c>
      <c r="S35">
        <f t="shared" si="3"/>
        <v>1.8179098999546759</v>
      </c>
      <c r="T35">
        <f t="shared" si="3"/>
        <v>1.8009763361892821</v>
      </c>
      <c r="U35">
        <f t="shared" si="3"/>
        <v>1.989941392546096</v>
      </c>
      <c r="V35">
        <f t="shared" si="3"/>
        <v>1.9907989160119099</v>
      </c>
    </row>
    <row r="36" spans="1:22" x14ac:dyDescent="0.25">
      <c r="A36" t="str">
        <f t="shared" si="4"/>
        <v>CE</v>
      </c>
      <c r="B36">
        <f t="shared" si="2"/>
        <v>2.1698538716277422</v>
      </c>
      <c r="C36">
        <f t="shared" si="2"/>
        <v>2.1698538716277422</v>
      </c>
      <c r="D36">
        <f t="shared" si="2"/>
        <v>2.1698538716277422</v>
      </c>
      <c r="E36">
        <f t="shared" si="2"/>
        <v>2.1698538716277422</v>
      </c>
      <c r="F36">
        <f t="shared" si="3"/>
        <v>3.2272985571587078</v>
      </c>
      <c r="G36">
        <f t="shared" si="3"/>
        <v>3.0143908788004978</v>
      </c>
      <c r="H36">
        <f t="shared" si="3"/>
        <v>2.8835900885749268</v>
      </c>
      <c r="I36">
        <f t="shared" si="3"/>
        <v>2.9411029480145352</v>
      </c>
      <c r="J36">
        <f t="shared" si="3"/>
        <v>2.3776778726432601</v>
      </c>
      <c r="K36">
        <f t="shared" si="3"/>
        <v>2.2705962011959642</v>
      </c>
      <c r="L36">
        <f t="shared" si="3"/>
        <v>2.110397039549762</v>
      </c>
      <c r="M36">
        <f t="shared" si="3"/>
        <v>1.90976957795548</v>
      </c>
      <c r="N36">
        <f t="shared" si="3"/>
        <v>1.8234419655876659</v>
      </c>
      <c r="O36">
        <f t="shared" si="3"/>
        <v>1.758181185110159</v>
      </c>
      <c r="P36">
        <f t="shared" si="3"/>
        <v>1.699831424751483</v>
      </c>
      <c r="Q36">
        <f t="shared" si="3"/>
        <v>1.610405378973097</v>
      </c>
      <c r="R36">
        <f t="shared" si="3"/>
        <v>1.7153625624716231</v>
      </c>
      <c r="S36">
        <f t="shared" si="3"/>
        <v>1.661399464211553</v>
      </c>
      <c r="T36">
        <f t="shared" si="3"/>
        <v>1.838964314560503</v>
      </c>
      <c r="U36">
        <f t="shared" si="3"/>
        <v>1.991382190489011</v>
      </c>
      <c r="V36">
        <f t="shared" si="3"/>
        <v>2.0537241676233839</v>
      </c>
    </row>
    <row r="37" spans="1:22" x14ac:dyDescent="0.25">
      <c r="A37" t="str">
        <f t="shared" si="4"/>
        <v>DF</v>
      </c>
      <c r="B37">
        <f t="shared" si="2"/>
        <v>3.5648679593652246</v>
      </c>
      <c r="C37">
        <f t="shared" si="2"/>
        <v>3.5648679593652246</v>
      </c>
      <c r="D37">
        <f t="shared" si="2"/>
        <v>3.5648679593652246</v>
      </c>
      <c r="E37">
        <f t="shared" si="2"/>
        <v>3.5648679593652246</v>
      </c>
      <c r="F37">
        <f t="shared" si="3"/>
        <v>4.9968174767321099</v>
      </c>
      <c r="G37">
        <f t="shared" si="3"/>
        <v>4.4607841244947721</v>
      </c>
      <c r="H37">
        <f t="shared" si="3"/>
        <v>4.0586357585229491</v>
      </c>
      <c r="I37">
        <f t="shared" si="3"/>
        <v>3.8971318456230599</v>
      </c>
      <c r="J37">
        <f t="shared" si="3"/>
        <v>3.9872137249201138</v>
      </c>
      <c r="K37">
        <f t="shared" si="3"/>
        <v>3.961792952556602</v>
      </c>
      <c r="L37">
        <f t="shared" si="3"/>
        <v>3.9319189218682991</v>
      </c>
      <c r="M37">
        <f t="shared" si="3"/>
        <v>3.3487130065975581</v>
      </c>
      <c r="N37">
        <f t="shared" si="3"/>
        <v>3.1672730714625259</v>
      </c>
      <c r="O37">
        <f t="shared" si="3"/>
        <v>2.9919572313636551</v>
      </c>
      <c r="P37">
        <f t="shared" si="3"/>
        <v>3.0123446862188872</v>
      </c>
      <c r="Q37">
        <f t="shared" si="3"/>
        <v>2.9934261440431871</v>
      </c>
      <c r="R37">
        <f t="shared" si="3"/>
        <v>2.8829038611742401</v>
      </c>
      <c r="S37">
        <f t="shared" si="3"/>
        <v>2.977642244033206</v>
      </c>
      <c r="T37">
        <f t="shared" si="3"/>
        <v>3.1884312409837849</v>
      </c>
      <c r="U37">
        <f t="shared" si="3"/>
        <v>3.3424469122598439</v>
      </c>
      <c r="V37">
        <f t="shared" si="3"/>
        <v>3.403322106354024</v>
      </c>
    </row>
    <row r="38" spans="1:22" x14ac:dyDescent="0.25">
      <c r="A38" t="str">
        <f t="shared" si="4"/>
        <v>ES</v>
      </c>
      <c r="B38">
        <f t="shared" si="2"/>
        <v>2.592208884918981</v>
      </c>
      <c r="C38">
        <f t="shared" si="2"/>
        <v>2.592208884918981</v>
      </c>
      <c r="D38">
        <f t="shared" si="2"/>
        <v>2.592208884918981</v>
      </c>
      <c r="E38">
        <f t="shared" si="2"/>
        <v>2.592208884918981</v>
      </c>
      <c r="F38">
        <f t="shared" si="3"/>
        <v>3.344570627409734</v>
      </c>
      <c r="G38">
        <f t="shared" si="3"/>
        <v>3.1511260932944372</v>
      </c>
      <c r="H38">
        <f t="shared" si="3"/>
        <v>4.4718635838150131</v>
      </c>
      <c r="I38">
        <f t="shared" si="3"/>
        <v>2.999412591343444</v>
      </c>
      <c r="J38">
        <f t="shared" si="3"/>
        <v>2.721876418663443</v>
      </c>
      <c r="K38">
        <f t="shared" si="3"/>
        <v>2.6113951023005888</v>
      </c>
      <c r="L38">
        <f t="shared" si="3"/>
        <v>2.5026554778555119</v>
      </c>
      <c r="M38">
        <f t="shared" si="3"/>
        <v>2.1905841607019529</v>
      </c>
      <c r="N38">
        <f t="shared" si="3"/>
        <v>2.0448900900901119</v>
      </c>
      <c r="O38">
        <f t="shared" si="3"/>
        <v>2.1120079830039149</v>
      </c>
      <c r="P38">
        <f t="shared" si="3"/>
        <v>2.0202090903675471</v>
      </c>
      <c r="Q38">
        <f t="shared" si="3"/>
        <v>2.234243695190381</v>
      </c>
      <c r="R38">
        <f t="shared" si="3"/>
        <v>2.2895497946337851</v>
      </c>
      <c r="S38">
        <f t="shared" si="3"/>
        <v>2.235786157329902</v>
      </c>
      <c r="T38">
        <f t="shared" si="3"/>
        <v>2.3070539111528432</v>
      </c>
      <c r="U38">
        <f t="shared" si="3"/>
        <v>2.4215708731743328</v>
      </c>
      <c r="V38">
        <f t="shared" si="3"/>
        <v>2.4087553932957348</v>
      </c>
    </row>
    <row r="39" spans="1:22" x14ac:dyDescent="0.25">
      <c r="A39" t="str">
        <f t="shared" si="4"/>
        <v>GO</v>
      </c>
      <c r="B39">
        <f t="shared" si="2"/>
        <v>2.4107128437190002</v>
      </c>
      <c r="C39">
        <f t="shared" si="2"/>
        <v>2.4107128437190002</v>
      </c>
      <c r="D39">
        <f t="shared" si="2"/>
        <v>2.4107128437190002</v>
      </c>
      <c r="E39">
        <f t="shared" si="2"/>
        <v>2.4107128437190002</v>
      </c>
      <c r="F39">
        <f t="shared" si="3"/>
        <v>3.347222006974035</v>
      </c>
      <c r="G39">
        <f t="shared" si="3"/>
        <v>3.0409407776248059</v>
      </c>
      <c r="H39">
        <f t="shared" si="3"/>
        <v>3.0652060688405909</v>
      </c>
      <c r="I39">
        <f t="shared" si="3"/>
        <v>3.0119437543475729</v>
      </c>
      <c r="J39">
        <f t="shared" si="3"/>
        <v>2.6573751018983489</v>
      </c>
      <c r="K39">
        <f t="shared" si="3"/>
        <v>2.5585683987275631</v>
      </c>
      <c r="L39">
        <f t="shared" si="3"/>
        <v>2.8962310374890801</v>
      </c>
      <c r="M39">
        <f t="shared" si="3"/>
        <v>2.26655696639892</v>
      </c>
      <c r="N39">
        <f t="shared" si="3"/>
        <v>2.136149577604793</v>
      </c>
      <c r="O39">
        <f t="shared" si="3"/>
        <v>2.0570094959824479</v>
      </c>
      <c r="P39">
        <f t="shared" si="3"/>
        <v>1.9503966702402931</v>
      </c>
      <c r="Q39">
        <f t="shared" si="3"/>
        <v>1.8691227783229649</v>
      </c>
      <c r="R39">
        <f t="shared" si="3"/>
        <v>1.9380809546092681</v>
      </c>
      <c r="S39">
        <f t="shared" si="3"/>
        <v>1.83728259538871</v>
      </c>
      <c r="T39">
        <f t="shared" si="3"/>
        <v>1.969306397025024</v>
      </c>
      <c r="U39">
        <f t="shared" si="3"/>
        <v>2.197891995514853</v>
      </c>
      <c r="V39">
        <f t="shared" si="3"/>
        <v>2.182833766233736</v>
      </c>
    </row>
    <row r="40" spans="1:22" x14ac:dyDescent="0.25">
      <c r="A40" t="str">
        <f t="shared" si="4"/>
        <v>MA</v>
      </c>
      <c r="B40">
        <f t="shared" si="2"/>
        <v>2.0207499031933782</v>
      </c>
      <c r="C40">
        <f t="shared" si="2"/>
        <v>2.0207499031933782</v>
      </c>
      <c r="D40">
        <f t="shared" si="2"/>
        <v>2.0207499031933782</v>
      </c>
      <c r="E40">
        <f t="shared" si="2"/>
        <v>2.0207499031933782</v>
      </c>
      <c r="F40">
        <f t="shared" si="3"/>
        <v>2.6322740404457332</v>
      </c>
      <c r="G40">
        <f t="shared" si="3"/>
        <v>2.6971551094890378</v>
      </c>
      <c r="H40">
        <f t="shared" si="3"/>
        <v>2.469787268593687</v>
      </c>
      <c r="I40">
        <f t="shared" si="3"/>
        <v>2.312168069709037</v>
      </c>
      <c r="J40">
        <f t="shared" si="3"/>
        <v>2.3159664654594212</v>
      </c>
      <c r="K40">
        <f t="shared" si="3"/>
        <v>2.1629540654699819</v>
      </c>
      <c r="L40">
        <f t="shared" si="3"/>
        <v>2.0657324193958781</v>
      </c>
      <c r="M40">
        <f t="shared" si="3"/>
        <v>1.90028738212846</v>
      </c>
      <c r="N40">
        <f t="shared" si="3"/>
        <v>1.826512630312735</v>
      </c>
      <c r="O40">
        <f t="shared" si="3"/>
        <v>1.6951511647116959</v>
      </c>
      <c r="P40">
        <f t="shared" si="3"/>
        <v>1.59121483657728</v>
      </c>
      <c r="Q40">
        <f t="shared" si="3"/>
        <v>1.6325346572957571</v>
      </c>
      <c r="R40">
        <f t="shared" si="3"/>
        <v>1.6981363310740261</v>
      </c>
      <c r="S40">
        <f t="shared" si="3"/>
        <v>1.6459086803813681</v>
      </c>
      <c r="T40">
        <f t="shared" si="3"/>
        <v>1.862822656396798</v>
      </c>
      <c r="U40">
        <f t="shared" si="3"/>
        <v>1.930510619293359</v>
      </c>
      <c r="V40">
        <f t="shared" si="3"/>
        <v>1.9136319575531699</v>
      </c>
    </row>
    <row r="41" spans="1:22" x14ac:dyDescent="0.25">
      <c r="A41" t="str">
        <f t="shared" si="4"/>
        <v>MG</v>
      </c>
      <c r="B41">
        <f t="shared" si="2"/>
        <v>2.9802301571490677</v>
      </c>
      <c r="C41">
        <f t="shared" si="2"/>
        <v>2.9802301571490677</v>
      </c>
      <c r="D41">
        <f t="shared" si="2"/>
        <v>2.9802301571490677</v>
      </c>
      <c r="E41">
        <f t="shared" si="2"/>
        <v>2.9802301571490677</v>
      </c>
      <c r="F41">
        <f t="shared" si="3"/>
        <v>4.3155311837809602</v>
      </c>
      <c r="G41">
        <f t="shared" si="3"/>
        <v>4.0595133783446702</v>
      </c>
      <c r="H41">
        <f t="shared" si="3"/>
        <v>3.9261425843410511</v>
      </c>
      <c r="I41">
        <f t="shared" si="3"/>
        <v>3.4796643002793779</v>
      </c>
      <c r="J41">
        <f t="shared" si="3"/>
        <v>3.452186064616622</v>
      </c>
      <c r="K41">
        <f t="shared" si="3"/>
        <v>3.4131069470901552</v>
      </c>
      <c r="L41">
        <f t="shared" si="3"/>
        <v>3.1936548506849629</v>
      </c>
      <c r="M41">
        <f t="shared" si="3"/>
        <v>2.9279314884239742</v>
      </c>
      <c r="N41">
        <f t="shared" si="3"/>
        <v>2.6635880185361929</v>
      </c>
      <c r="O41">
        <f t="shared" si="3"/>
        <v>2.508839201005054</v>
      </c>
      <c r="P41">
        <f t="shared" si="3"/>
        <v>2.366338463070925</v>
      </c>
      <c r="Q41">
        <f t="shared" si="3"/>
        <v>2.259635008436085</v>
      </c>
      <c r="R41">
        <f t="shared" si="3"/>
        <v>2.32975367732901</v>
      </c>
      <c r="S41">
        <f t="shared" si="3"/>
        <v>2.2359931751590318</v>
      </c>
      <c r="T41">
        <f t="shared" si="3"/>
        <v>2.492752845179274</v>
      </c>
      <c r="U41">
        <f t="shared" si="3"/>
        <v>2.5464433016647652</v>
      </c>
      <c r="V41">
        <f t="shared" si="3"/>
        <v>2.4928381835920321</v>
      </c>
    </row>
    <row r="42" spans="1:22" x14ac:dyDescent="0.25">
      <c r="A42" t="str">
        <f t="shared" si="4"/>
        <v>MS</v>
      </c>
      <c r="B42">
        <f t="shared" si="2"/>
        <v>2.1945536135641737</v>
      </c>
      <c r="C42">
        <f t="shared" si="2"/>
        <v>2.1945536135641737</v>
      </c>
      <c r="D42">
        <f t="shared" si="2"/>
        <v>2.1945536135641737</v>
      </c>
      <c r="E42">
        <f t="shared" si="2"/>
        <v>2.1945536135641737</v>
      </c>
      <c r="F42">
        <f t="shared" si="3"/>
        <v>2.9884990619136942</v>
      </c>
      <c r="G42">
        <f t="shared" si="3"/>
        <v>2.6502450811184088</v>
      </c>
      <c r="H42">
        <f t="shared" si="3"/>
        <v>2.7849694002448069</v>
      </c>
      <c r="I42">
        <f t="shared" si="3"/>
        <v>2.624401277275151</v>
      </c>
      <c r="J42">
        <f t="shared" si="3"/>
        <v>2.4009255134867931</v>
      </c>
      <c r="K42">
        <f t="shared" si="3"/>
        <v>2.244155149353579</v>
      </c>
      <c r="L42">
        <f t="shared" si="3"/>
        <v>2.1451934826883958</v>
      </c>
      <c r="M42">
        <f t="shared" si="3"/>
        <v>2.037951070336391</v>
      </c>
      <c r="N42">
        <f t="shared" si="3"/>
        <v>1.9536236538824769</v>
      </c>
      <c r="O42">
        <f t="shared" si="3"/>
        <v>1.9646177823957081</v>
      </c>
      <c r="P42">
        <f t="shared" si="3"/>
        <v>1.9901394169835269</v>
      </c>
      <c r="Q42">
        <f t="shared" si="3"/>
        <v>1.805248297389332</v>
      </c>
      <c r="R42">
        <f t="shared" si="3"/>
        <v>1.869589611662382</v>
      </c>
      <c r="S42">
        <f t="shared" si="3"/>
        <v>1.780067174205098</v>
      </c>
      <c r="T42">
        <f t="shared" si="3"/>
        <v>1.916536452893252</v>
      </c>
      <c r="U42">
        <f t="shared" si="3"/>
        <v>2.054102346963472</v>
      </c>
      <c r="V42">
        <f t="shared" si="3"/>
        <v>2.0971466577984859</v>
      </c>
    </row>
    <row r="43" spans="1:22" x14ac:dyDescent="0.25">
      <c r="A43" t="str">
        <f t="shared" si="4"/>
        <v>MT</v>
      </c>
      <c r="B43">
        <f t="shared" si="2"/>
        <v>2.1961316186297628</v>
      </c>
      <c r="C43">
        <f t="shared" si="2"/>
        <v>2.1961316186297628</v>
      </c>
      <c r="D43">
        <f t="shared" si="2"/>
        <v>2.1961316186297628</v>
      </c>
      <c r="E43">
        <f t="shared" si="2"/>
        <v>2.1961316186297628</v>
      </c>
      <c r="F43">
        <f t="shared" si="3"/>
        <v>2.7903738839285781</v>
      </c>
      <c r="G43">
        <f t="shared" si="3"/>
        <v>2.831561166429589</v>
      </c>
      <c r="H43">
        <f t="shared" si="3"/>
        <v>2.7616509751176852</v>
      </c>
      <c r="I43">
        <f t="shared" si="3"/>
        <v>2.9518567389255419</v>
      </c>
      <c r="J43">
        <f t="shared" si="3"/>
        <v>2.4361595318755871</v>
      </c>
      <c r="K43">
        <f t="shared" si="3"/>
        <v>2.3484983766233949</v>
      </c>
      <c r="L43">
        <f t="shared" si="3"/>
        <v>2.208152173913045</v>
      </c>
      <c r="M43">
        <f t="shared" si="3"/>
        <v>1.8578013355592651</v>
      </c>
      <c r="N43">
        <f t="shared" si="3"/>
        <v>1.940304171058574</v>
      </c>
      <c r="O43">
        <f t="shared" si="3"/>
        <v>1.891772402854875</v>
      </c>
      <c r="P43">
        <f t="shared" si="3"/>
        <v>1.961929705654526</v>
      </c>
      <c r="Q43">
        <f t="shared" si="3"/>
        <v>1.770573859917099</v>
      </c>
      <c r="R43">
        <f t="shared" si="3"/>
        <v>1.7978728813559279</v>
      </c>
      <c r="S43">
        <f t="shared" si="3"/>
        <v>1.820892296654997</v>
      </c>
      <c r="T43">
        <f t="shared" si="3"/>
        <v>1.8385688729874821</v>
      </c>
      <c r="U43">
        <f t="shared" si="3"/>
        <v>2.0856709424687079</v>
      </c>
      <c r="V43">
        <f t="shared" si="3"/>
        <v>2.0405982013810839</v>
      </c>
    </row>
    <row r="44" spans="1:22" x14ac:dyDescent="0.25">
      <c r="A44" t="str">
        <f t="shared" si="4"/>
        <v>PA</v>
      </c>
      <c r="B44">
        <f t="shared" si="2"/>
        <v>2.5765523270250332</v>
      </c>
      <c r="C44">
        <f t="shared" si="2"/>
        <v>2.5765523270250332</v>
      </c>
      <c r="D44">
        <f t="shared" si="2"/>
        <v>2.5765523270250332</v>
      </c>
      <c r="E44">
        <f t="shared" si="2"/>
        <v>2.5765523270250332</v>
      </c>
      <c r="F44">
        <f t="shared" si="3"/>
        <v>3.3998994659126991</v>
      </c>
      <c r="G44">
        <f t="shared" si="3"/>
        <v>3.3683492946143598</v>
      </c>
      <c r="H44">
        <f t="shared" si="3"/>
        <v>3.6856682805990411</v>
      </c>
      <c r="I44">
        <f t="shared" si="3"/>
        <v>2.9084691694223159</v>
      </c>
      <c r="J44">
        <f t="shared" si="3"/>
        <v>2.6389285714287292</v>
      </c>
      <c r="K44">
        <f t="shared" si="3"/>
        <v>2.995152960230492</v>
      </c>
      <c r="L44">
        <f t="shared" si="3"/>
        <v>2.517295129897243</v>
      </c>
      <c r="M44">
        <f t="shared" si="3"/>
        <v>2.2525694800909171</v>
      </c>
      <c r="N44">
        <f t="shared" si="3"/>
        <v>2.0325169560499061</v>
      </c>
      <c r="O44">
        <f t="shared" si="3"/>
        <v>2.2277256381536379</v>
      </c>
      <c r="P44">
        <f t="shared" si="3"/>
        <v>2.0905621689354579</v>
      </c>
      <c r="Q44">
        <f t="shared" si="3"/>
        <v>1.999678248496809</v>
      </c>
      <c r="R44">
        <f t="shared" si="3"/>
        <v>2.06675022680612</v>
      </c>
      <c r="S44">
        <f t="shared" si="3"/>
        <v>2.1266122080374421</v>
      </c>
      <c r="T44">
        <f t="shared" si="3"/>
        <v>2.5386570168301139</v>
      </c>
      <c r="U44">
        <f t="shared" si="3"/>
        <v>2.488788625834125</v>
      </c>
      <c r="V44">
        <f t="shared" si="3"/>
        <v>2.4637661180861579</v>
      </c>
    </row>
    <row r="45" spans="1:22" x14ac:dyDescent="0.25">
      <c r="A45" t="str">
        <f t="shared" si="4"/>
        <v>PB</v>
      </c>
      <c r="B45">
        <f t="shared" si="2"/>
        <v>2.0043044626207172</v>
      </c>
      <c r="C45">
        <f t="shared" si="2"/>
        <v>2.0043044626207172</v>
      </c>
      <c r="D45">
        <f t="shared" si="2"/>
        <v>2.0043044626207172</v>
      </c>
      <c r="E45">
        <f t="shared" si="2"/>
        <v>2.0043044626207172</v>
      </c>
      <c r="F45">
        <f t="shared" si="3"/>
        <v>2.999401342281887</v>
      </c>
      <c r="G45">
        <f t="shared" si="3"/>
        <v>2.7631770560503068</v>
      </c>
      <c r="H45">
        <f t="shared" si="3"/>
        <v>2.8441166380789138</v>
      </c>
      <c r="I45">
        <f t="shared" si="3"/>
        <v>2.9127198451946019</v>
      </c>
      <c r="J45">
        <f t="shared" si="3"/>
        <v>2.355605347858404</v>
      </c>
      <c r="K45">
        <f t="shared" si="3"/>
        <v>2.186086137281321</v>
      </c>
      <c r="L45">
        <f t="shared" si="3"/>
        <v>2.0686359026369212</v>
      </c>
      <c r="M45">
        <f t="shared" si="3"/>
        <v>1.945205134658941</v>
      </c>
      <c r="N45">
        <f t="shared" si="3"/>
        <v>2.068122881355936</v>
      </c>
      <c r="O45">
        <f t="shared" si="3"/>
        <v>1.819282190036589</v>
      </c>
      <c r="P45">
        <f t="shared" si="3"/>
        <v>1.468885896527274</v>
      </c>
      <c r="Q45">
        <f t="shared" si="3"/>
        <v>1.3762612208258691</v>
      </c>
      <c r="R45">
        <f t="shared" si="3"/>
        <v>1.368252845278354</v>
      </c>
      <c r="S45">
        <f t="shared" si="3"/>
        <v>1.3626176199262079</v>
      </c>
      <c r="T45">
        <f t="shared" si="3"/>
        <v>1.47564170900307</v>
      </c>
      <c r="U45">
        <f t="shared" si="3"/>
        <v>1.5248165476483511</v>
      </c>
      <c r="V45">
        <f t="shared" si="3"/>
        <v>1.534347549909242</v>
      </c>
    </row>
    <row r="46" spans="1:22" x14ac:dyDescent="0.25">
      <c r="A46" t="str">
        <f t="shared" si="4"/>
        <v>PE</v>
      </c>
      <c r="B46">
        <f t="shared" si="2"/>
        <v>2.4415399491477725</v>
      </c>
      <c r="C46">
        <f t="shared" si="2"/>
        <v>2.4415399491477725</v>
      </c>
      <c r="D46">
        <f t="shared" si="2"/>
        <v>2.4415399491477725</v>
      </c>
      <c r="E46">
        <f t="shared" si="2"/>
        <v>2.4415399491477725</v>
      </c>
      <c r="F46">
        <f t="shared" si="3"/>
        <v>3.3514107792350951</v>
      </c>
      <c r="G46">
        <f t="shared" ref="G46:V46" si="5">G17</f>
        <v>3.1106967389742768</v>
      </c>
      <c r="H46">
        <f t="shared" si="5"/>
        <v>3.848198304140606</v>
      </c>
      <c r="I46">
        <f t="shared" si="5"/>
        <v>3.2457827364297982</v>
      </c>
      <c r="J46">
        <f t="shared" si="5"/>
        <v>2.8932781612277609</v>
      </c>
      <c r="K46">
        <f t="shared" si="5"/>
        <v>2.8455926764818531</v>
      </c>
      <c r="L46">
        <f t="shared" si="5"/>
        <v>2.5557256836592002</v>
      </c>
      <c r="M46">
        <f t="shared" si="5"/>
        <v>2.3483932999063479</v>
      </c>
      <c r="N46">
        <f t="shared" si="5"/>
        <v>2.1560149732619589</v>
      </c>
      <c r="O46">
        <f t="shared" si="5"/>
        <v>2.0095644405813</v>
      </c>
      <c r="P46">
        <f t="shared" si="5"/>
        <v>1.886460964912251</v>
      </c>
      <c r="Q46">
        <f t="shared" si="5"/>
        <v>1.836132883467454</v>
      </c>
      <c r="R46">
        <f t="shared" si="5"/>
        <v>1.873721036692692</v>
      </c>
      <c r="S46">
        <f t="shared" si="5"/>
        <v>2.0287490618633321</v>
      </c>
      <c r="T46">
        <f t="shared" si="5"/>
        <v>1.8440057851476379</v>
      </c>
      <c r="U46">
        <f t="shared" si="5"/>
        <v>1.845566884407787</v>
      </c>
      <c r="V46">
        <f t="shared" si="5"/>
        <v>1.826884725122774</v>
      </c>
    </row>
    <row r="47" spans="1:22" x14ac:dyDescent="0.25">
      <c r="A47" t="str">
        <f t="shared" si="4"/>
        <v>PI</v>
      </c>
      <c r="B47">
        <f t="shared" si="2"/>
        <v>2.4413937007899773</v>
      </c>
      <c r="C47">
        <f t="shared" si="2"/>
        <v>2.4413937007899773</v>
      </c>
      <c r="D47">
        <f t="shared" si="2"/>
        <v>2.4413937007899773</v>
      </c>
      <c r="E47">
        <f t="shared" si="2"/>
        <v>2.4413937007899773</v>
      </c>
      <c r="F47">
        <f t="shared" ref="F47:V57" si="6">F18</f>
        <v>2.911160409556321</v>
      </c>
      <c r="G47">
        <f t="shared" si="6"/>
        <v>3.0532820230896052</v>
      </c>
      <c r="H47">
        <f t="shared" si="6"/>
        <v>2.9535701906412468</v>
      </c>
      <c r="I47">
        <f t="shared" si="6"/>
        <v>2.48826252723312</v>
      </c>
      <c r="J47">
        <f t="shared" si="6"/>
        <v>2.4837990430621719</v>
      </c>
      <c r="K47">
        <f t="shared" si="6"/>
        <v>2.513754901960763</v>
      </c>
      <c r="L47">
        <f t="shared" si="6"/>
        <v>2.4450680272108891</v>
      </c>
      <c r="M47">
        <f t="shared" si="6"/>
        <v>3.8614918918918768</v>
      </c>
      <c r="N47">
        <f t="shared" si="6"/>
        <v>2.04910092395167</v>
      </c>
      <c r="O47">
        <f t="shared" si="6"/>
        <v>1.9625620594544999</v>
      </c>
      <c r="P47">
        <f t="shared" si="6"/>
        <v>1.952650025214322</v>
      </c>
      <c r="Q47">
        <f t="shared" si="6"/>
        <v>1.9400193798449501</v>
      </c>
      <c r="R47">
        <f t="shared" si="6"/>
        <v>2.0625105728566031</v>
      </c>
      <c r="S47">
        <f t="shared" si="6"/>
        <v>1.988444216990783</v>
      </c>
      <c r="T47">
        <f t="shared" si="6"/>
        <v>2.1136777493606291</v>
      </c>
      <c r="U47">
        <f t="shared" si="6"/>
        <v>2.349029476324866</v>
      </c>
      <c r="V47">
        <f t="shared" si="6"/>
        <v>2.375309494785296</v>
      </c>
    </row>
    <row r="48" spans="1:22" x14ac:dyDescent="0.25">
      <c r="A48" t="str">
        <f t="shared" si="4"/>
        <v>PR</v>
      </c>
      <c r="B48">
        <f t="shared" si="2"/>
        <v>3.0884680746850037</v>
      </c>
      <c r="C48">
        <f t="shared" si="2"/>
        <v>3.0884680746850037</v>
      </c>
      <c r="D48">
        <f t="shared" si="2"/>
        <v>3.0884680746850037</v>
      </c>
      <c r="E48">
        <f t="shared" si="2"/>
        <v>3.0884680746850037</v>
      </c>
      <c r="F48">
        <f t="shared" si="6"/>
        <v>4.5455292988664731</v>
      </c>
      <c r="G48">
        <f t="shared" si="6"/>
        <v>4.4386181285631734</v>
      </c>
      <c r="H48">
        <f t="shared" si="6"/>
        <v>3.9630436091734862</v>
      </c>
      <c r="I48">
        <f t="shared" si="6"/>
        <v>3.757733422256063</v>
      </c>
      <c r="J48">
        <f t="shared" si="6"/>
        <v>3.3704966858152932</v>
      </c>
      <c r="K48">
        <f t="shared" si="6"/>
        <v>3.335231236108708</v>
      </c>
      <c r="L48">
        <f t="shared" si="6"/>
        <v>3.2927760870471521</v>
      </c>
      <c r="M48">
        <f t="shared" si="6"/>
        <v>2.9148268625393841</v>
      </c>
      <c r="N48">
        <f t="shared" si="6"/>
        <v>2.7157067028283919</v>
      </c>
      <c r="O48">
        <f t="shared" si="6"/>
        <v>2.6515965363280118</v>
      </c>
      <c r="P48">
        <f t="shared" si="6"/>
        <v>2.5393868801815298</v>
      </c>
      <c r="Q48">
        <f t="shared" si="6"/>
        <v>2.403833313354077</v>
      </c>
      <c r="R48">
        <f t="shared" si="6"/>
        <v>2.547740919104438</v>
      </c>
      <c r="S48">
        <f t="shared" si="6"/>
        <v>2.398879771035026</v>
      </c>
      <c r="T48">
        <f t="shared" si="6"/>
        <v>2.518590334917155</v>
      </c>
      <c r="U48">
        <f t="shared" si="6"/>
        <v>2.5880443589453739</v>
      </c>
      <c r="V48">
        <f t="shared" si="6"/>
        <v>2.521923122581319</v>
      </c>
    </row>
    <row r="49" spans="1:22" x14ac:dyDescent="0.25">
      <c r="A49" t="str">
        <f t="shared" si="4"/>
        <v>RJ</v>
      </c>
      <c r="B49">
        <f t="shared" si="2"/>
        <v>2.7450651401783839</v>
      </c>
      <c r="C49">
        <f t="shared" si="2"/>
        <v>2.7450651401783839</v>
      </c>
      <c r="D49">
        <f t="shared" si="2"/>
        <v>2.7450651401783839</v>
      </c>
      <c r="E49">
        <f t="shared" si="2"/>
        <v>2.7450651401783839</v>
      </c>
      <c r="F49">
        <f t="shared" si="6"/>
        <v>4.2391629568188343</v>
      </c>
      <c r="G49">
        <f t="shared" si="6"/>
        <v>3.6912131358659712</v>
      </c>
      <c r="H49">
        <f t="shared" si="6"/>
        <v>3.7354807066715181</v>
      </c>
      <c r="I49">
        <f t="shared" si="6"/>
        <v>3.329475342442711</v>
      </c>
      <c r="J49">
        <f t="shared" si="6"/>
        <v>3.110005249165932</v>
      </c>
      <c r="K49">
        <f t="shared" si="6"/>
        <v>2.970416896695895</v>
      </c>
      <c r="L49">
        <f t="shared" si="6"/>
        <v>2.8757869723233149</v>
      </c>
      <c r="M49">
        <f t="shared" si="6"/>
        <v>2.551781754199598</v>
      </c>
      <c r="N49">
        <f t="shared" si="6"/>
        <v>2.4159396094598828</v>
      </c>
      <c r="O49">
        <f t="shared" si="6"/>
        <v>2.320029727545772</v>
      </c>
      <c r="P49">
        <f t="shared" si="6"/>
        <v>2.2347193239406251</v>
      </c>
      <c r="Q49">
        <f t="shared" si="6"/>
        <v>2.1215472764511429</v>
      </c>
      <c r="R49">
        <f t="shared" si="6"/>
        <v>2.1813851326833409</v>
      </c>
      <c r="S49">
        <f t="shared" si="6"/>
        <v>2.0636119078999111</v>
      </c>
      <c r="T49">
        <f t="shared" si="6"/>
        <v>2.1877156775722431</v>
      </c>
      <c r="U49">
        <f t="shared" si="6"/>
        <v>2.2813190001566368</v>
      </c>
      <c r="V49">
        <f t="shared" si="6"/>
        <v>2.356516713139194</v>
      </c>
    </row>
    <row r="50" spans="1:22" x14ac:dyDescent="0.25">
      <c r="A50" t="str">
        <f t="shared" si="4"/>
        <v>RN</v>
      </c>
      <c r="B50">
        <f t="shared" si="2"/>
        <v>2.2682040464154913</v>
      </c>
      <c r="C50">
        <f t="shared" si="2"/>
        <v>2.2682040464154913</v>
      </c>
      <c r="D50">
        <f t="shared" si="2"/>
        <v>2.2682040464154913</v>
      </c>
      <c r="E50">
        <f t="shared" si="2"/>
        <v>2.2682040464154913</v>
      </c>
      <c r="F50">
        <f t="shared" si="6"/>
        <v>3.3430685650056171</v>
      </c>
      <c r="G50">
        <f t="shared" si="6"/>
        <v>3.1687623762376251</v>
      </c>
      <c r="H50">
        <f t="shared" si="6"/>
        <v>2.9214095744680888</v>
      </c>
      <c r="I50">
        <f t="shared" si="6"/>
        <v>2.787999356706317</v>
      </c>
      <c r="J50">
        <f t="shared" si="6"/>
        <v>2.7802442748091738</v>
      </c>
      <c r="K50">
        <f t="shared" si="6"/>
        <v>2.5377290142807438</v>
      </c>
      <c r="L50">
        <f t="shared" si="6"/>
        <v>2.2821844181459521</v>
      </c>
      <c r="M50">
        <f t="shared" si="6"/>
        <v>2.1034441964285708</v>
      </c>
      <c r="N50">
        <f t="shared" si="6"/>
        <v>1.920162767039699</v>
      </c>
      <c r="O50">
        <f t="shared" si="6"/>
        <v>1.860546974635118</v>
      </c>
      <c r="P50">
        <f t="shared" si="6"/>
        <v>1.7573116350589351</v>
      </c>
      <c r="Q50">
        <f t="shared" si="6"/>
        <v>1.7025549292534199</v>
      </c>
      <c r="R50">
        <f t="shared" si="6"/>
        <v>1.6720169509709071</v>
      </c>
      <c r="S50">
        <f t="shared" si="6"/>
        <v>1.6395159896283491</v>
      </c>
      <c r="T50">
        <f t="shared" si="6"/>
        <v>1.802472003701997</v>
      </c>
      <c r="U50">
        <f t="shared" si="6"/>
        <v>2.1490427886388841</v>
      </c>
      <c r="V50">
        <f t="shared" si="6"/>
        <v>2.1310029740539491</v>
      </c>
    </row>
    <row r="51" spans="1:22" x14ac:dyDescent="0.25">
      <c r="A51" t="str">
        <f t="shared" si="4"/>
        <v>RO</v>
      </c>
      <c r="B51">
        <f t="shared" si="2"/>
        <v>2.2569859261802869</v>
      </c>
      <c r="C51">
        <f t="shared" si="2"/>
        <v>2.2569859261802869</v>
      </c>
      <c r="D51">
        <f t="shared" si="2"/>
        <v>2.2569859261802869</v>
      </c>
      <c r="E51">
        <f t="shared" si="2"/>
        <v>2.2569859261802869</v>
      </c>
      <c r="F51">
        <f t="shared" si="6"/>
        <v>3.0178462296697872</v>
      </c>
      <c r="G51">
        <f t="shared" si="6"/>
        <v>3.377639105564231</v>
      </c>
      <c r="H51">
        <f t="shared" si="6"/>
        <v>3.2313391304347898</v>
      </c>
      <c r="I51">
        <f t="shared" si="6"/>
        <v>2.8641087231352751</v>
      </c>
      <c r="J51">
        <f t="shared" si="6"/>
        <v>2.654745651460463</v>
      </c>
      <c r="K51">
        <f t="shared" si="6"/>
        <v>2.2549534085335989</v>
      </c>
      <c r="L51">
        <f t="shared" si="6"/>
        <v>1.997694139194105</v>
      </c>
      <c r="M51">
        <f t="shared" si="6"/>
        <v>1.9060153084196401</v>
      </c>
      <c r="N51">
        <f t="shared" si="6"/>
        <v>1.8293220696937591</v>
      </c>
      <c r="O51">
        <f t="shared" si="6"/>
        <v>1.8212426729191109</v>
      </c>
      <c r="P51">
        <f t="shared" si="6"/>
        <v>1.7246071942446151</v>
      </c>
      <c r="Q51">
        <f t="shared" si="6"/>
        <v>1.8048572187541441</v>
      </c>
      <c r="R51">
        <f t="shared" si="6"/>
        <v>1.873750466475923</v>
      </c>
      <c r="S51">
        <f t="shared" si="6"/>
        <v>1.771237885462551</v>
      </c>
      <c r="T51">
        <f t="shared" si="6"/>
        <v>2.029279632534176</v>
      </c>
      <c r="U51">
        <f t="shared" si="6"/>
        <v>2.110457995951422</v>
      </c>
      <c r="V51">
        <f t="shared" si="6"/>
        <v>2.0996639126172778</v>
      </c>
    </row>
    <row r="52" spans="1:22" x14ac:dyDescent="0.25">
      <c r="A52" t="str">
        <f t="shared" si="4"/>
        <v>RR</v>
      </c>
      <c r="B52">
        <f t="shared" si="2"/>
        <v>1.8999014337336875</v>
      </c>
      <c r="C52">
        <f t="shared" si="2"/>
        <v>1.8999014337336875</v>
      </c>
      <c r="D52">
        <f t="shared" si="2"/>
        <v>1.8999014337336875</v>
      </c>
      <c r="E52">
        <f t="shared" si="2"/>
        <v>1.8999014337336875</v>
      </c>
      <c r="F52">
        <f t="shared" si="6"/>
        <v>3.0951937984496132</v>
      </c>
      <c r="G52">
        <f t="shared" si="6"/>
        <v>2.6798961937716261</v>
      </c>
      <c r="H52">
        <f t="shared" si="6"/>
        <v>2.7176666666666698</v>
      </c>
      <c r="I52">
        <f t="shared" si="6"/>
        <v>2.4059535452322738</v>
      </c>
      <c r="J52">
        <f t="shared" si="6"/>
        <v>2.1450236966824612</v>
      </c>
      <c r="K52">
        <f t="shared" si="6"/>
        <v>1.897546961325961</v>
      </c>
      <c r="L52">
        <f t="shared" si="6"/>
        <v>1.76120525059666</v>
      </c>
      <c r="M52">
        <f t="shared" si="6"/>
        <v>1.4966082603254081</v>
      </c>
      <c r="N52">
        <f t="shared" si="6"/>
        <v>1.5052855543113119</v>
      </c>
      <c r="O52">
        <f t="shared" si="6"/>
        <v>1.627375249500997</v>
      </c>
      <c r="P52">
        <f t="shared" si="6"/>
        <v>1.486659999999999</v>
      </c>
      <c r="Q52">
        <f t="shared" si="6"/>
        <v>1.4877571669477261</v>
      </c>
      <c r="R52">
        <f t="shared" si="6"/>
        <v>1.4789057750759891</v>
      </c>
      <c r="S52">
        <f t="shared" si="6"/>
        <v>1.3317685733070359</v>
      </c>
      <c r="T52">
        <f t="shared" si="6"/>
        <v>1.511640435835351</v>
      </c>
      <c r="U52">
        <f t="shared" si="6"/>
        <v>1.786281800391391</v>
      </c>
      <c r="V52">
        <f t="shared" si="6"/>
        <v>1.8835554450522189</v>
      </c>
    </row>
    <row r="53" spans="1:22" x14ac:dyDescent="0.25">
      <c r="A53" t="str">
        <f t="shared" si="4"/>
        <v>RS</v>
      </c>
      <c r="B53">
        <f t="shared" si="2"/>
        <v>2.7372600059906427</v>
      </c>
      <c r="C53">
        <f t="shared" si="2"/>
        <v>2.7372600059906427</v>
      </c>
      <c r="D53">
        <f t="shared" si="2"/>
        <v>2.7372600059906427</v>
      </c>
      <c r="E53">
        <f t="shared" si="2"/>
        <v>2.7372600059906427</v>
      </c>
      <c r="F53">
        <f t="shared" si="6"/>
        <v>4.3397813578826163</v>
      </c>
      <c r="G53">
        <f t="shared" si="6"/>
        <v>4.0100393522021944</v>
      </c>
      <c r="H53">
        <f t="shared" si="6"/>
        <v>3.7012295052430759</v>
      </c>
      <c r="I53">
        <f t="shared" si="6"/>
        <v>3.4288292167081762</v>
      </c>
      <c r="J53">
        <f t="shared" si="6"/>
        <v>3.2566417965575241</v>
      </c>
      <c r="K53">
        <f t="shared" si="6"/>
        <v>3.1213351449275311</v>
      </c>
      <c r="L53">
        <f t="shared" si="6"/>
        <v>3.003432915864868</v>
      </c>
      <c r="M53">
        <f t="shared" si="6"/>
        <v>2.544511129602689</v>
      </c>
      <c r="N53">
        <f t="shared" si="6"/>
        <v>2.3285518983386209</v>
      </c>
      <c r="O53">
        <f t="shared" si="6"/>
        <v>2.202867254800255</v>
      </c>
      <c r="P53">
        <f t="shared" si="6"/>
        <v>2.1454043487898771</v>
      </c>
      <c r="Q53">
        <f t="shared" si="6"/>
        <v>2.0234739042003249</v>
      </c>
      <c r="R53">
        <f t="shared" si="6"/>
        <v>2.073911823923174</v>
      </c>
      <c r="S53">
        <f t="shared" si="6"/>
        <v>1.9908665348331771</v>
      </c>
      <c r="T53">
        <f t="shared" si="6"/>
        <v>2.093466308555163</v>
      </c>
      <c r="U53">
        <f t="shared" si="6"/>
        <v>2.1429544796432189</v>
      </c>
      <c r="V53">
        <f t="shared" si="6"/>
        <v>2.12612312976845</v>
      </c>
    </row>
    <row r="54" spans="1:22" x14ac:dyDescent="0.25">
      <c r="A54" t="str">
        <f t="shared" si="4"/>
        <v>SC</v>
      </c>
      <c r="B54">
        <f t="shared" si="2"/>
        <v>2.6159952963065498</v>
      </c>
      <c r="C54">
        <f t="shared" si="2"/>
        <v>2.6159952963065498</v>
      </c>
      <c r="D54">
        <f t="shared" si="2"/>
        <v>2.6159952963065498</v>
      </c>
      <c r="E54">
        <f t="shared" si="2"/>
        <v>2.6159952963065498</v>
      </c>
      <c r="F54">
        <f t="shared" si="6"/>
        <v>3.6749951726698882</v>
      </c>
      <c r="G54">
        <f t="shared" si="6"/>
        <v>3.5273823732646741</v>
      </c>
      <c r="H54">
        <f t="shared" si="6"/>
        <v>3.906469428007874</v>
      </c>
      <c r="I54">
        <f t="shared" si="6"/>
        <v>2.9468913335399338</v>
      </c>
      <c r="J54">
        <f t="shared" si="6"/>
        <v>2.790109802884126</v>
      </c>
      <c r="K54">
        <f t="shared" si="6"/>
        <v>2.737195803555124</v>
      </c>
      <c r="L54">
        <f t="shared" si="6"/>
        <v>2.59417703308787</v>
      </c>
      <c r="M54">
        <f t="shared" si="6"/>
        <v>2.403635301654317</v>
      </c>
      <c r="N54">
        <f t="shared" si="6"/>
        <v>2.3077676914250942</v>
      </c>
      <c r="O54">
        <f t="shared" si="6"/>
        <v>2.246299101282426</v>
      </c>
      <c r="P54">
        <f t="shared" si="6"/>
        <v>2.157895594409986</v>
      </c>
      <c r="Q54">
        <f t="shared" si="6"/>
        <v>2.0557524033745218</v>
      </c>
      <c r="R54">
        <f t="shared" si="6"/>
        <v>2.1970337067363621</v>
      </c>
      <c r="S54">
        <f t="shared" si="6"/>
        <v>2.0696445092632332</v>
      </c>
      <c r="T54">
        <f t="shared" si="6"/>
        <v>2.2494858806271232</v>
      </c>
      <c r="U54">
        <f t="shared" si="6"/>
        <v>2.2894153239361059</v>
      </c>
      <c r="V54">
        <f t="shared" si="6"/>
        <v>2.3177695774926921</v>
      </c>
    </row>
    <row r="55" spans="1:22" x14ac:dyDescent="0.25">
      <c r="A55" t="str">
        <f t="shared" si="4"/>
        <v>SE</v>
      </c>
      <c r="B55">
        <f t="shared" si="2"/>
        <v>1.784439684975839</v>
      </c>
      <c r="C55">
        <f t="shared" si="2"/>
        <v>1.784439684975839</v>
      </c>
      <c r="D55">
        <f t="shared" si="2"/>
        <v>1.784439684975839</v>
      </c>
      <c r="E55">
        <f t="shared" si="2"/>
        <v>1.784439684975839</v>
      </c>
      <c r="F55">
        <f t="shared" si="6"/>
        <v>2.279529284944283</v>
      </c>
      <c r="G55">
        <f t="shared" si="6"/>
        <v>2.2575420168067279</v>
      </c>
      <c r="H55">
        <f t="shared" si="6"/>
        <v>1.984692787177224</v>
      </c>
      <c r="I55">
        <f t="shared" si="6"/>
        <v>1.9707308584686669</v>
      </c>
      <c r="J55">
        <f t="shared" si="6"/>
        <v>1.781587177482419</v>
      </c>
      <c r="K55">
        <f t="shared" si="6"/>
        <v>1.8363842454774379</v>
      </c>
      <c r="L55">
        <f t="shared" si="6"/>
        <v>1.8418003871800339</v>
      </c>
      <c r="M55">
        <f t="shared" si="6"/>
        <v>1.6886963595688369</v>
      </c>
      <c r="N55">
        <f t="shared" si="6"/>
        <v>1.5956245538900871</v>
      </c>
      <c r="O55">
        <f t="shared" si="6"/>
        <v>1.5885156492097969</v>
      </c>
      <c r="P55">
        <f t="shared" si="6"/>
        <v>1.545856965002079</v>
      </c>
      <c r="Q55">
        <f t="shared" si="6"/>
        <v>1.522122715404689</v>
      </c>
      <c r="R55">
        <f t="shared" si="6"/>
        <v>1.54081200353045</v>
      </c>
      <c r="S55">
        <f t="shared" si="6"/>
        <v>1.5731329882750651</v>
      </c>
      <c r="T55">
        <f t="shared" si="6"/>
        <v>1.621212228937073</v>
      </c>
      <c r="U55">
        <f t="shared" si="6"/>
        <v>1.8574545676302039</v>
      </c>
      <c r="V55">
        <f t="shared" si="6"/>
        <v>1.8497798556041909</v>
      </c>
    </row>
    <row r="56" spans="1:22" x14ac:dyDescent="0.25">
      <c r="A56" t="str">
        <f t="shared" si="4"/>
        <v>SP</v>
      </c>
      <c r="B56">
        <f t="shared" si="2"/>
        <v>3.3697492190538854</v>
      </c>
      <c r="C56">
        <f t="shared" si="2"/>
        <v>3.3697492190538854</v>
      </c>
      <c r="D56">
        <f t="shared" si="2"/>
        <v>3.3697492190538854</v>
      </c>
      <c r="E56">
        <f t="shared" si="2"/>
        <v>3.3697492190538854</v>
      </c>
      <c r="F56">
        <f t="shared" si="6"/>
        <v>5.1983521453630246</v>
      </c>
      <c r="G56">
        <f t="shared" si="6"/>
        <v>4.7436314073203709</v>
      </c>
      <c r="H56">
        <f t="shared" si="6"/>
        <v>4.7967542497837341</v>
      </c>
      <c r="I56">
        <f t="shared" si="6"/>
        <v>4.3258751759734331</v>
      </c>
      <c r="J56">
        <f t="shared" si="6"/>
        <v>3.9190984762019281</v>
      </c>
      <c r="K56">
        <f t="shared" si="6"/>
        <v>3.855336939419213</v>
      </c>
      <c r="L56">
        <f t="shared" si="6"/>
        <v>3.723148827427694</v>
      </c>
      <c r="M56">
        <f t="shared" si="6"/>
        <v>3.297205399427074</v>
      </c>
      <c r="N56">
        <f t="shared" si="6"/>
        <v>3.110935037637145</v>
      </c>
      <c r="O56">
        <f t="shared" si="6"/>
        <v>2.9335192496110798</v>
      </c>
      <c r="P56">
        <f t="shared" si="6"/>
        <v>2.7528056805438741</v>
      </c>
      <c r="Q56">
        <f t="shared" si="6"/>
        <v>2.5531407788617879</v>
      </c>
      <c r="R56">
        <f t="shared" si="6"/>
        <v>2.5131421517629988</v>
      </c>
      <c r="S56">
        <f t="shared" si="6"/>
        <v>2.3441848800066158</v>
      </c>
      <c r="T56">
        <f t="shared" si="6"/>
        <v>2.3285624970736891</v>
      </c>
      <c r="U56">
        <f t="shared" si="6"/>
        <v>2.4535711191338301</v>
      </c>
      <c r="V56">
        <f t="shared" si="6"/>
        <v>2.4364727083685631</v>
      </c>
    </row>
    <row r="57" spans="1:22" x14ac:dyDescent="0.25">
      <c r="A57" t="str">
        <f t="shared" si="4"/>
        <v>TO</v>
      </c>
      <c r="B57">
        <f t="shared" si="2"/>
        <v>2.2922438756526557</v>
      </c>
      <c r="C57">
        <f t="shared" si="2"/>
        <v>2.2922438756526557</v>
      </c>
      <c r="D57">
        <f t="shared" si="2"/>
        <v>2.2922438756526557</v>
      </c>
      <c r="E57">
        <f t="shared" si="2"/>
        <v>2.2922438756526557</v>
      </c>
      <c r="F57">
        <f t="shared" si="6"/>
        <v>3.340758377425046</v>
      </c>
      <c r="G57">
        <f t="shared" si="6"/>
        <v>3.3244301765650079</v>
      </c>
      <c r="H57">
        <f t="shared" si="6"/>
        <v>3.1680478087649431</v>
      </c>
      <c r="I57">
        <f t="shared" si="6"/>
        <v>3.1061575757575768</v>
      </c>
      <c r="J57">
        <f t="shared" si="6"/>
        <v>2.5472606382978382</v>
      </c>
      <c r="K57">
        <f t="shared" si="6"/>
        <v>2.5917103762827618</v>
      </c>
      <c r="L57">
        <f t="shared" si="6"/>
        <v>2.749066427289049</v>
      </c>
      <c r="M57">
        <f t="shared" si="6"/>
        <v>2.1797355769230728</v>
      </c>
      <c r="N57">
        <f t="shared" si="6"/>
        <v>2.0800805910006792</v>
      </c>
      <c r="O57">
        <f t="shared" si="6"/>
        <v>1.944627218934917</v>
      </c>
      <c r="P57">
        <f t="shared" si="6"/>
        <v>1.8363455303381211</v>
      </c>
      <c r="Q57">
        <f t="shared" si="6"/>
        <v>1.7617422524565469</v>
      </c>
      <c r="R57">
        <f t="shared" si="6"/>
        <v>1.8318794556059621</v>
      </c>
      <c r="S57">
        <f t="shared" si="6"/>
        <v>1.977601598934037</v>
      </c>
      <c r="T57">
        <f t="shared" si="6"/>
        <v>2.1882575506140092</v>
      </c>
      <c r="U57">
        <f t="shared" si="6"/>
        <v>2.340444730905578</v>
      </c>
      <c r="V57">
        <f t="shared" si="6"/>
        <v>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topLeftCell="A31" workbookViewId="0">
      <selection activeCell="E57" sqref="E57"/>
    </sheetView>
  </sheetViews>
  <sheetFormatPr defaultRowHeight="15" x14ac:dyDescent="0.25"/>
  <sheetData>
    <row r="1" spans="1:22" x14ac:dyDescent="0.25">
      <c r="A1" t="s">
        <v>2</v>
      </c>
      <c r="B1">
        <v>1995</v>
      </c>
      <c r="C1">
        <v>1996</v>
      </c>
      <c r="D1">
        <v>1997</v>
      </c>
      <c r="E1">
        <v>1998</v>
      </c>
      <c r="F1">
        <v>1999</v>
      </c>
      <c r="G1">
        <v>2000</v>
      </c>
      <c r="H1">
        <v>2001</v>
      </c>
      <c r="I1">
        <v>2002</v>
      </c>
      <c r="J1">
        <v>2003</v>
      </c>
      <c r="K1">
        <v>2004</v>
      </c>
      <c r="L1">
        <v>2005</v>
      </c>
      <c r="M1">
        <v>2006</v>
      </c>
      <c r="N1">
        <v>2007</v>
      </c>
      <c r="O1">
        <v>2008</v>
      </c>
      <c r="P1">
        <v>2009</v>
      </c>
      <c r="Q1">
        <v>2010</v>
      </c>
      <c r="R1">
        <v>2011</v>
      </c>
      <c r="S1">
        <v>2012</v>
      </c>
      <c r="T1">
        <v>2013</v>
      </c>
      <c r="U1">
        <v>2014</v>
      </c>
      <c r="V1">
        <v>2015</v>
      </c>
    </row>
    <row r="2" spans="1:22" x14ac:dyDescent="0.25">
      <c r="A2" t="s">
        <v>4</v>
      </c>
      <c r="B2">
        <f>GETPIVOTDATA("numero_empregados",pivot_vagas!$A$3,"estado",$A2,"ano",B$1)</f>
        <v>541</v>
      </c>
      <c r="C2" s="32">
        <f>GETPIVOTDATA("numero_empregados",pivot_vagas!$A$3,"estado",$A2,"ano",C$1)</f>
        <v>551</v>
      </c>
      <c r="D2" s="32">
        <f>GETPIVOTDATA("numero_empregados",pivot_vagas!$A$3,"estado",$A2,"ano",D$1)</f>
        <v>226</v>
      </c>
      <c r="E2" s="32">
        <f>GETPIVOTDATA("numero_empregados",pivot_vagas!$A$3,"estado",$A2,"ano",E$1)</f>
        <v>4</v>
      </c>
      <c r="F2" s="32">
        <f>GETPIVOTDATA("numero_empregados",pivot_vagas!$A$3,"estado",$A2,"ano",F$1)</f>
        <v>661</v>
      </c>
      <c r="G2" s="32">
        <f>GETPIVOTDATA("numero_empregados",pivot_vagas!$A$3,"estado",$A2,"ano",G$1)</f>
        <v>717</v>
      </c>
      <c r="H2" s="32">
        <f>GETPIVOTDATA("numero_empregados",pivot_vagas!$A$3,"estado",$A2,"ano",H$1)</f>
        <v>734</v>
      </c>
      <c r="I2" s="32">
        <f>GETPIVOTDATA("numero_empregados",pivot_vagas!$A$3,"estado",$A2,"ano",I$1)</f>
        <v>776</v>
      </c>
      <c r="J2" s="32">
        <f>GETPIVOTDATA("numero_empregados",pivot_vagas!$A$3,"estado",$A2,"ano",J$1)</f>
        <v>848</v>
      </c>
      <c r="K2" s="32">
        <f>GETPIVOTDATA("numero_empregados",pivot_vagas!$A$3,"estado",$A2,"ano",K$1)</f>
        <v>861</v>
      </c>
      <c r="L2" s="32">
        <f>GETPIVOTDATA("numero_empregados",pivot_vagas!$A$3,"estado",$A2,"ano",L$1)</f>
        <v>992</v>
      </c>
      <c r="M2" s="32">
        <f>GETPIVOTDATA("numero_empregados",pivot_vagas!$A$3,"estado",$A2,"ano",M$1)</f>
        <v>1188</v>
      </c>
      <c r="N2" s="32">
        <f>GETPIVOTDATA("numero_empregados",pivot_vagas!$A$3,"estado",$A2,"ano",N$1)</f>
        <v>1184</v>
      </c>
      <c r="O2" s="32">
        <f>GETPIVOTDATA("numero_empregados",pivot_vagas!$A$3,"estado",$A2,"ano",O$1)</f>
        <v>1441</v>
      </c>
      <c r="P2" s="32">
        <f>GETPIVOTDATA("numero_empregados",pivot_vagas!$A$3,"estado",$A2,"ano",P$1)</f>
        <v>1712</v>
      </c>
      <c r="Q2" s="32">
        <f>GETPIVOTDATA("numero_empregados",pivot_vagas!$A$3,"estado",$A2,"ano",Q$1)</f>
        <v>2504</v>
      </c>
      <c r="R2" s="32">
        <f>GETPIVOTDATA("numero_empregados",pivot_vagas!$A$3,"estado",$A2,"ano",R$1)</f>
        <v>2481</v>
      </c>
      <c r="S2" s="32">
        <f>GETPIVOTDATA("numero_empregados",pivot_vagas!$A$3,"estado",$A2,"ano",S$1)</f>
        <v>2653</v>
      </c>
      <c r="T2" s="32">
        <f>GETPIVOTDATA("numero_empregados",pivot_vagas!$A$3,"estado",$A2,"ano",T$1)</f>
        <v>2646</v>
      </c>
      <c r="U2" s="32">
        <f>GETPIVOTDATA("numero_empregados",pivot_vagas!$A$3,"estado",$A2,"ano",U$1)</f>
        <v>3370</v>
      </c>
      <c r="V2" s="32">
        <f>GETPIVOTDATA("numero_empregados",pivot_vagas!$A$3,"estado",$A2,"ano",V$1)</f>
        <v>2646</v>
      </c>
    </row>
    <row r="3" spans="1:22" x14ac:dyDescent="0.25">
      <c r="A3" t="s">
        <v>5</v>
      </c>
      <c r="B3" s="32">
        <f>GETPIVOTDATA("numero_empregados",pivot_vagas!$A$3,"estado",$A3,"ano",B$1)</f>
        <v>5990</v>
      </c>
      <c r="C3" s="32">
        <f>GETPIVOTDATA("numero_empregados",pivot_vagas!$A$3,"estado",$A3,"ano",C$1)</f>
        <v>0</v>
      </c>
      <c r="D3" s="32">
        <f>GETPIVOTDATA("numero_empregados",pivot_vagas!$A$3,"estado",$A3,"ano",D$1)</f>
        <v>143</v>
      </c>
      <c r="E3" s="32">
        <f>GETPIVOTDATA("numero_empregados",pivot_vagas!$A$3,"estado",$A3,"ano",E$1)</f>
        <v>2456</v>
      </c>
      <c r="F3" s="32">
        <f>GETPIVOTDATA("numero_empregados",pivot_vagas!$A$3,"estado",$A3,"ano",F$1)</f>
        <v>3354</v>
      </c>
      <c r="G3" s="32">
        <f>GETPIVOTDATA("numero_empregados",pivot_vagas!$A$3,"estado",$A3,"ano",G$1)</f>
        <v>3473</v>
      </c>
      <c r="H3" s="32">
        <f>GETPIVOTDATA("numero_empregados",pivot_vagas!$A$3,"estado",$A3,"ano",H$1)</f>
        <v>3372</v>
      </c>
      <c r="I3" s="32">
        <f>GETPIVOTDATA("numero_empregados",pivot_vagas!$A$3,"estado",$A3,"ano",I$1)</f>
        <v>3416</v>
      </c>
      <c r="J3" s="32">
        <f>GETPIVOTDATA("numero_empregados",pivot_vagas!$A$3,"estado",$A3,"ano",J$1)</f>
        <v>3257</v>
      </c>
      <c r="K3" s="32">
        <f>GETPIVOTDATA("numero_empregados",pivot_vagas!$A$3,"estado",$A3,"ano",K$1)</f>
        <v>3588</v>
      </c>
      <c r="L3" s="32">
        <f>GETPIVOTDATA("numero_empregados",pivot_vagas!$A$3,"estado",$A3,"ano",L$1)</f>
        <v>4248</v>
      </c>
      <c r="M3" s="32">
        <f>GETPIVOTDATA("numero_empregados",pivot_vagas!$A$3,"estado",$A3,"ano",M$1)</f>
        <v>4997</v>
      </c>
      <c r="N3" s="32">
        <f>GETPIVOTDATA("numero_empregados",pivot_vagas!$A$3,"estado",$A3,"ano",N$1)</f>
        <v>5250</v>
      </c>
      <c r="O3" s="32">
        <f>GETPIVOTDATA("numero_empregados",pivot_vagas!$A$3,"estado",$A3,"ano",O$1)</f>
        <v>5842</v>
      </c>
      <c r="P3" s="32">
        <f>GETPIVOTDATA("numero_empregados",pivot_vagas!$A$3,"estado",$A3,"ano",P$1)</f>
        <v>6835</v>
      </c>
      <c r="Q3" s="32">
        <f>GETPIVOTDATA("numero_empregados",pivot_vagas!$A$3,"estado",$A3,"ano",Q$1)</f>
        <v>7266</v>
      </c>
      <c r="R3" s="32">
        <f>GETPIVOTDATA("numero_empregados",pivot_vagas!$A$3,"estado",$A3,"ano",R$1)</f>
        <v>8010</v>
      </c>
      <c r="S3" s="32">
        <f>GETPIVOTDATA("numero_empregados",pivot_vagas!$A$3,"estado",$A3,"ano",S$1)</f>
        <v>10812</v>
      </c>
      <c r="T3" s="32">
        <f>GETPIVOTDATA("numero_empregados",pivot_vagas!$A$3,"estado",$A3,"ano",T$1)</f>
        <v>11451</v>
      </c>
      <c r="U3" s="32">
        <f>GETPIVOTDATA("numero_empregados",pivot_vagas!$A$3,"estado",$A3,"ano",U$1)</f>
        <v>9530</v>
      </c>
      <c r="V3" s="32">
        <f>GETPIVOTDATA("numero_empregados",pivot_vagas!$A$3,"estado",$A3,"ano",V$1)</f>
        <v>8766</v>
      </c>
    </row>
    <row r="4" spans="1:22" x14ac:dyDescent="0.25">
      <c r="A4" t="s">
        <v>6</v>
      </c>
      <c r="B4" s="32">
        <f>GETPIVOTDATA("numero_empregados",pivot_vagas!$A$3,"estado",$A4,"ano",B$1)</f>
        <v>5284</v>
      </c>
      <c r="C4" s="32">
        <f>GETPIVOTDATA("numero_empregados",pivot_vagas!$A$3,"estado",$A4,"ano",C$1)</f>
        <v>6294</v>
      </c>
      <c r="D4" s="32">
        <f>GETPIVOTDATA("numero_empregados",pivot_vagas!$A$3,"estado",$A4,"ano",D$1)</f>
        <v>4</v>
      </c>
      <c r="E4" s="32">
        <f>GETPIVOTDATA("numero_empregados",pivot_vagas!$A$3,"estado",$A4,"ano",E$1)</f>
        <v>1157</v>
      </c>
      <c r="F4" s="32">
        <f>GETPIVOTDATA("numero_empregados",pivot_vagas!$A$3,"estado",$A4,"ano",F$1)</f>
        <v>6308</v>
      </c>
      <c r="G4" s="32">
        <f>GETPIVOTDATA("numero_empregados",pivot_vagas!$A$3,"estado",$A4,"ano",G$1)</f>
        <v>6183</v>
      </c>
      <c r="H4" s="32">
        <f>GETPIVOTDATA("numero_empregados",pivot_vagas!$A$3,"estado",$A4,"ano",H$1)</f>
        <v>7204</v>
      </c>
      <c r="I4" s="32">
        <f>GETPIVOTDATA("numero_empregados",pivot_vagas!$A$3,"estado",$A4,"ano",I$1)</f>
        <v>7156</v>
      </c>
      <c r="J4" s="32">
        <f>GETPIVOTDATA("numero_empregados",pivot_vagas!$A$3,"estado",$A4,"ano",J$1)</f>
        <v>7901</v>
      </c>
      <c r="K4" s="32">
        <f>GETPIVOTDATA("numero_empregados",pivot_vagas!$A$3,"estado",$A4,"ano",K$1)</f>
        <v>8946</v>
      </c>
      <c r="L4" s="32">
        <f>GETPIVOTDATA("numero_empregados",pivot_vagas!$A$3,"estado",$A4,"ano",L$1)</f>
        <v>9843</v>
      </c>
      <c r="M4" s="32">
        <f>GETPIVOTDATA("numero_empregados",pivot_vagas!$A$3,"estado",$A4,"ano",M$1)</f>
        <v>11706</v>
      </c>
      <c r="N4" s="32">
        <f>GETPIVOTDATA("numero_empregados",pivot_vagas!$A$3,"estado",$A4,"ano",N$1)</f>
        <v>13001</v>
      </c>
      <c r="O4" s="32">
        <f>GETPIVOTDATA("numero_empregados",pivot_vagas!$A$3,"estado",$A4,"ano",O$1)</f>
        <v>14312</v>
      </c>
      <c r="P4" s="32">
        <f>GETPIVOTDATA("numero_empregados",pivot_vagas!$A$3,"estado",$A4,"ano",P$1)</f>
        <v>16343</v>
      </c>
      <c r="Q4" s="32">
        <f>GETPIVOTDATA("numero_empregados",pivot_vagas!$A$3,"estado",$A4,"ano",Q$1)</f>
        <v>18168</v>
      </c>
      <c r="R4" s="32">
        <f>GETPIVOTDATA("numero_empregados",pivot_vagas!$A$3,"estado",$A4,"ano",R$1)</f>
        <v>19490</v>
      </c>
      <c r="S4" s="32">
        <f>GETPIVOTDATA("numero_empregados",pivot_vagas!$A$3,"estado",$A4,"ano",S$1)</f>
        <v>19247</v>
      </c>
      <c r="T4" s="32">
        <f>GETPIVOTDATA("numero_empregados",pivot_vagas!$A$3,"estado",$A4,"ano",T$1)</f>
        <v>3436</v>
      </c>
      <c r="U4" s="32">
        <f>GETPIVOTDATA("numero_empregados",pivot_vagas!$A$3,"estado",$A4,"ano",U$1)</f>
        <v>17462</v>
      </c>
      <c r="V4" s="32">
        <f>GETPIVOTDATA("numero_empregados",pivot_vagas!$A$3,"estado",$A4,"ano",V$1)</f>
        <v>16652</v>
      </c>
    </row>
    <row r="5" spans="1:22" x14ac:dyDescent="0.25">
      <c r="A5" t="s">
        <v>7</v>
      </c>
      <c r="B5" s="32">
        <f>GETPIVOTDATA("numero_empregados",pivot_vagas!$A$3,"estado",$A5,"ano",B$1)</f>
        <v>1634</v>
      </c>
      <c r="C5" s="32">
        <f>GETPIVOTDATA("numero_empregados",pivot_vagas!$A$3,"estado",$A5,"ano",C$1)</f>
        <v>1755</v>
      </c>
      <c r="D5" s="32">
        <f>GETPIVOTDATA("numero_empregados",pivot_vagas!$A$3,"estado",$A5,"ano",D$1)</f>
        <v>1665</v>
      </c>
      <c r="E5" s="32">
        <f>GETPIVOTDATA("numero_empregados",pivot_vagas!$A$3,"estado",$A5,"ano",E$1)</f>
        <v>484</v>
      </c>
      <c r="F5" s="32">
        <f>GETPIVOTDATA("numero_empregados",pivot_vagas!$A$3,"estado",$A5,"ano",F$1)</f>
        <v>2690</v>
      </c>
      <c r="G5" s="32">
        <f>GETPIVOTDATA("numero_empregados",pivot_vagas!$A$3,"estado",$A5,"ano",G$1)</f>
        <v>2181</v>
      </c>
      <c r="H5" s="32">
        <f>GETPIVOTDATA("numero_empregados",pivot_vagas!$A$3,"estado",$A5,"ano",H$1)</f>
        <v>2992</v>
      </c>
      <c r="I5" s="32">
        <f>GETPIVOTDATA("numero_empregados",pivot_vagas!$A$3,"estado",$A5,"ano",I$1)</f>
        <v>3294</v>
      </c>
      <c r="J5" s="32">
        <f>GETPIVOTDATA("numero_empregados",pivot_vagas!$A$3,"estado",$A5,"ano",J$1)</f>
        <v>3257</v>
      </c>
      <c r="K5" s="32">
        <f>GETPIVOTDATA("numero_empregados",pivot_vagas!$A$3,"estado",$A5,"ano",K$1)</f>
        <v>3383</v>
      </c>
      <c r="L5" s="32">
        <f>GETPIVOTDATA("numero_empregados",pivot_vagas!$A$3,"estado",$A5,"ano",L$1)</f>
        <v>3187</v>
      </c>
      <c r="M5" s="32">
        <f>GETPIVOTDATA("numero_empregados",pivot_vagas!$A$3,"estado",$A5,"ano",M$1)</f>
        <v>4667</v>
      </c>
      <c r="N5" s="32">
        <f>GETPIVOTDATA("numero_empregados",pivot_vagas!$A$3,"estado",$A5,"ano",N$1)</f>
        <v>4804</v>
      </c>
      <c r="O5" s="32">
        <f>GETPIVOTDATA("numero_empregados",pivot_vagas!$A$3,"estado",$A5,"ano",O$1)</f>
        <v>4297</v>
      </c>
      <c r="P5" s="32">
        <f>GETPIVOTDATA("numero_empregados",pivot_vagas!$A$3,"estado",$A5,"ano",P$1)</f>
        <v>5653</v>
      </c>
      <c r="Q5" s="32">
        <f>GETPIVOTDATA("numero_empregados",pivot_vagas!$A$3,"estado",$A5,"ano",Q$1)</f>
        <v>6366</v>
      </c>
      <c r="R5" s="32">
        <f>GETPIVOTDATA("numero_empregados",pivot_vagas!$A$3,"estado",$A5,"ano",R$1)</f>
        <v>4971</v>
      </c>
      <c r="S5" s="32">
        <f>GETPIVOTDATA("numero_empregados",pivot_vagas!$A$3,"estado",$A5,"ano",S$1)</f>
        <v>5506</v>
      </c>
      <c r="T5" s="32">
        <f>GETPIVOTDATA("numero_empregados",pivot_vagas!$A$3,"estado",$A5,"ano",T$1)</f>
        <v>5904</v>
      </c>
      <c r="U5" s="32">
        <f>GETPIVOTDATA("numero_empregados",pivot_vagas!$A$3,"estado",$A5,"ano",U$1)</f>
        <v>6822</v>
      </c>
      <c r="V5" s="32">
        <f>GETPIVOTDATA("numero_empregados",pivot_vagas!$A$3,"estado",$A5,"ano",V$1)</f>
        <v>7022</v>
      </c>
    </row>
    <row r="6" spans="1:22" x14ac:dyDescent="0.25">
      <c r="A6" t="s">
        <v>8</v>
      </c>
      <c r="B6" s="32">
        <f>GETPIVOTDATA("numero_empregados",pivot_vagas!$A$3,"estado",$A6,"ano",B$1)</f>
        <v>0</v>
      </c>
      <c r="C6" s="32">
        <f>GETPIVOTDATA("numero_empregados",pivot_vagas!$A$3,"estado",$A6,"ano",C$1)</f>
        <v>13</v>
      </c>
      <c r="D6" s="32">
        <f>GETPIVOTDATA("numero_empregados",pivot_vagas!$A$3,"estado",$A6,"ano",D$1)</f>
        <v>291</v>
      </c>
      <c r="E6" s="32">
        <f>GETPIVOTDATA("numero_empregados",pivot_vagas!$A$3,"estado",$A6,"ano",E$1)</f>
        <v>6083</v>
      </c>
      <c r="F6" s="32">
        <f>GETPIVOTDATA("numero_empregados",pivot_vagas!$A$3,"estado",$A6,"ano",F$1)</f>
        <v>21288</v>
      </c>
      <c r="G6" s="32">
        <f>GETPIVOTDATA("numero_empregados",pivot_vagas!$A$3,"estado",$A6,"ano",G$1)</f>
        <v>25809</v>
      </c>
      <c r="H6" s="32">
        <f>GETPIVOTDATA("numero_empregados",pivot_vagas!$A$3,"estado",$A6,"ano",H$1)</f>
        <v>25384</v>
      </c>
      <c r="I6" s="32">
        <f>GETPIVOTDATA("numero_empregados",pivot_vagas!$A$3,"estado",$A6,"ano",I$1)</f>
        <v>29162</v>
      </c>
      <c r="J6" s="32">
        <f>GETPIVOTDATA("numero_empregados",pivot_vagas!$A$3,"estado",$A6,"ano",J$1)</f>
        <v>29764</v>
      </c>
      <c r="K6" s="32">
        <f>GETPIVOTDATA("numero_empregados",pivot_vagas!$A$3,"estado",$A6,"ano",K$1)</f>
        <v>28865</v>
      </c>
      <c r="L6" s="32">
        <f>GETPIVOTDATA("numero_empregados",pivot_vagas!$A$3,"estado",$A6,"ano",L$1)</f>
        <v>29895</v>
      </c>
      <c r="M6" s="32">
        <f>GETPIVOTDATA("numero_empregados",pivot_vagas!$A$3,"estado",$A6,"ano",M$1)</f>
        <v>31137</v>
      </c>
      <c r="N6" s="32">
        <f>GETPIVOTDATA("numero_empregados",pivot_vagas!$A$3,"estado",$A6,"ano",N$1)</f>
        <v>34868</v>
      </c>
      <c r="O6" s="32">
        <f>GETPIVOTDATA("numero_empregados",pivot_vagas!$A$3,"estado",$A6,"ano",O$1)</f>
        <v>38069</v>
      </c>
      <c r="P6" s="32">
        <f>GETPIVOTDATA("numero_empregados",pivot_vagas!$A$3,"estado",$A6,"ano",P$1)</f>
        <v>42178</v>
      </c>
      <c r="Q6" s="32">
        <f>GETPIVOTDATA("numero_empregados",pivot_vagas!$A$3,"estado",$A6,"ano",Q$1)</f>
        <v>42288</v>
      </c>
      <c r="R6" s="32">
        <f>GETPIVOTDATA("numero_empregados",pivot_vagas!$A$3,"estado",$A6,"ano",R$1)</f>
        <v>43694</v>
      </c>
      <c r="S6" s="32">
        <f>GETPIVOTDATA("numero_empregados",pivot_vagas!$A$3,"estado",$A6,"ano",S$1)</f>
        <v>50677</v>
      </c>
      <c r="T6" s="32">
        <f>GETPIVOTDATA("numero_empregados",pivot_vagas!$A$3,"estado",$A6,"ano",T$1)</f>
        <v>49020</v>
      </c>
      <c r="U6" s="32">
        <f>GETPIVOTDATA("numero_empregados",pivot_vagas!$A$3,"estado",$A6,"ano",U$1)</f>
        <v>48458</v>
      </c>
      <c r="V6" s="32">
        <f>GETPIVOTDATA("numero_empregados",pivot_vagas!$A$3,"estado",$A6,"ano",V$1)</f>
        <v>47602</v>
      </c>
    </row>
    <row r="7" spans="1:22" x14ac:dyDescent="0.25">
      <c r="A7" t="s">
        <v>9</v>
      </c>
      <c r="B7" s="32">
        <f>GETPIVOTDATA("numero_empregados",pivot_vagas!$A$3,"estado",$A7,"ano",B$1)</f>
        <v>0</v>
      </c>
      <c r="C7" s="32">
        <f>GETPIVOTDATA("numero_empregados",pivot_vagas!$A$3,"estado",$A7,"ano",C$1)</f>
        <v>201</v>
      </c>
      <c r="D7" s="32">
        <f>GETPIVOTDATA("numero_empregados",pivot_vagas!$A$3,"estado",$A7,"ano",D$1)</f>
        <v>1515</v>
      </c>
      <c r="E7" s="32">
        <f>GETPIVOTDATA("numero_empregados",pivot_vagas!$A$3,"estado",$A7,"ano",E$1)</f>
        <v>5852</v>
      </c>
      <c r="F7" s="32">
        <f>GETPIVOTDATA("numero_empregados",pivot_vagas!$A$3,"estado",$A7,"ano",F$1)</f>
        <v>9010</v>
      </c>
      <c r="G7" s="32">
        <f>GETPIVOTDATA("numero_empregados",pivot_vagas!$A$3,"estado",$A7,"ano",G$1)</f>
        <v>9604</v>
      </c>
      <c r="H7" s="32">
        <f>GETPIVOTDATA("numero_empregados",pivot_vagas!$A$3,"estado",$A7,"ano",H$1)</f>
        <v>8919</v>
      </c>
      <c r="I7" s="32">
        <f>GETPIVOTDATA("numero_empregados",pivot_vagas!$A$3,"estado",$A7,"ano",I$1)</f>
        <v>10753</v>
      </c>
      <c r="J7" s="32">
        <f>GETPIVOTDATA("numero_empregados",pivot_vagas!$A$3,"estado",$A7,"ano",J$1)</f>
        <v>11244</v>
      </c>
      <c r="K7" s="32">
        <f>GETPIVOTDATA("numero_empregados",pivot_vagas!$A$3,"estado",$A7,"ano",K$1)</f>
        <v>11372</v>
      </c>
      <c r="L7" s="32">
        <f>GETPIVOTDATA("numero_empregados",pivot_vagas!$A$3,"estado",$A7,"ano",L$1)</f>
        <v>12971</v>
      </c>
      <c r="M7" s="32">
        <f>GETPIVOTDATA("numero_empregados",pivot_vagas!$A$3,"estado",$A7,"ano",M$1)</f>
        <v>12629</v>
      </c>
      <c r="N7" s="32">
        <f>GETPIVOTDATA("numero_empregados",pivot_vagas!$A$3,"estado",$A7,"ano",N$1)</f>
        <v>13716</v>
      </c>
      <c r="O7" s="32">
        <f>GETPIVOTDATA("numero_empregados",pivot_vagas!$A$3,"estado",$A7,"ano",O$1)</f>
        <v>15796</v>
      </c>
      <c r="P7" s="32">
        <f>GETPIVOTDATA("numero_empregados",pivot_vagas!$A$3,"estado",$A7,"ano",P$1)</f>
        <v>17203</v>
      </c>
      <c r="Q7" s="32">
        <f>GETPIVOTDATA("numero_empregados",pivot_vagas!$A$3,"estado",$A7,"ano",Q$1)</f>
        <v>20450</v>
      </c>
      <c r="R7" s="32">
        <f>GETPIVOTDATA("numero_empregados",pivot_vagas!$A$3,"estado",$A7,"ano",R$1)</f>
        <v>22010</v>
      </c>
      <c r="S7" s="32">
        <f>GETPIVOTDATA("numero_empregados",pivot_vagas!$A$3,"estado",$A7,"ano",S$1)</f>
        <v>26503</v>
      </c>
      <c r="T7" s="32">
        <f>GETPIVOTDATA("numero_empregados",pivot_vagas!$A$3,"estado",$A7,"ano",T$1)</f>
        <v>27238</v>
      </c>
      <c r="U7" s="32">
        <f>GETPIVOTDATA("numero_empregados",pivot_vagas!$A$3,"estado",$A7,"ano",U$1)</f>
        <v>29692</v>
      </c>
      <c r="V7" s="32">
        <f>GETPIVOTDATA("numero_empregados",pivot_vagas!$A$3,"estado",$A7,"ano",V$1)</f>
        <v>27872</v>
      </c>
    </row>
    <row r="8" spans="1:22" x14ac:dyDescent="0.25">
      <c r="A8" t="s">
        <v>10</v>
      </c>
      <c r="B8" s="32">
        <f>GETPIVOTDATA("numero_empregados",pivot_vagas!$A$3,"estado",$A8,"ano",B$1)</f>
        <v>0</v>
      </c>
      <c r="C8" s="32">
        <f>GETPIVOTDATA("numero_empregados",pivot_vagas!$A$3,"estado",$A8,"ano",C$1)</f>
        <v>2</v>
      </c>
      <c r="D8" s="32">
        <f>GETPIVOTDATA("numero_empregados",pivot_vagas!$A$3,"estado",$A8,"ano",D$1)</f>
        <v>208</v>
      </c>
      <c r="E8" s="32">
        <f>GETPIVOTDATA("numero_empregados",pivot_vagas!$A$3,"estado",$A8,"ano",E$1)</f>
        <v>4643</v>
      </c>
      <c r="F8" s="32">
        <f>GETPIVOTDATA("numero_empregados",pivot_vagas!$A$3,"estado",$A8,"ano",F$1)</f>
        <v>11604</v>
      </c>
      <c r="G8" s="32">
        <f>GETPIVOTDATA("numero_empregados",pivot_vagas!$A$3,"estado",$A8,"ano",G$1)</f>
        <v>16579</v>
      </c>
      <c r="H8" s="32">
        <f>GETPIVOTDATA("numero_empregados",pivot_vagas!$A$3,"estado",$A8,"ano",H$1)</f>
        <v>17277</v>
      </c>
      <c r="I8" s="32">
        <f>GETPIVOTDATA("numero_empregados",pivot_vagas!$A$3,"estado",$A8,"ano",I$1)</f>
        <v>18552</v>
      </c>
      <c r="J8" s="32">
        <f>GETPIVOTDATA("numero_empregados",pivot_vagas!$A$3,"estado",$A8,"ano",J$1)</f>
        <v>17195</v>
      </c>
      <c r="K8" s="32">
        <f>GETPIVOTDATA("numero_empregados",pivot_vagas!$A$3,"estado",$A8,"ano",K$1)</f>
        <v>17368</v>
      </c>
      <c r="L8" s="32">
        <f>GETPIVOTDATA("numero_empregados",pivot_vagas!$A$3,"estado",$A8,"ano",L$1)</f>
        <v>18328</v>
      </c>
      <c r="M8" s="32">
        <f>GETPIVOTDATA("numero_empregados",pivot_vagas!$A$3,"estado",$A8,"ano",M$1)</f>
        <v>21220</v>
      </c>
      <c r="N8" s="32">
        <f>GETPIVOTDATA("numero_empregados",pivot_vagas!$A$3,"estado",$A8,"ano",N$1)</f>
        <v>21130</v>
      </c>
      <c r="O8" s="32">
        <f>GETPIVOTDATA("numero_empregados",pivot_vagas!$A$3,"estado",$A8,"ano",O$1)</f>
        <v>15011</v>
      </c>
      <c r="P8" s="32">
        <f>GETPIVOTDATA("numero_empregados",pivot_vagas!$A$3,"estado",$A8,"ano",P$1)</f>
        <v>25368</v>
      </c>
      <c r="Q8" s="32">
        <f>GETPIVOTDATA("numero_empregados",pivot_vagas!$A$3,"estado",$A8,"ano",Q$1)</f>
        <v>25895</v>
      </c>
      <c r="R8" s="32">
        <f>GETPIVOTDATA("numero_empregados",pivot_vagas!$A$3,"estado",$A8,"ano",R$1)</f>
        <v>29447</v>
      </c>
      <c r="S8" s="32">
        <f>GETPIVOTDATA("numero_empregados",pivot_vagas!$A$3,"estado",$A8,"ano",S$1)</f>
        <v>27611</v>
      </c>
      <c r="T8" s="32">
        <f>GETPIVOTDATA("numero_empregados",pivot_vagas!$A$3,"estado",$A8,"ano",T$1)</f>
        <v>29807</v>
      </c>
      <c r="U8" s="32">
        <f>GETPIVOTDATA("numero_empregados",pivot_vagas!$A$3,"estado",$A8,"ano",U$1)</f>
        <v>31787</v>
      </c>
      <c r="V8" s="32">
        <f>GETPIVOTDATA("numero_empregados",pivot_vagas!$A$3,"estado",$A8,"ano",V$1)</f>
        <v>30878</v>
      </c>
    </row>
    <row r="9" spans="1:22" x14ac:dyDescent="0.25">
      <c r="A9" t="s">
        <v>11</v>
      </c>
      <c r="B9" s="32">
        <f>GETPIVOTDATA("numero_empregados",pivot_vagas!$A$3,"estado",$A9,"ano",B$1)</f>
        <v>0</v>
      </c>
      <c r="C9" s="32">
        <f>GETPIVOTDATA("numero_empregados",pivot_vagas!$A$3,"estado",$A9,"ano",C$1)</f>
        <v>1176</v>
      </c>
      <c r="D9" s="32">
        <f>GETPIVOTDATA("numero_empregados",pivot_vagas!$A$3,"estado",$A9,"ano",D$1)</f>
        <v>334</v>
      </c>
      <c r="E9" s="32">
        <f>GETPIVOTDATA("numero_empregados",pivot_vagas!$A$3,"estado",$A9,"ano",E$1)</f>
        <v>3691</v>
      </c>
      <c r="F9" s="32">
        <f>GETPIVOTDATA("numero_empregados",pivot_vagas!$A$3,"estado",$A9,"ano",F$1)</f>
        <v>5706</v>
      </c>
      <c r="G9" s="32">
        <f>GETPIVOTDATA("numero_empregados",pivot_vagas!$A$3,"estado",$A9,"ano",G$1)</f>
        <v>5488</v>
      </c>
      <c r="H9" s="32">
        <f>GETPIVOTDATA("numero_empregados",pivot_vagas!$A$3,"estado",$A9,"ano",H$1)</f>
        <v>8650</v>
      </c>
      <c r="I9" s="32">
        <f>GETPIVOTDATA("numero_empregados",pivot_vagas!$A$3,"estado",$A9,"ano",I$1)</f>
        <v>7116</v>
      </c>
      <c r="J9" s="32">
        <f>GETPIVOTDATA("numero_empregados",pivot_vagas!$A$3,"estado",$A9,"ano",J$1)</f>
        <v>7930</v>
      </c>
      <c r="K9" s="32">
        <f>GETPIVOTDATA("numero_empregados",pivot_vagas!$A$3,"estado",$A9,"ano",K$1)</f>
        <v>9433</v>
      </c>
      <c r="L9" s="32">
        <f>GETPIVOTDATA("numero_empregados",pivot_vagas!$A$3,"estado",$A9,"ano",L$1)</f>
        <v>10725</v>
      </c>
      <c r="M9" s="32">
        <f>GETPIVOTDATA("numero_empregados",pivot_vagas!$A$3,"estado",$A9,"ano",M$1)</f>
        <v>12993</v>
      </c>
      <c r="N9" s="32">
        <f>GETPIVOTDATA("numero_empregados",pivot_vagas!$A$3,"estado",$A9,"ano",N$1)</f>
        <v>13875</v>
      </c>
      <c r="O9" s="32">
        <f>GETPIVOTDATA("numero_empregados",pivot_vagas!$A$3,"estado",$A9,"ano",O$1)</f>
        <v>15533</v>
      </c>
      <c r="P9" s="32">
        <f>GETPIVOTDATA("numero_empregados",pivot_vagas!$A$3,"estado",$A9,"ano",P$1)</f>
        <v>16787</v>
      </c>
      <c r="Q9" s="32">
        <f>GETPIVOTDATA("numero_empregados",pivot_vagas!$A$3,"estado",$A9,"ano",Q$1)</f>
        <v>18359</v>
      </c>
      <c r="R9" s="32">
        <f>GETPIVOTDATA("numero_empregados",pivot_vagas!$A$3,"estado",$A9,"ano",R$1)</f>
        <v>18747</v>
      </c>
      <c r="S9" s="32">
        <f>GETPIVOTDATA("numero_empregados",pivot_vagas!$A$3,"estado",$A9,"ano",S$1)</f>
        <v>20314</v>
      </c>
      <c r="T9" s="32">
        <f>GETPIVOTDATA("numero_empregados",pivot_vagas!$A$3,"estado",$A9,"ano",T$1)</f>
        <v>20237</v>
      </c>
      <c r="U9" s="32">
        <f>GETPIVOTDATA("numero_empregados",pivot_vagas!$A$3,"estado",$A9,"ano",U$1)</f>
        <v>19034</v>
      </c>
      <c r="V9" s="32">
        <f>GETPIVOTDATA("numero_empregados",pivot_vagas!$A$3,"estado",$A9,"ano",V$1)</f>
        <v>18078</v>
      </c>
    </row>
    <row r="10" spans="1:22" x14ac:dyDescent="0.25">
      <c r="A10" t="s">
        <v>12</v>
      </c>
      <c r="B10" s="32">
        <f>GETPIVOTDATA("numero_empregados",pivot_vagas!$A$3,"estado",$A10,"ano",B$1)</f>
        <v>0</v>
      </c>
      <c r="C10" s="32">
        <f>GETPIVOTDATA("numero_empregados",pivot_vagas!$A$3,"estado",$A10,"ano",C$1)</f>
        <v>13</v>
      </c>
      <c r="D10" s="32">
        <f>GETPIVOTDATA("numero_empregados",pivot_vagas!$A$3,"estado",$A10,"ano",D$1)</f>
        <v>173</v>
      </c>
      <c r="E10" s="32">
        <f>GETPIVOTDATA("numero_empregados",pivot_vagas!$A$3,"estado",$A10,"ano",E$1)</f>
        <v>4519</v>
      </c>
      <c r="F10" s="32">
        <f>GETPIVOTDATA("numero_empregados",pivot_vagas!$A$3,"estado",$A10,"ano",F$1)</f>
        <v>7743</v>
      </c>
      <c r="G10" s="32">
        <f>GETPIVOTDATA("numero_empregados",pivot_vagas!$A$3,"estado",$A10,"ano",G$1)</f>
        <v>9439</v>
      </c>
      <c r="H10" s="32">
        <f>GETPIVOTDATA("numero_empregados",pivot_vagas!$A$3,"estado",$A10,"ano",H$1)</f>
        <v>8832</v>
      </c>
      <c r="I10" s="32">
        <f>GETPIVOTDATA("numero_empregados",pivot_vagas!$A$3,"estado",$A10,"ano",I$1)</f>
        <v>10063</v>
      </c>
      <c r="J10" s="32">
        <f>GETPIVOTDATA("numero_empregados",pivot_vagas!$A$3,"estado",$A10,"ano",J$1)</f>
        <v>8587</v>
      </c>
      <c r="K10" s="32">
        <f>GETPIVOTDATA("numero_empregados",pivot_vagas!$A$3,"estado",$A10,"ano",K$1)</f>
        <v>9430</v>
      </c>
      <c r="L10" s="32">
        <f>GETPIVOTDATA("numero_empregados",pivot_vagas!$A$3,"estado",$A10,"ano",L$1)</f>
        <v>11470</v>
      </c>
      <c r="M10" s="32">
        <f>GETPIVOTDATA("numero_empregados",pivot_vagas!$A$3,"estado",$A10,"ano",M$1)</f>
        <v>11577</v>
      </c>
      <c r="N10" s="32">
        <f>GETPIVOTDATA("numero_empregados",pivot_vagas!$A$3,"estado",$A10,"ano",N$1)</f>
        <v>12074</v>
      </c>
      <c r="O10" s="32">
        <f>GETPIVOTDATA("numero_empregados",pivot_vagas!$A$3,"estado",$A10,"ano",O$1)</f>
        <v>13690</v>
      </c>
      <c r="P10" s="32">
        <f>GETPIVOTDATA("numero_empregados",pivot_vagas!$A$3,"estado",$A10,"ano",P$1)</f>
        <v>15857</v>
      </c>
      <c r="Q10" s="32">
        <f>GETPIVOTDATA("numero_empregados",pivot_vagas!$A$3,"estado",$A10,"ano",Q$1)</f>
        <v>18342</v>
      </c>
      <c r="R10" s="32">
        <f>GETPIVOTDATA("numero_empregados",pivot_vagas!$A$3,"estado",$A10,"ano",R$1)</f>
        <v>21370</v>
      </c>
      <c r="S10" s="32">
        <f>GETPIVOTDATA("numero_empregados",pivot_vagas!$A$3,"estado",$A10,"ano",S$1)</f>
        <v>24505</v>
      </c>
      <c r="T10" s="32">
        <f>GETPIVOTDATA("numero_empregados",pivot_vagas!$A$3,"estado",$A10,"ano",T$1)</f>
        <v>23933</v>
      </c>
      <c r="U10" s="32">
        <f>GETPIVOTDATA("numero_empregados",pivot_vagas!$A$3,"estado",$A10,"ano",U$1)</f>
        <v>27647</v>
      </c>
      <c r="V10" s="32">
        <f>GETPIVOTDATA("numero_empregados",pivot_vagas!$A$3,"estado",$A10,"ano",V$1)</f>
        <v>26950</v>
      </c>
    </row>
    <row r="11" spans="1:22" x14ac:dyDescent="0.25">
      <c r="A11" t="s">
        <v>13</v>
      </c>
      <c r="B11" s="32">
        <f>GETPIVOTDATA("numero_empregados",pivot_vagas!$A$3,"estado",$A11,"ano",B$1)</f>
        <v>0</v>
      </c>
      <c r="C11" s="32">
        <f>GETPIVOTDATA("numero_empregados",pivot_vagas!$A$3,"estado",$A11,"ano",C$1)</f>
        <v>10</v>
      </c>
      <c r="D11" s="32">
        <f>GETPIVOTDATA("numero_empregados",pivot_vagas!$A$3,"estado",$A11,"ano",D$1)</f>
        <v>47</v>
      </c>
      <c r="E11" s="32">
        <f>GETPIVOTDATA("numero_empregados",pivot_vagas!$A$3,"estado",$A11,"ano",E$1)</f>
        <v>2710</v>
      </c>
      <c r="F11" s="32">
        <f>GETPIVOTDATA("numero_empregados",pivot_vagas!$A$3,"estado",$A11,"ano",F$1)</f>
        <v>4846</v>
      </c>
      <c r="G11" s="32">
        <f>GETPIVOTDATA("numero_empregados",pivot_vagas!$A$3,"estado",$A11,"ano",G$1)</f>
        <v>5480</v>
      </c>
      <c r="H11" s="32">
        <f>GETPIVOTDATA("numero_empregados",pivot_vagas!$A$3,"estado",$A11,"ano",H$1)</f>
        <v>6158</v>
      </c>
      <c r="I11" s="32">
        <f>GETPIVOTDATA("numero_empregados",pivot_vagas!$A$3,"estado",$A11,"ano",I$1)</f>
        <v>6771</v>
      </c>
      <c r="J11" s="32">
        <f>GETPIVOTDATA("numero_empregados",pivot_vagas!$A$3,"estado",$A11,"ano",J$1)</f>
        <v>7455</v>
      </c>
      <c r="K11" s="32">
        <f>GETPIVOTDATA("numero_empregados",pivot_vagas!$A$3,"estado",$A11,"ano",K$1)</f>
        <v>7576</v>
      </c>
      <c r="L11" s="32">
        <f>GETPIVOTDATA("numero_empregados",pivot_vagas!$A$3,"estado",$A11,"ano",L$1)</f>
        <v>7878</v>
      </c>
      <c r="M11" s="32">
        <f>GETPIVOTDATA("numero_empregados",pivot_vagas!$A$3,"estado",$A11,"ano",M$1)</f>
        <v>8908</v>
      </c>
      <c r="N11" s="32">
        <f>GETPIVOTDATA("numero_empregados",pivot_vagas!$A$3,"estado",$A11,"ano",N$1)</f>
        <v>9976</v>
      </c>
      <c r="O11" s="32">
        <f>GETPIVOTDATA("numero_empregados",pivot_vagas!$A$3,"estado",$A11,"ano",O$1)</f>
        <v>12106</v>
      </c>
      <c r="P11" s="32">
        <f>GETPIVOTDATA("numero_empregados",pivot_vagas!$A$3,"estado",$A11,"ano",P$1)</f>
        <v>13615</v>
      </c>
      <c r="Q11" s="32">
        <f>GETPIVOTDATA("numero_empregados",pivot_vagas!$A$3,"estado",$A11,"ano",Q$1)</f>
        <v>15509</v>
      </c>
      <c r="R11" s="32">
        <f>GETPIVOTDATA("numero_empregados",pivot_vagas!$A$3,"estado",$A11,"ano",R$1)</f>
        <v>18147</v>
      </c>
      <c r="S11" s="32">
        <f>GETPIVOTDATA("numero_empregados",pivot_vagas!$A$3,"estado",$A11,"ano",S$1)</f>
        <v>19930</v>
      </c>
      <c r="T11" s="32">
        <f>GETPIVOTDATA("numero_empregados",pivot_vagas!$A$3,"estado",$A11,"ano",T$1)</f>
        <v>21292</v>
      </c>
      <c r="U11" s="32">
        <f>GETPIVOTDATA("numero_empregados",pivot_vagas!$A$3,"estado",$A11,"ano",U$1)</f>
        <v>20152</v>
      </c>
      <c r="V11" s="32">
        <f>GETPIVOTDATA("numero_empregados",pivot_vagas!$A$3,"estado",$A11,"ano",V$1)</f>
        <v>19601</v>
      </c>
    </row>
    <row r="12" spans="1:22" x14ac:dyDescent="0.25">
      <c r="A12" t="s">
        <v>14</v>
      </c>
      <c r="B12" s="32">
        <f>GETPIVOTDATA("numero_empregados",pivot_vagas!$A$3,"estado",$A12,"ano",B$1)</f>
        <v>2</v>
      </c>
      <c r="C12" s="32">
        <f>GETPIVOTDATA("numero_empregados",pivot_vagas!$A$3,"estado",$A12,"ano",C$1)</f>
        <v>1169</v>
      </c>
      <c r="D12" s="32">
        <f>GETPIVOTDATA("numero_empregados",pivot_vagas!$A$3,"estado",$A12,"ano",D$1)</f>
        <v>4178</v>
      </c>
      <c r="E12" s="32">
        <f>GETPIVOTDATA("numero_empregados",pivot_vagas!$A$3,"estado",$A12,"ano",E$1)</f>
        <v>10615</v>
      </c>
      <c r="F12" s="32">
        <f>GETPIVOTDATA("numero_empregados",pivot_vagas!$A$3,"estado",$A12,"ano",F$1)</f>
        <v>17461</v>
      </c>
      <c r="G12" s="32">
        <f>GETPIVOTDATA("numero_empregados",pivot_vagas!$A$3,"estado",$A12,"ano",G$1)</f>
        <v>19995</v>
      </c>
      <c r="H12" s="32">
        <f>GETPIVOTDATA("numero_empregados",pivot_vagas!$A$3,"estado",$A12,"ano",H$1)</f>
        <v>23565</v>
      </c>
      <c r="I12" s="32">
        <f>GETPIVOTDATA("numero_empregados",pivot_vagas!$A$3,"estado",$A12,"ano",I$1)</f>
        <v>26482</v>
      </c>
      <c r="J12" s="32">
        <f>GETPIVOTDATA("numero_empregados",pivot_vagas!$A$3,"estado",$A12,"ano",J$1)</f>
        <v>25690</v>
      </c>
      <c r="K12" s="32">
        <f>GETPIVOTDATA("numero_empregados",pivot_vagas!$A$3,"estado",$A12,"ano",K$1)</f>
        <v>25723</v>
      </c>
      <c r="L12" s="32">
        <f>GETPIVOTDATA("numero_empregados",pivot_vagas!$A$3,"estado",$A12,"ano",L$1)</f>
        <v>30439</v>
      </c>
      <c r="M12" s="32">
        <f>GETPIVOTDATA("numero_empregados",pivot_vagas!$A$3,"estado",$A12,"ano",M$1)</f>
        <v>34943</v>
      </c>
      <c r="N12" s="32">
        <f>GETPIVOTDATA("numero_empregados",pivot_vagas!$A$3,"estado",$A12,"ano",N$1)</f>
        <v>35822</v>
      </c>
      <c r="O12" s="32">
        <f>GETPIVOTDATA("numero_empregados",pivot_vagas!$A$3,"estado",$A12,"ano",O$1)</f>
        <v>38999</v>
      </c>
      <c r="P12" s="32">
        <f>GETPIVOTDATA("numero_empregados",pivot_vagas!$A$3,"estado",$A12,"ano",P$1)</f>
        <v>40158</v>
      </c>
      <c r="Q12" s="32">
        <f>GETPIVOTDATA("numero_empregados",pivot_vagas!$A$3,"estado",$A12,"ano",Q$1)</f>
        <v>46823</v>
      </c>
      <c r="R12" s="32">
        <f>GETPIVOTDATA("numero_empregados",pivot_vagas!$A$3,"estado",$A12,"ano",R$1)</f>
        <v>51396</v>
      </c>
      <c r="S12" s="32">
        <f>GETPIVOTDATA("numero_empregados",pivot_vagas!$A$3,"estado",$A12,"ano",S$1)</f>
        <v>55972</v>
      </c>
      <c r="T12" s="32">
        <f>GETPIVOTDATA("numero_empregados",pivot_vagas!$A$3,"estado",$A12,"ano",T$1)</f>
        <v>55884</v>
      </c>
      <c r="U12" s="32">
        <f>GETPIVOTDATA("numero_empregados",pivot_vagas!$A$3,"estado",$A12,"ano",U$1)</f>
        <v>57365</v>
      </c>
      <c r="V12" s="32">
        <f>GETPIVOTDATA("numero_empregados",pivot_vagas!$A$3,"estado",$A12,"ano",V$1)</f>
        <v>54327</v>
      </c>
    </row>
    <row r="13" spans="1:22" x14ac:dyDescent="0.25">
      <c r="A13" t="s">
        <v>15</v>
      </c>
      <c r="B13" s="32">
        <f>GETPIVOTDATA("numero_empregados",pivot_vagas!$A$3,"estado",$A13,"ano",B$1)</f>
        <v>3428</v>
      </c>
      <c r="C13" s="32">
        <f>GETPIVOTDATA("numero_empregados",pivot_vagas!$A$3,"estado",$A13,"ano",C$1)</f>
        <v>36</v>
      </c>
      <c r="D13" s="32">
        <f>GETPIVOTDATA("numero_empregados",pivot_vagas!$A$3,"estado",$A13,"ano",D$1)</f>
        <v>462</v>
      </c>
      <c r="E13" s="32">
        <f>GETPIVOTDATA("numero_empregados",pivot_vagas!$A$3,"estado",$A13,"ano",E$1)</f>
        <v>2022</v>
      </c>
      <c r="F13" s="32">
        <f>GETPIVOTDATA("numero_empregados",pivot_vagas!$A$3,"estado",$A13,"ano",F$1)</f>
        <v>2132</v>
      </c>
      <c r="G13" s="32">
        <f>GETPIVOTDATA("numero_empregados",pivot_vagas!$A$3,"estado",$A13,"ano",G$1)</f>
        <v>2897</v>
      </c>
      <c r="H13" s="32">
        <f>GETPIVOTDATA("numero_empregados",pivot_vagas!$A$3,"estado",$A13,"ano",H$1)</f>
        <v>4085</v>
      </c>
      <c r="I13" s="32">
        <f>GETPIVOTDATA("numero_empregados",pivot_vagas!$A$3,"estado",$A13,"ano",I$1)</f>
        <v>3758</v>
      </c>
      <c r="J13" s="32">
        <f>GETPIVOTDATA("numero_empregados",pivot_vagas!$A$3,"estado",$A13,"ano",J$1)</f>
        <v>4041</v>
      </c>
      <c r="K13" s="32">
        <f>GETPIVOTDATA("numero_empregados",pivot_vagas!$A$3,"estado",$A13,"ano",K$1)</f>
        <v>4486</v>
      </c>
      <c r="L13" s="32">
        <f>GETPIVOTDATA("numero_empregados",pivot_vagas!$A$3,"estado",$A13,"ano",L$1)</f>
        <v>4910</v>
      </c>
      <c r="M13" s="32">
        <f>GETPIVOTDATA("numero_empregados",pivot_vagas!$A$3,"estado",$A13,"ano",M$1)</f>
        <v>4905</v>
      </c>
      <c r="N13" s="32">
        <f>GETPIVOTDATA("numero_empregados",pivot_vagas!$A$3,"estado",$A13,"ano",N$1)</f>
        <v>5293</v>
      </c>
      <c r="O13" s="32">
        <f>GETPIVOTDATA("numero_empregados",pivot_vagas!$A$3,"estado",$A13,"ano",O$1)</f>
        <v>6737</v>
      </c>
      <c r="P13" s="32">
        <f>GETPIVOTDATA("numero_empregados",pivot_vagas!$A$3,"estado",$A13,"ano",P$1)</f>
        <v>7890</v>
      </c>
      <c r="Q13" s="32">
        <f>GETPIVOTDATA("numero_empregados",pivot_vagas!$A$3,"estado",$A13,"ano",Q$1)</f>
        <v>7048</v>
      </c>
      <c r="R13" s="32">
        <f>GETPIVOTDATA("numero_empregados",pivot_vagas!$A$3,"estado",$A13,"ano",R$1)</f>
        <v>8163</v>
      </c>
      <c r="S13" s="32">
        <f>GETPIVOTDATA("numero_empregados",pivot_vagas!$A$3,"estado",$A13,"ano",S$1)</f>
        <v>8932</v>
      </c>
      <c r="T13" s="32">
        <f>GETPIVOTDATA("numero_empregados",pivot_vagas!$A$3,"estado",$A13,"ano",T$1)</f>
        <v>9574</v>
      </c>
      <c r="U13" s="32">
        <f>GETPIVOTDATA("numero_empregados",pivot_vagas!$A$3,"estado",$A13,"ano",U$1)</f>
        <v>8266</v>
      </c>
      <c r="V13" s="32">
        <f>GETPIVOTDATA("numero_empregados",pivot_vagas!$A$3,"estado",$A13,"ano",V$1)</f>
        <v>9021</v>
      </c>
    </row>
    <row r="14" spans="1:22" x14ac:dyDescent="0.25">
      <c r="A14" t="s">
        <v>16</v>
      </c>
      <c r="B14" s="32">
        <f>GETPIVOTDATA("numero_empregados",pivot_vagas!$A$3,"estado",$A14,"ano",B$1)</f>
        <v>3289</v>
      </c>
      <c r="C14" s="32">
        <f>GETPIVOTDATA("numero_empregados",pivot_vagas!$A$3,"estado",$A14,"ano",C$1)</f>
        <v>3</v>
      </c>
      <c r="D14" s="32">
        <f>GETPIVOTDATA("numero_empregados",pivot_vagas!$A$3,"estado",$A14,"ano",D$1)</f>
        <v>81</v>
      </c>
      <c r="E14" s="32">
        <f>GETPIVOTDATA("numero_empregados",pivot_vagas!$A$3,"estado",$A14,"ano",E$1)</f>
        <v>2119</v>
      </c>
      <c r="F14" s="32">
        <f>GETPIVOTDATA("numero_empregados",pivot_vagas!$A$3,"estado",$A14,"ano",F$1)</f>
        <v>3584</v>
      </c>
      <c r="G14" s="32">
        <f>GETPIVOTDATA("numero_empregados",pivot_vagas!$A$3,"estado",$A14,"ano",G$1)</f>
        <v>2812</v>
      </c>
      <c r="H14" s="32">
        <f>GETPIVOTDATA("numero_empregados",pivot_vagas!$A$3,"estado",$A14,"ano",H$1)</f>
        <v>2974</v>
      </c>
      <c r="I14" s="32">
        <f>GETPIVOTDATA("numero_empregados",pivot_vagas!$A$3,"estado",$A14,"ano",I$1)</f>
        <v>3183</v>
      </c>
      <c r="J14" s="32">
        <f>GETPIVOTDATA("numero_empregados",pivot_vagas!$A$3,"estado",$A14,"ano",J$1)</f>
        <v>3247</v>
      </c>
      <c r="K14" s="32">
        <f>GETPIVOTDATA("numero_empregados",pivot_vagas!$A$3,"estado",$A14,"ano",K$1)</f>
        <v>3696</v>
      </c>
      <c r="L14" s="32">
        <f>GETPIVOTDATA("numero_empregados",pivot_vagas!$A$3,"estado",$A14,"ano",L$1)</f>
        <v>4600</v>
      </c>
      <c r="M14" s="32">
        <f>GETPIVOTDATA("numero_empregados",pivot_vagas!$A$3,"estado",$A14,"ano",M$1)</f>
        <v>5990</v>
      </c>
      <c r="N14" s="32">
        <f>GETPIVOTDATA("numero_empregados",pivot_vagas!$A$3,"estado",$A14,"ano",N$1)</f>
        <v>6641</v>
      </c>
      <c r="O14" s="32">
        <f>GETPIVOTDATA("numero_empregados",pivot_vagas!$A$3,"estado",$A14,"ano",O$1)</f>
        <v>7566</v>
      </c>
      <c r="P14" s="32">
        <f>GETPIVOTDATA("numero_empregados",pivot_vagas!$A$3,"estado",$A14,"ano",P$1)</f>
        <v>10328</v>
      </c>
      <c r="Q14" s="32">
        <f>GETPIVOTDATA("numero_empregados",pivot_vagas!$A$3,"estado",$A14,"ano",Q$1)</f>
        <v>9166</v>
      </c>
      <c r="R14" s="32">
        <f>GETPIVOTDATA("numero_empregados",pivot_vagas!$A$3,"estado",$A14,"ano",R$1)</f>
        <v>10620</v>
      </c>
      <c r="S14" s="32">
        <f>GETPIVOTDATA("numero_empregados",pivot_vagas!$A$3,"estado",$A14,"ano",S$1)</f>
        <v>11151</v>
      </c>
      <c r="T14" s="32">
        <f>GETPIVOTDATA("numero_empregados",pivot_vagas!$A$3,"estado",$A14,"ano",T$1)</f>
        <v>11739</v>
      </c>
      <c r="U14" s="32">
        <f>GETPIVOTDATA("numero_empregados",pivot_vagas!$A$3,"estado",$A14,"ano",U$1)</f>
        <v>13019</v>
      </c>
      <c r="V14" s="32">
        <f>GETPIVOTDATA("numero_empregados",pivot_vagas!$A$3,"estado",$A14,"ano",V$1)</f>
        <v>12454</v>
      </c>
    </row>
    <row r="15" spans="1:22" x14ac:dyDescent="0.25">
      <c r="A15" t="s">
        <v>17</v>
      </c>
      <c r="B15" s="32">
        <f>GETPIVOTDATA("numero_empregados",pivot_vagas!$A$3,"estado",$A15,"ano",B$1)</f>
        <v>0</v>
      </c>
      <c r="C15" s="32">
        <f>GETPIVOTDATA("numero_empregados",pivot_vagas!$A$3,"estado",$A15,"ano",C$1)</f>
        <v>0</v>
      </c>
      <c r="D15" s="32">
        <f>GETPIVOTDATA("numero_empregados",pivot_vagas!$A$3,"estado",$A15,"ano",D$1)</f>
        <v>491</v>
      </c>
      <c r="E15" s="32">
        <f>GETPIVOTDATA("numero_empregados",pivot_vagas!$A$3,"estado",$A15,"ano",E$1)</f>
        <v>4334</v>
      </c>
      <c r="F15" s="32">
        <f>GETPIVOTDATA("numero_empregados",pivot_vagas!$A$3,"estado",$A15,"ano",F$1)</f>
        <v>9549</v>
      </c>
      <c r="G15" s="32">
        <f>GETPIVOTDATA("numero_empregados",pivot_vagas!$A$3,"estado",$A15,"ano",G$1)</f>
        <v>9711</v>
      </c>
      <c r="H15" s="32">
        <f>GETPIVOTDATA("numero_empregados",pivot_vagas!$A$3,"estado",$A15,"ano",H$1)</f>
        <v>8881</v>
      </c>
      <c r="I15" s="32">
        <f>GETPIVOTDATA("numero_empregados",pivot_vagas!$A$3,"estado",$A15,"ano",I$1)</f>
        <v>10282</v>
      </c>
      <c r="J15" s="32">
        <f>GETPIVOTDATA("numero_empregados",pivot_vagas!$A$3,"estado",$A15,"ano",J$1)</f>
        <v>10360</v>
      </c>
      <c r="K15" s="32">
        <f>GETPIVOTDATA("numero_empregados",pivot_vagas!$A$3,"estado",$A15,"ano",K$1)</f>
        <v>11114</v>
      </c>
      <c r="L15" s="32">
        <f>GETPIVOTDATA("numero_empregados",pivot_vagas!$A$3,"estado",$A15,"ano",L$1)</f>
        <v>11971</v>
      </c>
      <c r="M15" s="32">
        <f>GETPIVOTDATA("numero_empregados",pivot_vagas!$A$3,"estado",$A15,"ano",M$1)</f>
        <v>13637</v>
      </c>
      <c r="N15" s="32">
        <f>GETPIVOTDATA("numero_empregados",pivot_vagas!$A$3,"estado",$A15,"ano",N$1)</f>
        <v>14744</v>
      </c>
      <c r="O15" s="32">
        <f>GETPIVOTDATA("numero_empregados",pivot_vagas!$A$3,"estado",$A15,"ano",O$1)</f>
        <v>16963</v>
      </c>
      <c r="P15" s="32">
        <f>GETPIVOTDATA("numero_empregados",pivot_vagas!$A$3,"estado",$A15,"ano",P$1)</f>
        <v>17557</v>
      </c>
      <c r="Q15" s="32">
        <f>GETPIVOTDATA("numero_empregados",pivot_vagas!$A$3,"estado",$A15,"ano",Q$1)</f>
        <v>21787</v>
      </c>
      <c r="R15" s="32">
        <f>GETPIVOTDATA("numero_empregados",pivot_vagas!$A$3,"estado",$A15,"ano",R$1)</f>
        <v>20943</v>
      </c>
      <c r="S15" s="32">
        <f>GETPIVOTDATA("numero_empregados",pivot_vagas!$A$3,"estado",$A15,"ano",S$1)</f>
        <v>24361</v>
      </c>
      <c r="T15" s="32">
        <f>GETPIVOTDATA("numero_empregados",pivot_vagas!$A$3,"estado",$A15,"ano",T$1)</f>
        <v>23351</v>
      </c>
      <c r="U15" s="32">
        <f>GETPIVOTDATA("numero_empregados",pivot_vagas!$A$3,"estado",$A15,"ano",U$1)</f>
        <v>23527</v>
      </c>
      <c r="V15" s="32">
        <f>GETPIVOTDATA("numero_empregados",pivot_vagas!$A$3,"estado",$A15,"ano",V$1)</f>
        <v>23576</v>
      </c>
    </row>
    <row r="16" spans="1:22" x14ac:dyDescent="0.25">
      <c r="A16" t="s">
        <v>18</v>
      </c>
      <c r="B16" s="32">
        <f>GETPIVOTDATA("numero_empregados",pivot_vagas!$A$3,"estado",$A16,"ano",B$1)</f>
        <v>0</v>
      </c>
      <c r="C16" s="32">
        <f>GETPIVOTDATA("numero_empregados",pivot_vagas!$A$3,"estado",$A16,"ano",C$1)</f>
        <v>1</v>
      </c>
      <c r="D16" s="32">
        <f>GETPIVOTDATA("numero_empregados",pivot_vagas!$A$3,"estado",$A16,"ano",D$1)</f>
        <v>2</v>
      </c>
      <c r="E16" s="32">
        <f>GETPIVOTDATA("numero_empregados",pivot_vagas!$A$3,"estado",$A16,"ano",E$1)</f>
        <v>1176</v>
      </c>
      <c r="F16" s="32">
        <f>GETPIVOTDATA("numero_empregados",pivot_vagas!$A$3,"estado",$A16,"ano",F$1)</f>
        <v>3725</v>
      </c>
      <c r="G16" s="32">
        <f>GETPIVOTDATA("numero_empregados",pivot_vagas!$A$3,"estado",$A16,"ano",G$1)</f>
        <v>3818</v>
      </c>
      <c r="H16" s="32">
        <f>GETPIVOTDATA("numero_empregados",pivot_vagas!$A$3,"estado",$A16,"ano",H$1)</f>
        <v>3498</v>
      </c>
      <c r="I16" s="32">
        <f>GETPIVOTDATA("numero_empregados",pivot_vagas!$A$3,"estado",$A16,"ano",I$1)</f>
        <v>4651</v>
      </c>
      <c r="J16" s="32">
        <f>GETPIVOTDATA("numero_empregados",pivot_vagas!$A$3,"estado",$A16,"ano",J$1)</f>
        <v>4039</v>
      </c>
      <c r="K16" s="32">
        <f>GETPIVOTDATA("numero_empregados",pivot_vagas!$A$3,"estado",$A16,"ano",K$1)</f>
        <v>3715</v>
      </c>
      <c r="L16" s="32">
        <f>GETPIVOTDATA("numero_empregados",pivot_vagas!$A$3,"estado",$A16,"ano",L$1)</f>
        <v>3944</v>
      </c>
      <c r="M16" s="32">
        <f>GETPIVOTDATA("numero_empregados",pivot_vagas!$A$3,"estado",$A16,"ano",M$1)</f>
        <v>3973</v>
      </c>
      <c r="N16" s="32">
        <f>GETPIVOTDATA("numero_empregados",pivot_vagas!$A$3,"estado",$A16,"ano",N$1)</f>
        <v>4720</v>
      </c>
      <c r="O16" s="32">
        <f>GETPIVOTDATA("numero_empregados",pivot_vagas!$A$3,"estado",$A16,"ano",O$1)</f>
        <v>6283</v>
      </c>
      <c r="P16" s="32">
        <f>GETPIVOTDATA("numero_empregados",pivot_vagas!$A$3,"estado",$A16,"ano",P$1)</f>
        <v>7055</v>
      </c>
      <c r="Q16" s="32">
        <f>GETPIVOTDATA("numero_empregados",pivot_vagas!$A$3,"estado",$A16,"ano",Q$1)</f>
        <v>8912</v>
      </c>
      <c r="R16" s="32">
        <f>GETPIVOTDATA("numero_empregados",pivot_vagas!$A$3,"estado",$A16,"ano",R$1)</f>
        <v>9753</v>
      </c>
      <c r="S16" s="32">
        <f>GETPIVOTDATA("numero_empregados",pivot_vagas!$A$3,"estado",$A16,"ano",S$1)</f>
        <v>13008</v>
      </c>
      <c r="T16" s="32">
        <f>GETPIVOTDATA("numero_empregados",pivot_vagas!$A$3,"estado",$A16,"ano",T$1)</f>
        <v>12007</v>
      </c>
      <c r="U16" s="32">
        <f>GETPIVOTDATA("numero_empregados",pivot_vagas!$A$3,"estado",$A16,"ano",U$1)</f>
        <v>12183</v>
      </c>
      <c r="V16" s="32">
        <f>GETPIVOTDATA("numero_empregados",pivot_vagas!$A$3,"estado",$A16,"ano",V$1)</f>
        <v>11020</v>
      </c>
    </row>
    <row r="17" spans="1:22" x14ac:dyDescent="0.25">
      <c r="A17" t="s">
        <v>19</v>
      </c>
      <c r="B17" s="32">
        <f>GETPIVOTDATA("numero_empregados",pivot_vagas!$A$3,"estado",$A17,"ano",B$1)</f>
        <v>0</v>
      </c>
      <c r="C17" s="32">
        <f>GETPIVOTDATA("numero_empregados",pivot_vagas!$A$3,"estado",$A17,"ano",C$1)</f>
        <v>124</v>
      </c>
      <c r="D17" s="32">
        <f>GETPIVOTDATA("numero_empregados",pivot_vagas!$A$3,"estado",$A17,"ano",D$1)</f>
        <v>223</v>
      </c>
      <c r="E17" s="32">
        <f>GETPIVOTDATA("numero_empregados",pivot_vagas!$A$3,"estado",$A17,"ano",E$1)</f>
        <v>7942</v>
      </c>
      <c r="F17" s="32">
        <f>GETPIVOTDATA("numero_empregados",pivot_vagas!$A$3,"estado",$A17,"ano",F$1)</f>
        <v>9073</v>
      </c>
      <c r="G17" s="32">
        <f>GETPIVOTDATA("numero_empregados",pivot_vagas!$A$3,"estado",$A17,"ano",G$1)</f>
        <v>13922</v>
      </c>
      <c r="H17" s="32">
        <f>GETPIVOTDATA("numero_empregados",pivot_vagas!$A$3,"estado",$A17,"ano",H$1)</f>
        <v>16157</v>
      </c>
      <c r="I17" s="32">
        <f>GETPIVOTDATA("numero_empregados",pivot_vagas!$A$3,"estado",$A17,"ano",I$1)</f>
        <v>14296</v>
      </c>
      <c r="J17" s="32">
        <f>GETPIVOTDATA("numero_empregados",pivot_vagas!$A$3,"estado",$A17,"ano",J$1)</f>
        <v>14923</v>
      </c>
      <c r="K17" s="32">
        <f>GETPIVOTDATA("numero_empregados",pivot_vagas!$A$3,"estado",$A17,"ano",K$1)</f>
        <v>15894</v>
      </c>
      <c r="L17" s="32">
        <f>GETPIVOTDATA("numero_empregados",pivot_vagas!$A$3,"estado",$A17,"ano",L$1)</f>
        <v>16419</v>
      </c>
      <c r="M17" s="32">
        <f>GETPIVOTDATA("numero_empregados",pivot_vagas!$A$3,"estado",$A17,"ano",M$1)</f>
        <v>18149</v>
      </c>
      <c r="N17" s="32">
        <f>GETPIVOTDATA("numero_empregados",pivot_vagas!$A$3,"estado",$A17,"ano",N$1)</f>
        <v>18700</v>
      </c>
      <c r="O17" s="32">
        <f>GETPIVOTDATA("numero_empregados",pivot_vagas!$A$3,"estado",$A17,"ano",O$1)</f>
        <v>20709</v>
      </c>
      <c r="P17" s="32">
        <f>GETPIVOTDATA("numero_empregados",pivot_vagas!$A$3,"estado",$A17,"ano",P$1)</f>
        <v>22800</v>
      </c>
      <c r="Q17" s="32">
        <f>GETPIVOTDATA("numero_empregados",pivot_vagas!$A$3,"estado",$A17,"ano",Q$1)</f>
        <v>26971</v>
      </c>
      <c r="R17" s="32">
        <f>GETPIVOTDATA("numero_empregados",pivot_vagas!$A$3,"estado",$A17,"ano",R$1)</f>
        <v>28398</v>
      </c>
      <c r="S17" s="32">
        <f>GETPIVOTDATA("numero_empregados",pivot_vagas!$A$3,"estado",$A17,"ano",S$1)</f>
        <v>37308</v>
      </c>
      <c r="T17" s="32">
        <f>GETPIVOTDATA("numero_empregados",pivot_vagas!$A$3,"estado",$A17,"ano",T$1)</f>
        <v>34917</v>
      </c>
      <c r="U17" s="32">
        <f>GETPIVOTDATA("numero_empregados",pivot_vagas!$A$3,"estado",$A17,"ano",U$1)</f>
        <v>35210</v>
      </c>
      <c r="V17" s="32">
        <f>GETPIVOTDATA("numero_empregados",pivot_vagas!$A$3,"estado",$A17,"ano",V$1)</f>
        <v>33997</v>
      </c>
    </row>
    <row r="18" spans="1:22" x14ac:dyDescent="0.25">
      <c r="A18" t="s">
        <v>20</v>
      </c>
      <c r="B18" s="32">
        <f>GETPIVOTDATA("numero_empregados",pivot_vagas!$A$3,"estado",$A18,"ano",B$1)</f>
        <v>624</v>
      </c>
      <c r="C18" s="32">
        <f>GETPIVOTDATA("numero_empregados",pivot_vagas!$A$3,"estado",$A18,"ano",C$1)</f>
        <v>0</v>
      </c>
      <c r="D18" s="32">
        <f>GETPIVOTDATA("numero_empregados",pivot_vagas!$A$3,"estado",$A18,"ano",D$1)</f>
        <v>1381</v>
      </c>
      <c r="E18" s="32">
        <f>GETPIVOTDATA("numero_empregados",pivot_vagas!$A$3,"estado",$A18,"ano",E$1)</f>
        <v>190</v>
      </c>
      <c r="F18" s="32">
        <f>GETPIVOTDATA("numero_empregados",pivot_vagas!$A$3,"estado",$A18,"ano",F$1)</f>
        <v>1465</v>
      </c>
      <c r="G18" s="32">
        <f>GETPIVOTDATA("numero_empregados",pivot_vagas!$A$3,"estado",$A18,"ano",G$1)</f>
        <v>1819</v>
      </c>
      <c r="H18" s="32">
        <f>GETPIVOTDATA("numero_empregados",pivot_vagas!$A$3,"estado",$A18,"ano",H$1)</f>
        <v>1731</v>
      </c>
      <c r="I18" s="32">
        <f>GETPIVOTDATA("numero_empregados",pivot_vagas!$A$3,"estado",$A18,"ano",I$1)</f>
        <v>1836</v>
      </c>
      <c r="J18" s="32">
        <f>GETPIVOTDATA("numero_empregados",pivot_vagas!$A$3,"estado",$A18,"ano",J$1)</f>
        <v>2090</v>
      </c>
      <c r="K18" s="32">
        <f>GETPIVOTDATA("numero_empregados",pivot_vagas!$A$3,"estado",$A18,"ano",K$1)</f>
        <v>2040</v>
      </c>
      <c r="L18" s="32">
        <f>GETPIVOTDATA("numero_empregados",pivot_vagas!$A$3,"estado",$A18,"ano",L$1)</f>
        <v>2352</v>
      </c>
      <c r="M18" s="32">
        <f>GETPIVOTDATA("numero_empregados",pivot_vagas!$A$3,"estado",$A18,"ano",M$1)</f>
        <v>2775</v>
      </c>
      <c r="N18" s="32">
        <f>GETPIVOTDATA("numero_empregados",pivot_vagas!$A$3,"estado",$A18,"ano",N$1)</f>
        <v>2814</v>
      </c>
      <c r="O18" s="32">
        <f>GETPIVOTDATA("numero_empregados",pivot_vagas!$A$3,"estado",$A18,"ano",O$1)</f>
        <v>3263</v>
      </c>
      <c r="P18" s="32">
        <f>GETPIVOTDATA("numero_empregados",pivot_vagas!$A$3,"estado",$A18,"ano",P$1)</f>
        <v>3966</v>
      </c>
      <c r="Q18" s="32">
        <f>GETPIVOTDATA("numero_empregados",pivot_vagas!$A$3,"estado",$A18,"ano",Q$1)</f>
        <v>4644</v>
      </c>
      <c r="R18" s="32">
        <f>GETPIVOTDATA("numero_empregados",pivot_vagas!$A$3,"estado",$A18,"ano",R$1)</f>
        <v>5202</v>
      </c>
      <c r="S18" s="32">
        <f>GETPIVOTDATA("numero_empregados",pivot_vagas!$A$3,"estado",$A18,"ano",S$1)</f>
        <v>5862</v>
      </c>
      <c r="T18" s="32">
        <f>GETPIVOTDATA("numero_empregados",pivot_vagas!$A$3,"estado",$A18,"ano",T$1)</f>
        <v>5865</v>
      </c>
      <c r="U18" s="32">
        <f>GETPIVOTDATA("numero_empregados",pivot_vagas!$A$3,"estado",$A18,"ano",U$1)</f>
        <v>6378</v>
      </c>
      <c r="V18" s="32">
        <f>GETPIVOTDATA("numero_empregados",pivot_vagas!$A$3,"estado",$A18,"ano",V$1)</f>
        <v>7383</v>
      </c>
    </row>
    <row r="19" spans="1:22" x14ac:dyDescent="0.25">
      <c r="A19" t="s">
        <v>21</v>
      </c>
      <c r="B19" s="32">
        <f>GETPIVOTDATA("numero_empregados",pivot_vagas!$A$3,"estado",$A19,"ano",B$1)</f>
        <v>183</v>
      </c>
      <c r="C19" s="32">
        <f>GETPIVOTDATA("numero_empregados",pivot_vagas!$A$3,"estado",$A19,"ano",C$1)</f>
        <v>2214</v>
      </c>
      <c r="D19" s="32">
        <f>GETPIVOTDATA("numero_empregados",pivot_vagas!$A$3,"estado",$A19,"ano",D$1)</f>
        <v>7375</v>
      </c>
      <c r="E19" s="32">
        <f>GETPIVOTDATA("numero_empregados",pivot_vagas!$A$3,"estado",$A19,"ano",E$1)</f>
        <v>10929</v>
      </c>
      <c r="F19" s="32">
        <f>GETPIVOTDATA("numero_empregados",pivot_vagas!$A$3,"estado",$A19,"ano",F$1)</f>
        <v>16673</v>
      </c>
      <c r="G19" s="32">
        <f>GETPIVOTDATA("numero_empregados",pivot_vagas!$A$3,"estado",$A19,"ano",G$1)</f>
        <v>19119</v>
      </c>
      <c r="H19" s="32">
        <f>GETPIVOTDATA("numero_empregados",pivot_vagas!$A$3,"estado",$A19,"ano",H$1)</f>
        <v>19927</v>
      </c>
      <c r="I19" s="32">
        <f>GETPIVOTDATA("numero_empregados",pivot_vagas!$A$3,"estado",$A19,"ano",I$1)</f>
        <v>20992</v>
      </c>
      <c r="J19" s="32">
        <f>GETPIVOTDATA("numero_empregados",pivot_vagas!$A$3,"estado",$A19,"ano",J$1)</f>
        <v>22630</v>
      </c>
      <c r="K19" s="32">
        <f>GETPIVOTDATA("numero_empregados",pivot_vagas!$A$3,"estado",$A19,"ano",K$1)</f>
        <v>23396</v>
      </c>
      <c r="L19" s="32">
        <f>GETPIVOTDATA("numero_empregados",pivot_vagas!$A$3,"estado",$A19,"ano",L$1)</f>
        <v>23987</v>
      </c>
      <c r="M19" s="32">
        <f>GETPIVOTDATA("numero_empregados",pivot_vagas!$A$3,"estado",$A19,"ano",M$1)</f>
        <v>23825</v>
      </c>
      <c r="N19" s="32">
        <f>GETPIVOTDATA("numero_empregados",pivot_vagas!$A$3,"estado",$A19,"ano",N$1)</f>
        <v>25810</v>
      </c>
      <c r="O19" s="32">
        <f>GETPIVOTDATA("numero_empregados",pivot_vagas!$A$3,"estado",$A19,"ano",O$1)</f>
        <v>29564</v>
      </c>
      <c r="P19" s="32">
        <f>GETPIVOTDATA("numero_empregados",pivot_vagas!$A$3,"estado",$A19,"ano",P$1)</f>
        <v>31723</v>
      </c>
      <c r="Q19" s="32">
        <f>GETPIVOTDATA("numero_empregados",pivot_vagas!$A$3,"estado",$A19,"ano",Q$1)</f>
        <v>33368</v>
      </c>
      <c r="R19" s="32">
        <f>GETPIVOTDATA("numero_empregados",pivot_vagas!$A$3,"estado",$A19,"ano",R$1)</f>
        <v>39038</v>
      </c>
      <c r="S19" s="32">
        <f>GETPIVOTDATA("numero_empregados",pivot_vagas!$A$3,"estado",$A19,"ano",S$1)</f>
        <v>44723</v>
      </c>
      <c r="T19" s="32">
        <f>GETPIVOTDATA("numero_empregados",pivot_vagas!$A$3,"estado",$A19,"ano",T$1)</f>
        <v>43145</v>
      </c>
      <c r="U19" s="32">
        <f>GETPIVOTDATA("numero_empregados",pivot_vagas!$A$3,"estado",$A19,"ano",U$1)</f>
        <v>44185</v>
      </c>
      <c r="V19" s="32">
        <f>GETPIVOTDATA("numero_empregados",pivot_vagas!$A$3,"estado",$A19,"ano",V$1)</f>
        <v>42119</v>
      </c>
    </row>
    <row r="20" spans="1:22" x14ac:dyDescent="0.25">
      <c r="A20" t="s">
        <v>22</v>
      </c>
      <c r="B20" s="32">
        <f>GETPIVOTDATA("numero_empregados",pivot_vagas!$A$3,"estado",$A20,"ano",B$1)</f>
        <v>0</v>
      </c>
      <c r="C20" s="32">
        <f>GETPIVOTDATA("numero_empregados",pivot_vagas!$A$3,"estado",$A20,"ano",C$1)</f>
        <v>219</v>
      </c>
      <c r="D20" s="32">
        <f>GETPIVOTDATA("numero_empregados",pivot_vagas!$A$3,"estado",$A20,"ano",D$1)</f>
        <v>7464</v>
      </c>
      <c r="E20" s="32">
        <f>GETPIVOTDATA("numero_empregados",pivot_vagas!$A$3,"estado",$A20,"ano",E$1)</f>
        <v>40542</v>
      </c>
      <c r="F20" s="32">
        <f>GETPIVOTDATA("numero_empregados",pivot_vagas!$A$3,"estado",$A20,"ano",F$1)</f>
        <v>59077</v>
      </c>
      <c r="G20" s="32">
        <f>GETPIVOTDATA("numero_empregados",pivot_vagas!$A$3,"estado",$A20,"ano",G$1)</f>
        <v>54355</v>
      </c>
      <c r="H20" s="32">
        <f>GETPIVOTDATA("numero_empregados",pivot_vagas!$A$3,"estado",$A20,"ano",H$1)</f>
        <v>59943</v>
      </c>
      <c r="I20" s="32">
        <f>GETPIVOTDATA("numero_empregados",pivot_vagas!$A$3,"estado",$A20,"ano",I$1)</f>
        <v>59353</v>
      </c>
      <c r="J20" s="32">
        <f>GETPIVOTDATA("numero_empregados",pivot_vagas!$A$3,"estado",$A20,"ano",J$1)</f>
        <v>59057</v>
      </c>
      <c r="K20" s="32">
        <f>GETPIVOTDATA("numero_empregados",pivot_vagas!$A$3,"estado",$A20,"ano",K$1)</f>
        <v>59775</v>
      </c>
      <c r="L20" s="32">
        <f>GETPIVOTDATA("numero_empregados",pivot_vagas!$A$3,"estado",$A20,"ano",L$1)</f>
        <v>60809</v>
      </c>
      <c r="M20" s="32">
        <f>GETPIVOTDATA("numero_empregados",pivot_vagas!$A$3,"estado",$A20,"ano",M$1)</f>
        <v>60244</v>
      </c>
      <c r="N20" s="32">
        <f>GETPIVOTDATA("numero_empregados",pivot_vagas!$A$3,"estado",$A20,"ano",N$1)</f>
        <v>63553</v>
      </c>
      <c r="O20" s="32">
        <f>GETPIVOTDATA("numero_empregados",pivot_vagas!$A$3,"estado",$A20,"ano",O$1)</f>
        <v>69296</v>
      </c>
      <c r="P20" s="32">
        <f>GETPIVOTDATA("numero_empregados",pivot_vagas!$A$3,"estado",$A20,"ano",P$1)</f>
        <v>77153</v>
      </c>
      <c r="Q20" s="32">
        <f>GETPIVOTDATA("numero_empregados",pivot_vagas!$A$3,"estado",$A20,"ano",Q$1)</f>
        <v>77142</v>
      </c>
      <c r="R20" s="32">
        <f>GETPIVOTDATA("numero_empregados",pivot_vagas!$A$3,"estado",$A20,"ano",R$1)</f>
        <v>82678</v>
      </c>
      <c r="S20" s="32">
        <f>GETPIVOTDATA("numero_empregados",pivot_vagas!$A$3,"estado",$A20,"ano",S$1)</f>
        <v>90293</v>
      </c>
      <c r="T20" s="32">
        <f>GETPIVOTDATA("numero_empregados",pivot_vagas!$A$3,"estado",$A20,"ano",T$1)</f>
        <v>94632</v>
      </c>
      <c r="U20" s="32">
        <f>GETPIVOTDATA("numero_empregados",pivot_vagas!$A$3,"estado",$A20,"ano",U$1)</f>
        <v>95815</v>
      </c>
      <c r="V20" s="32">
        <f>GETPIVOTDATA("numero_empregados",pivot_vagas!$A$3,"estado",$A20,"ano",V$1)</f>
        <v>88583</v>
      </c>
    </row>
    <row r="21" spans="1:22" x14ac:dyDescent="0.25">
      <c r="A21" t="s">
        <v>23</v>
      </c>
      <c r="B21" s="32">
        <f>GETPIVOTDATA("numero_empregados",pivot_vagas!$A$3,"estado",$A21,"ano",B$1)</f>
        <v>0</v>
      </c>
      <c r="C21" s="32">
        <f>GETPIVOTDATA("numero_empregados",pivot_vagas!$A$3,"estado",$A21,"ano",C$1)</f>
        <v>57</v>
      </c>
      <c r="D21" s="32">
        <f>GETPIVOTDATA("numero_empregados",pivot_vagas!$A$3,"estado",$A21,"ano",D$1)</f>
        <v>15</v>
      </c>
      <c r="E21" s="32">
        <f>GETPIVOTDATA("numero_empregados",pivot_vagas!$A$3,"estado",$A21,"ano",E$1)</f>
        <v>924</v>
      </c>
      <c r="F21" s="32">
        <f>GETPIVOTDATA("numero_empregados",pivot_vagas!$A$3,"estado",$A21,"ano",F$1)</f>
        <v>2669</v>
      </c>
      <c r="G21" s="32">
        <f>GETPIVOTDATA("numero_empregados",pivot_vagas!$A$3,"estado",$A21,"ano",G$1)</f>
        <v>2626</v>
      </c>
      <c r="H21" s="32">
        <f>GETPIVOTDATA("numero_empregados",pivot_vagas!$A$3,"estado",$A21,"ano",H$1)</f>
        <v>2632</v>
      </c>
      <c r="I21" s="32">
        <f>GETPIVOTDATA("numero_empregados",pivot_vagas!$A$3,"estado",$A21,"ano",I$1)</f>
        <v>3109</v>
      </c>
      <c r="J21" s="32">
        <f>GETPIVOTDATA("numero_empregados",pivot_vagas!$A$3,"estado",$A21,"ano",J$1)</f>
        <v>3275</v>
      </c>
      <c r="K21" s="32">
        <f>GETPIVOTDATA("numero_empregados",pivot_vagas!$A$3,"estado",$A21,"ano",K$1)</f>
        <v>2871</v>
      </c>
      <c r="L21" s="32">
        <f>GETPIVOTDATA("numero_empregados",pivot_vagas!$A$3,"estado",$A21,"ano",L$1)</f>
        <v>4056</v>
      </c>
      <c r="M21" s="32">
        <f>GETPIVOTDATA("numero_empregados",pivot_vagas!$A$3,"estado",$A21,"ano",M$1)</f>
        <v>4480</v>
      </c>
      <c r="N21" s="32">
        <f>GETPIVOTDATA("numero_empregados",pivot_vagas!$A$3,"estado",$A21,"ano",N$1)</f>
        <v>5898</v>
      </c>
      <c r="O21" s="32">
        <f>GETPIVOTDATA("numero_empregados",pivot_vagas!$A$3,"estado",$A21,"ano",O$1)</f>
        <v>7057</v>
      </c>
      <c r="P21" s="32">
        <f>GETPIVOTDATA("numero_empregados",pivot_vagas!$A$3,"estado",$A21,"ano",P$1)</f>
        <v>7804</v>
      </c>
      <c r="Q21" s="32">
        <f>GETPIVOTDATA("numero_empregados",pivot_vagas!$A$3,"estado",$A21,"ano",Q$1)</f>
        <v>8693</v>
      </c>
      <c r="R21" s="32">
        <f>GETPIVOTDATA("numero_empregados",pivot_vagas!$A$3,"estado",$A21,"ano",R$1)</f>
        <v>9321</v>
      </c>
      <c r="S21" s="32">
        <f>GETPIVOTDATA("numero_empregados",pivot_vagas!$A$3,"estado",$A21,"ano",S$1)</f>
        <v>11570</v>
      </c>
      <c r="T21" s="32">
        <f>GETPIVOTDATA("numero_empregados",pivot_vagas!$A$3,"estado",$A21,"ano",T$1)</f>
        <v>10805</v>
      </c>
      <c r="U21" s="32">
        <f>GETPIVOTDATA("numero_empregados",pivot_vagas!$A$3,"estado",$A21,"ano",U$1)</f>
        <v>10844</v>
      </c>
      <c r="V21" s="32">
        <f>GETPIVOTDATA("numero_empregados",pivot_vagas!$A$3,"estado",$A21,"ano",V$1)</f>
        <v>9751</v>
      </c>
    </row>
    <row r="22" spans="1:22" x14ac:dyDescent="0.25">
      <c r="A22" t="s">
        <v>24</v>
      </c>
      <c r="B22" s="32">
        <f>GETPIVOTDATA("numero_empregados",pivot_vagas!$A$3,"estado",$A22,"ano",B$1)</f>
        <v>1927</v>
      </c>
      <c r="C22" s="32">
        <f>GETPIVOTDATA("numero_empregados",pivot_vagas!$A$3,"estado",$A22,"ano",C$1)</f>
        <v>10</v>
      </c>
      <c r="D22" s="32">
        <f>GETPIVOTDATA("numero_empregados",pivot_vagas!$A$3,"estado",$A22,"ano",D$1)</f>
        <v>1640</v>
      </c>
      <c r="E22" s="32">
        <f>GETPIVOTDATA("numero_empregados",pivot_vagas!$A$3,"estado",$A22,"ano",E$1)</f>
        <v>258</v>
      </c>
      <c r="F22" s="32">
        <f>GETPIVOTDATA("numero_empregados",pivot_vagas!$A$3,"estado",$A22,"ano",F$1)</f>
        <v>2029</v>
      </c>
      <c r="G22" s="32">
        <f>GETPIVOTDATA("numero_empregados",pivot_vagas!$A$3,"estado",$A22,"ano",G$1)</f>
        <v>1923</v>
      </c>
      <c r="H22" s="32">
        <f>GETPIVOTDATA("numero_empregados",pivot_vagas!$A$3,"estado",$A22,"ano",H$1)</f>
        <v>1725</v>
      </c>
      <c r="I22" s="32">
        <f>GETPIVOTDATA("numero_empregados",pivot_vagas!$A$3,"estado",$A22,"ano",I$1)</f>
        <v>2373</v>
      </c>
      <c r="J22" s="32">
        <f>GETPIVOTDATA("numero_empregados",pivot_vagas!$A$3,"estado",$A22,"ano",J$1)</f>
        <v>3047</v>
      </c>
      <c r="K22" s="32">
        <f>GETPIVOTDATA("numero_empregados",pivot_vagas!$A$3,"estado",$A22,"ano",K$1)</f>
        <v>4078</v>
      </c>
      <c r="L22" s="32">
        <f>GETPIVOTDATA("numero_empregados",pivot_vagas!$A$3,"estado",$A22,"ano",L$1)</f>
        <v>5460</v>
      </c>
      <c r="M22" s="32">
        <f>GETPIVOTDATA("numero_empregados",pivot_vagas!$A$3,"estado",$A22,"ano",M$1)</f>
        <v>4442</v>
      </c>
      <c r="N22" s="32">
        <f>GETPIVOTDATA("numero_empregados",pivot_vagas!$A$3,"estado",$A22,"ano",N$1)</f>
        <v>4735</v>
      </c>
      <c r="O22" s="32">
        <f>GETPIVOTDATA("numero_empregados",pivot_vagas!$A$3,"estado",$A22,"ano",O$1)</f>
        <v>5971</v>
      </c>
      <c r="P22" s="32">
        <f>GETPIVOTDATA("numero_empregados",pivot_vagas!$A$3,"estado",$A22,"ano",P$1)</f>
        <v>6950</v>
      </c>
      <c r="Q22" s="32">
        <f>GETPIVOTDATA("numero_empregados",pivot_vagas!$A$3,"estado",$A22,"ano",Q$1)</f>
        <v>7529</v>
      </c>
      <c r="R22" s="32">
        <f>GETPIVOTDATA("numero_empregados",pivot_vagas!$A$3,"estado",$A22,"ano",R$1)</f>
        <v>8039</v>
      </c>
      <c r="S22" s="32">
        <f>GETPIVOTDATA("numero_empregados",pivot_vagas!$A$3,"estado",$A22,"ano",S$1)</f>
        <v>9080</v>
      </c>
      <c r="T22" s="32">
        <f>GETPIVOTDATA("numero_empregados",pivot_vagas!$A$3,"estado",$A22,"ano",T$1)</f>
        <v>8926</v>
      </c>
      <c r="U22" s="32">
        <f>GETPIVOTDATA("numero_empregados",pivot_vagas!$A$3,"estado",$A22,"ano",U$1)</f>
        <v>7904</v>
      </c>
      <c r="V22" s="32">
        <f>GETPIVOTDATA("numero_empregados",pivot_vagas!$A$3,"estado",$A22,"ano",V$1)</f>
        <v>7141</v>
      </c>
    </row>
    <row r="23" spans="1:22" x14ac:dyDescent="0.25">
      <c r="A23" t="s">
        <v>25</v>
      </c>
      <c r="B23" s="32">
        <f>GETPIVOTDATA("numero_empregados",pivot_vagas!$A$3,"estado",$A23,"ano",B$1)</f>
        <v>739</v>
      </c>
      <c r="C23" s="32">
        <f>GETPIVOTDATA("numero_empregados",pivot_vagas!$A$3,"estado",$A23,"ano",C$1)</f>
        <v>711</v>
      </c>
      <c r="D23" s="32">
        <f>GETPIVOTDATA("numero_empregados",pivot_vagas!$A$3,"estado",$A23,"ano",D$1)</f>
        <v>767</v>
      </c>
      <c r="E23" s="32">
        <f>GETPIVOTDATA("numero_empregados",pivot_vagas!$A$3,"estado",$A23,"ano",E$1)</f>
        <v>563</v>
      </c>
      <c r="F23" s="32">
        <f>GETPIVOTDATA("numero_empregados",pivot_vagas!$A$3,"estado",$A23,"ano",F$1)</f>
        <v>774</v>
      </c>
      <c r="G23" s="32">
        <f>GETPIVOTDATA("numero_empregados",pivot_vagas!$A$3,"estado",$A23,"ano",G$1)</f>
        <v>578</v>
      </c>
      <c r="H23" s="32">
        <f>GETPIVOTDATA("numero_empregados",pivot_vagas!$A$3,"estado",$A23,"ano",H$1)</f>
        <v>750</v>
      </c>
      <c r="I23" s="32">
        <f>GETPIVOTDATA("numero_empregados",pivot_vagas!$A$3,"estado",$A23,"ano",I$1)</f>
        <v>818</v>
      </c>
      <c r="J23" s="32">
        <f>GETPIVOTDATA("numero_empregados",pivot_vagas!$A$3,"estado",$A23,"ano",J$1)</f>
        <v>844</v>
      </c>
      <c r="K23" s="32">
        <f>GETPIVOTDATA("numero_empregados",pivot_vagas!$A$3,"estado",$A23,"ano",K$1)</f>
        <v>905</v>
      </c>
      <c r="L23" s="32">
        <f>GETPIVOTDATA("numero_empregados",pivot_vagas!$A$3,"estado",$A23,"ano",L$1)</f>
        <v>838</v>
      </c>
      <c r="M23" s="32">
        <f>GETPIVOTDATA("numero_empregados",pivot_vagas!$A$3,"estado",$A23,"ano",M$1)</f>
        <v>799</v>
      </c>
      <c r="N23" s="32">
        <f>GETPIVOTDATA("numero_empregados",pivot_vagas!$A$3,"estado",$A23,"ano",N$1)</f>
        <v>893</v>
      </c>
      <c r="O23" s="32">
        <f>GETPIVOTDATA("numero_empregados",pivot_vagas!$A$3,"estado",$A23,"ano",O$1)</f>
        <v>1002</v>
      </c>
      <c r="P23" s="32">
        <f>GETPIVOTDATA("numero_empregados",pivot_vagas!$A$3,"estado",$A23,"ano",P$1)</f>
        <v>1000</v>
      </c>
      <c r="Q23" s="32">
        <f>GETPIVOTDATA("numero_empregados",pivot_vagas!$A$3,"estado",$A23,"ano",Q$1)</f>
        <v>1186</v>
      </c>
      <c r="R23" s="32">
        <f>GETPIVOTDATA("numero_empregados",pivot_vagas!$A$3,"estado",$A23,"ano",R$1)</f>
        <v>1316</v>
      </c>
      <c r="S23" s="32">
        <f>GETPIVOTDATA("numero_empregados",pivot_vagas!$A$3,"estado",$A23,"ano",S$1)</f>
        <v>1521</v>
      </c>
      <c r="T23" s="32">
        <f>GETPIVOTDATA("numero_empregados",pivot_vagas!$A$3,"estado",$A23,"ano",T$1)</f>
        <v>1652</v>
      </c>
      <c r="U23" s="32">
        <f>GETPIVOTDATA("numero_empregados",pivot_vagas!$A$3,"estado",$A23,"ano",U$1)</f>
        <v>1533</v>
      </c>
      <c r="V23" s="32">
        <f>GETPIVOTDATA("numero_empregados",pivot_vagas!$A$3,"estado",$A23,"ano",V$1)</f>
        <v>2011</v>
      </c>
    </row>
    <row r="24" spans="1:22" x14ac:dyDescent="0.25">
      <c r="A24" t="s">
        <v>26</v>
      </c>
      <c r="B24" s="32">
        <f>GETPIVOTDATA("numero_empregados",pivot_vagas!$A$3,"estado",$A24,"ano",B$1)</f>
        <v>0</v>
      </c>
      <c r="C24" s="32">
        <f>GETPIVOTDATA("numero_empregados",pivot_vagas!$A$3,"estado",$A24,"ano",C$1)</f>
        <v>820</v>
      </c>
      <c r="D24" s="32">
        <f>GETPIVOTDATA("numero_empregados",pivot_vagas!$A$3,"estado",$A24,"ano",D$1)</f>
        <v>7793</v>
      </c>
      <c r="E24" s="32">
        <f>GETPIVOTDATA("numero_empregados",pivot_vagas!$A$3,"estado",$A24,"ano",E$1)</f>
        <v>14980</v>
      </c>
      <c r="F24" s="32">
        <f>GETPIVOTDATA("numero_empregados",pivot_vagas!$A$3,"estado",$A24,"ano",F$1)</f>
        <v>22594</v>
      </c>
      <c r="G24" s="32">
        <f>GETPIVOTDATA("numero_empregados",pivot_vagas!$A$3,"estado",$A24,"ano",G$1)</f>
        <v>26428</v>
      </c>
      <c r="H24" s="32">
        <f>GETPIVOTDATA("numero_empregados",pivot_vagas!$A$3,"estado",$A24,"ano",H$1)</f>
        <v>27751</v>
      </c>
      <c r="I24" s="32">
        <f>GETPIVOTDATA("numero_empregados",pivot_vagas!$A$3,"estado",$A24,"ano",I$1)</f>
        <v>26478</v>
      </c>
      <c r="J24" s="32">
        <f>GETPIVOTDATA("numero_empregados",pivot_vagas!$A$3,"estado",$A24,"ano",J$1)</f>
        <v>27074</v>
      </c>
      <c r="K24" s="32">
        <f>GETPIVOTDATA("numero_empregados",pivot_vagas!$A$3,"estado",$A24,"ano",K$1)</f>
        <v>27600</v>
      </c>
      <c r="L24" s="32">
        <f>GETPIVOTDATA("numero_empregados",pivot_vagas!$A$3,"estado",$A24,"ano",L$1)</f>
        <v>31699</v>
      </c>
      <c r="M24" s="32">
        <f>GETPIVOTDATA("numero_empregados",pivot_vagas!$A$3,"estado",$A24,"ano",M$1)</f>
        <v>38456</v>
      </c>
      <c r="N24" s="32">
        <f>GETPIVOTDATA("numero_empregados",pivot_vagas!$A$3,"estado",$A24,"ano",N$1)</f>
        <v>38402</v>
      </c>
      <c r="O24" s="32">
        <f>GETPIVOTDATA("numero_empregados",pivot_vagas!$A$3,"estado",$A24,"ano",O$1)</f>
        <v>48175</v>
      </c>
      <c r="P24" s="32">
        <f>GETPIVOTDATA("numero_empregados",pivot_vagas!$A$3,"estado",$A24,"ano",P$1)</f>
        <v>49623</v>
      </c>
      <c r="Q24" s="32">
        <f>GETPIVOTDATA("numero_empregados",pivot_vagas!$A$3,"estado",$A24,"ano",Q$1)</f>
        <v>53591</v>
      </c>
      <c r="R24" s="32">
        <f>GETPIVOTDATA("numero_empregados",pivot_vagas!$A$3,"estado",$A24,"ano",R$1)</f>
        <v>58111</v>
      </c>
      <c r="S24" s="32">
        <f>GETPIVOTDATA("numero_empregados",pivot_vagas!$A$3,"estado",$A24,"ano",S$1)</f>
        <v>61694</v>
      </c>
      <c r="T24" s="32">
        <f>GETPIVOTDATA("numero_empregados",pivot_vagas!$A$3,"estado",$A24,"ano",T$1)</f>
        <v>63295</v>
      </c>
      <c r="U24" s="32">
        <f>GETPIVOTDATA("numero_empregados",pivot_vagas!$A$3,"estado",$A24,"ano",U$1)</f>
        <v>69068</v>
      </c>
      <c r="V24" s="32">
        <f>GETPIVOTDATA("numero_empregados",pivot_vagas!$A$3,"estado",$A24,"ano",V$1)</f>
        <v>60554</v>
      </c>
    </row>
    <row r="25" spans="1:22" x14ac:dyDescent="0.25">
      <c r="A25" t="s">
        <v>27</v>
      </c>
      <c r="B25" s="32">
        <f>GETPIVOTDATA("numero_empregados",pivot_vagas!$A$3,"estado",$A25,"ano",B$1)</f>
        <v>1</v>
      </c>
      <c r="C25" s="32">
        <f>GETPIVOTDATA("numero_empregados",pivot_vagas!$A$3,"estado",$A25,"ano",C$1)</f>
        <v>1666</v>
      </c>
      <c r="D25" s="32">
        <f>GETPIVOTDATA("numero_empregados",pivot_vagas!$A$3,"estado",$A25,"ano",D$1)</f>
        <v>3723</v>
      </c>
      <c r="E25" s="32">
        <f>GETPIVOTDATA("numero_empregados",pivot_vagas!$A$3,"estado",$A25,"ano",E$1)</f>
        <v>10536</v>
      </c>
      <c r="F25" s="32">
        <f>GETPIVOTDATA("numero_empregados",pivot_vagas!$A$3,"estado",$A25,"ano",F$1)</f>
        <v>13465</v>
      </c>
      <c r="G25" s="32">
        <f>GETPIVOTDATA("numero_empregados",pivot_vagas!$A$3,"estado",$A25,"ano",G$1)</f>
        <v>15919</v>
      </c>
      <c r="H25" s="32">
        <f>GETPIVOTDATA("numero_empregados",pivot_vagas!$A$3,"estado",$A25,"ano",H$1)</f>
        <v>17745</v>
      </c>
      <c r="I25" s="32">
        <f>GETPIVOTDATA("numero_empregados",pivot_vagas!$A$3,"estado",$A25,"ano",I$1)</f>
        <v>19362</v>
      </c>
      <c r="J25" s="32">
        <f>GETPIVOTDATA("numero_empregados",pivot_vagas!$A$3,"estado",$A25,"ano",J$1)</f>
        <v>15118</v>
      </c>
      <c r="K25" s="32">
        <f>GETPIVOTDATA("numero_empregados",pivot_vagas!$A$3,"estado",$A25,"ano",K$1)</f>
        <v>21828</v>
      </c>
      <c r="L25" s="32">
        <f>GETPIVOTDATA("numero_empregados",pivot_vagas!$A$3,"estado",$A25,"ano",L$1)</f>
        <v>23634</v>
      </c>
      <c r="M25" s="32">
        <f>GETPIVOTDATA("numero_empregados",pivot_vagas!$A$3,"estado",$A25,"ano",M$1)</f>
        <v>26537</v>
      </c>
      <c r="N25" s="32">
        <f>GETPIVOTDATA("numero_empregados",pivot_vagas!$A$3,"estado",$A25,"ano",N$1)</f>
        <v>29633</v>
      </c>
      <c r="O25" s="32">
        <f>GETPIVOTDATA("numero_empregados",pivot_vagas!$A$3,"estado",$A25,"ano",O$1)</f>
        <v>29709</v>
      </c>
      <c r="P25" s="32">
        <f>GETPIVOTDATA("numero_empregados",pivot_vagas!$A$3,"estado",$A25,"ano",P$1)</f>
        <v>31914</v>
      </c>
      <c r="Q25" s="32">
        <f>GETPIVOTDATA("numero_empregados",pivot_vagas!$A$3,"estado",$A25,"ano",Q$1)</f>
        <v>35679</v>
      </c>
      <c r="R25" s="32">
        <f>GETPIVOTDATA("numero_empregados",pivot_vagas!$A$3,"estado",$A25,"ano",R$1)</f>
        <v>39814</v>
      </c>
      <c r="S25" s="32">
        <f>GETPIVOTDATA("numero_empregados",pivot_vagas!$A$3,"estado",$A25,"ano",S$1)</f>
        <v>43883</v>
      </c>
      <c r="T25" s="32">
        <f>GETPIVOTDATA("numero_empregados",pivot_vagas!$A$3,"estado",$A25,"ano",T$1)</f>
        <v>43628</v>
      </c>
      <c r="U25" s="32">
        <f>GETPIVOTDATA("numero_empregados",pivot_vagas!$A$3,"estado",$A25,"ano",U$1)</f>
        <v>44623</v>
      </c>
      <c r="V25" s="32">
        <f>GETPIVOTDATA("numero_empregados",pivot_vagas!$A$3,"estado",$A25,"ano",V$1)</f>
        <v>40378</v>
      </c>
    </row>
    <row r="26" spans="1:22" x14ac:dyDescent="0.25">
      <c r="A26" t="s">
        <v>28</v>
      </c>
      <c r="B26" s="32">
        <f>GETPIVOTDATA("numero_empregados",pivot_vagas!$A$3,"estado",$A26,"ano",B$1)</f>
        <v>3198</v>
      </c>
      <c r="C26" s="32">
        <f>GETPIVOTDATA("numero_empregados",pivot_vagas!$A$3,"estado",$A26,"ano",C$1)</f>
        <v>3656</v>
      </c>
      <c r="D26" s="32">
        <f>GETPIVOTDATA("numero_empregados",pivot_vagas!$A$3,"estado",$A26,"ano",D$1)</f>
        <v>3</v>
      </c>
      <c r="E26" s="32">
        <f>GETPIVOTDATA("numero_empregados",pivot_vagas!$A$3,"estado",$A26,"ano",E$1)</f>
        <v>1415</v>
      </c>
      <c r="F26" s="32">
        <f>GETPIVOTDATA("numero_empregados",pivot_vagas!$A$3,"estado",$A26,"ano",F$1)</f>
        <v>2783</v>
      </c>
      <c r="G26" s="32">
        <f>GETPIVOTDATA("numero_empregados",pivot_vagas!$A$3,"estado",$A26,"ano",G$1)</f>
        <v>3332</v>
      </c>
      <c r="H26" s="32">
        <f>GETPIVOTDATA("numero_empregados",pivot_vagas!$A$3,"estado",$A26,"ano",H$1)</f>
        <v>3369</v>
      </c>
      <c r="I26" s="32">
        <f>GETPIVOTDATA("numero_empregados",pivot_vagas!$A$3,"estado",$A26,"ano",I$1)</f>
        <v>3448</v>
      </c>
      <c r="J26" s="32">
        <f>GETPIVOTDATA("numero_empregados",pivot_vagas!$A$3,"estado",$A26,"ano",J$1)</f>
        <v>5116</v>
      </c>
      <c r="K26" s="32">
        <f>GETPIVOTDATA("numero_empregados",pivot_vagas!$A$3,"estado",$A26,"ano",K$1)</f>
        <v>4367</v>
      </c>
      <c r="L26" s="32">
        <f>GETPIVOTDATA("numero_empregados",pivot_vagas!$A$3,"estado",$A26,"ano",L$1)</f>
        <v>4649</v>
      </c>
      <c r="M26" s="32">
        <f>GETPIVOTDATA("numero_empregados",pivot_vagas!$A$3,"estado",$A26,"ano",M$1)</f>
        <v>4917</v>
      </c>
      <c r="N26" s="32">
        <f>GETPIVOTDATA("numero_empregados",pivot_vagas!$A$3,"estado",$A26,"ano",N$1)</f>
        <v>5604</v>
      </c>
      <c r="O26" s="32">
        <f>GETPIVOTDATA("numero_empregados",pivot_vagas!$A$3,"estado",$A26,"ano",O$1)</f>
        <v>6454</v>
      </c>
      <c r="P26" s="32">
        <f>GETPIVOTDATA("numero_empregados",pivot_vagas!$A$3,"estado",$A26,"ano",P$1)</f>
        <v>7229</v>
      </c>
      <c r="Q26" s="32">
        <f>GETPIVOTDATA("numero_empregados",pivot_vagas!$A$3,"estado",$A26,"ano",Q$1)</f>
        <v>7660</v>
      </c>
      <c r="R26" s="32">
        <f>GETPIVOTDATA("numero_empregados",pivot_vagas!$A$3,"estado",$A26,"ano",R$1)</f>
        <v>7931</v>
      </c>
      <c r="S26" s="32">
        <f>GETPIVOTDATA("numero_empregados",pivot_vagas!$A$3,"estado",$A26,"ano",S$1)</f>
        <v>9467</v>
      </c>
      <c r="T26" s="32">
        <f>GETPIVOTDATA("numero_empregados",pivot_vagas!$A$3,"estado",$A26,"ano",T$1)</f>
        <v>8439</v>
      </c>
      <c r="U26" s="32">
        <f>GETPIVOTDATA("numero_empregados",pivot_vagas!$A$3,"estado",$A26,"ano",U$1)</f>
        <v>8199</v>
      </c>
      <c r="V26" s="32">
        <f>GETPIVOTDATA("numero_empregados",pivot_vagas!$A$3,"estado",$A26,"ano",V$1)</f>
        <v>8449</v>
      </c>
    </row>
    <row r="27" spans="1:22" x14ac:dyDescent="0.25">
      <c r="A27" t="s">
        <v>29</v>
      </c>
      <c r="B27" s="32">
        <f>GETPIVOTDATA("numero_empregados",pivot_vagas!$A$3,"estado",$A27,"ano",B$1)</f>
        <v>0</v>
      </c>
      <c r="C27" s="32">
        <f>GETPIVOTDATA("numero_empregados",pivot_vagas!$A$3,"estado",$A27,"ano",C$1)</f>
        <v>13078</v>
      </c>
      <c r="D27" s="32">
        <f>GETPIVOTDATA("numero_empregados",pivot_vagas!$A$3,"estado",$A27,"ano",D$1)</f>
        <v>38457</v>
      </c>
      <c r="E27" s="32">
        <f>GETPIVOTDATA("numero_empregados",pivot_vagas!$A$3,"estado",$A27,"ano",E$1)</f>
        <v>106822</v>
      </c>
      <c r="F27" s="32">
        <f>GETPIVOTDATA("numero_empregados",pivot_vagas!$A$3,"estado",$A27,"ano",F$1)</f>
        <v>126249</v>
      </c>
      <c r="G27" s="32">
        <f>GETPIVOTDATA("numero_empregados",pivot_vagas!$A$3,"estado",$A27,"ano",G$1)</f>
        <v>136465</v>
      </c>
      <c r="H27" s="32">
        <f>GETPIVOTDATA("numero_empregados",pivot_vagas!$A$3,"estado",$A27,"ano",H$1)</f>
        <v>153949</v>
      </c>
      <c r="I27" s="32">
        <f>GETPIVOTDATA("numero_empregados",pivot_vagas!$A$3,"estado",$A27,"ano",I$1)</f>
        <v>155563</v>
      </c>
      <c r="J27" s="32">
        <f>GETPIVOTDATA("numero_empregados",pivot_vagas!$A$3,"estado",$A27,"ano",J$1)</f>
        <v>148970</v>
      </c>
      <c r="K27" s="32">
        <f>GETPIVOTDATA("numero_empregados",pivot_vagas!$A$3,"estado",$A27,"ano",K$1)</f>
        <v>143646</v>
      </c>
      <c r="L27" s="32">
        <f>GETPIVOTDATA("numero_empregados",pivot_vagas!$A$3,"estado",$A27,"ano",L$1)</f>
        <v>163572</v>
      </c>
      <c r="M27" s="32">
        <f>GETPIVOTDATA("numero_empregados",pivot_vagas!$A$3,"estado",$A27,"ano",M$1)</f>
        <v>176315</v>
      </c>
      <c r="N27" s="32">
        <f>GETPIVOTDATA("numero_empregados",pivot_vagas!$A$3,"estado",$A27,"ano",N$1)</f>
        <v>181736</v>
      </c>
      <c r="O27" s="32">
        <f>GETPIVOTDATA("numero_empregados",pivot_vagas!$A$3,"estado",$A27,"ano",O$1)</f>
        <v>208212</v>
      </c>
      <c r="P27" s="32">
        <f>GETPIVOTDATA("numero_empregados",pivot_vagas!$A$3,"estado",$A27,"ano",P$1)</f>
        <v>222021</v>
      </c>
      <c r="Q27" s="32">
        <f>GETPIVOTDATA("numero_empregados",pivot_vagas!$A$3,"estado",$A27,"ano",Q$1)</f>
        <v>249107</v>
      </c>
      <c r="R27" s="32">
        <f>GETPIVOTDATA("numero_empregados",pivot_vagas!$A$3,"estado",$A27,"ano",R$1)</f>
        <v>273004</v>
      </c>
      <c r="S27" s="32">
        <f>GETPIVOTDATA("numero_empregados",pivot_vagas!$A$3,"estado",$A27,"ano",S$1)</f>
        <v>308016</v>
      </c>
      <c r="T27" s="32">
        <f>GETPIVOTDATA("numero_empregados",pivot_vagas!$A$3,"estado",$A27,"ano",T$1)</f>
        <v>320375</v>
      </c>
      <c r="U27" s="32">
        <f>GETPIVOTDATA("numero_empregados",pivot_vagas!$A$3,"estado",$A27,"ano",U$1)</f>
        <v>311625</v>
      </c>
      <c r="V27" s="32">
        <f>GETPIVOTDATA("numero_empregados",pivot_vagas!$A$3,"estado",$A27,"ano",V$1)</f>
        <v>286608</v>
      </c>
    </row>
    <row r="28" spans="1:22" x14ac:dyDescent="0.25">
      <c r="A28" t="s">
        <v>30</v>
      </c>
      <c r="B28" s="32">
        <f>GETPIVOTDATA("numero_empregados",pivot_vagas!$A$3,"estado",$A28,"ano",B$1)</f>
        <v>101</v>
      </c>
      <c r="C28" s="32">
        <f>GETPIVOTDATA("numero_empregados",pivot_vagas!$A$3,"estado",$A28,"ano",C$1)</f>
        <v>67</v>
      </c>
      <c r="D28" s="32">
        <f>GETPIVOTDATA("numero_empregados",pivot_vagas!$A$3,"estado",$A28,"ano",D$1)</f>
        <v>0</v>
      </c>
      <c r="E28" s="32">
        <f>GETPIVOTDATA("numero_empregados",pivot_vagas!$A$3,"estado",$A28,"ano",E$1)</f>
        <v>50</v>
      </c>
      <c r="F28" s="32">
        <f>GETPIVOTDATA("numero_empregados",pivot_vagas!$A$3,"estado",$A28,"ano",F$1)</f>
        <v>567</v>
      </c>
      <c r="G28" s="32">
        <f>GETPIVOTDATA("numero_empregados",pivot_vagas!$A$3,"estado",$A28,"ano",G$1)</f>
        <v>623</v>
      </c>
      <c r="H28" s="32">
        <f>GETPIVOTDATA("numero_empregados",pivot_vagas!$A$3,"estado",$A28,"ano",H$1)</f>
        <v>753</v>
      </c>
      <c r="I28" s="32">
        <f>GETPIVOTDATA("numero_empregados",pivot_vagas!$A$3,"estado",$A28,"ano",I$1)</f>
        <v>825</v>
      </c>
      <c r="J28" s="32">
        <f>GETPIVOTDATA("numero_empregados",pivot_vagas!$A$3,"estado",$A28,"ano",J$1)</f>
        <v>1128</v>
      </c>
      <c r="K28" s="32">
        <f>GETPIVOTDATA("numero_empregados",pivot_vagas!$A$3,"estado",$A28,"ano",K$1)</f>
        <v>877</v>
      </c>
      <c r="L28" s="32">
        <f>GETPIVOTDATA("numero_empregados",pivot_vagas!$A$3,"estado",$A28,"ano",L$1)</f>
        <v>1114</v>
      </c>
      <c r="M28" s="32">
        <f>GETPIVOTDATA("numero_empregados",pivot_vagas!$A$3,"estado",$A28,"ano",M$1)</f>
        <v>1248</v>
      </c>
      <c r="N28" s="32">
        <f>GETPIVOTDATA("numero_empregados",pivot_vagas!$A$3,"estado",$A28,"ano",N$1)</f>
        <v>1489</v>
      </c>
      <c r="O28" s="32">
        <f>GETPIVOTDATA("numero_empregados",pivot_vagas!$A$3,"estado",$A28,"ano",O$1)</f>
        <v>1690</v>
      </c>
      <c r="P28" s="32">
        <f>GETPIVOTDATA("numero_empregados",pivot_vagas!$A$3,"estado",$A28,"ano",P$1)</f>
        <v>2159</v>
      </c>
      <c r="Q28" s="32">
        <f>GETPIVOTDATA("numero_empregados",pivot_vagas!$A$3,"estado",$A28,"ano",Q$1)</f>
        <v>2646</v>
      </c>
      <c r="R28" s="32">
        <f>GETPIVOTDATA("numero_empregados",pivot_vagas!$A$3,"estado",$A28,"ano",R$1)</f>
        <v>3086</v>
      </c>
      <c r="S28" s="32">
        <f>GETPIVOTDATA("numero_empregados",pivot_vagas!$A$3,"estado",$A28,"ano",S$1)</f>
        <v>3002</v>
      </c>
      <c r="T28" s="32">
        <f>GETPIVOTDATA("numero_empregados",pivot_vagas!$A$3,"estado",$A28,"ano",T$1)</f>
        <v>3013</v>
      </c>
      <c r="U28" s="32">
        <f>GETPIVOTDATA("numero_empregados",pivot_vagas!$A$3,"estado",$A28,"ano",U$1)</f>
        <v>3103</v>
      </c>
      <c r="V28" s="32">
        <f>GETPIVOTDATA("numero_empregados",pivot_vagas!$A$3,"estado",$A28,"ano",V$1)</f>
        <v>0</v>
      </c>
    </row>
    <row r="30" spans="1:22" x14ac:dyDescent="0.25">
      <c r="A30" t="s">
        <v>36</v>
      </c>
      <c r="B30">
        <f t="shared" ref="B30:E30" si="0">B1</f>
        <v>1995</v>
      </c>
      <c r="C30">
        <f t="shared" si="0"/>
        <v>1996</v>
      </c>
      <c r="D30">
        <f t="shared" si="0"/>
        <v>1997</v>
      </c>
      <c r="E30">
        <f t="shared" si="0"/>
        <v>1998</v>
      </c>
      <c r="F30">
        <f>F1</f>
        <v>1999</v>
      </c>
      <c r="G30">
        <f t="shared" ref="G30:V30" si="1">G1</f>
        <v>2000</v>
      </c>
      <c r="H30">
        <f t="shared" si="1"/>
        <v>2001</v>
      </c>
      <c r="I30">
        <f t="shared" si="1"/>
        <v>2002</v>
      </c>
      <c r="J30">
        <f t="shared" si="1"/>
        <v>2003</v>
      </c>
      <c r="K30">
        <f t="shared" si="1"/>
        <v>2004</v>
      </c>
      <c r="L30">
        <f t="shared" si="1"/>
        <v>2005</v>
      </c>
      <c r="M30">
        <f t="shared" si="1"/>
        <v>2006</v>
      </c>
      <c r="N30">
        <f t="shared" si="1"/>
        <v>2007</v>
      </c>
      <c r="O30">
        <f t="shared" si="1"/>
        <v>2008</v>
      </c>
      <c r="P30">
        <f t="shared" si="1"/>
        <v>2009</v>
      </c>
      <c r="Q30">
        <f t="shared" si="1"/>
        <v>2010</v>
      </c>
      <c r="R30">
        <f t="shared" si="1"/>
        <v>2011</v>
      </c>
      <c r="S30">
        <f t="shared" si="1"/>
        <v>2012</v>
      </c>
      <c r="T30">
        <f t="shared" si="1"/>
        <v>2013</v>
      </c>
      <c r="U30">
        <f t="shared" si="1"/>
        <v>2014</v>
      </c>
      <c r="V30">
        <f t="shared" si="1"/>
        <v>2015</v>
      </c>
    </row>
    <row r="31" spans="1:22" x14ac:dyDescent="0.25">
      <c r="A31" t="str">
        <f>A2</f>
        <v>AC</v>
      </c>
      <c r="B31">
        <f t="shared" ref="B31:D31" si="2">C31*C31/D31</f>
        <v>477.45305304647337</v>
      </c>
      <c r="C31">
        <f t="shared" si="2"/>
        <v>517.90293348611408</v>
      </c>
      <c r="D31">
        <f t="shared" si="2"/>
        <v>561.77973269219933</v>
      </c>
      <c r="E31">
        <f>F31*F31/G31</f>
        <v>609.37377963737799</v>
      </c>
      <c r="F31">
        <f t="shared" ref="F31:U31" si="3">F2</f>
        <v>661</v>
      </c>
      <c r="G31">
        <f t="shared" si="3"/>
        <v>717</v>
      </c>
      <c r="H31">
        <f t="shared" si="3"/>
        <v>734</v>
      </c>
      <c r="I31">
        <f t="shared" si="3"/>
        <v>776</v>
      </c>
      <c r="J31">
        <f t="shared" si="3"/>
        <v>848</v>
      </c>
      <c r="K31">
        <f t="shared" si="3"/>
        <v>861</v>
      </c>
      <c r="L31">
        <f t="shared" si="3"/>
        <v>992</v>
      </c>
      <c r="M31">
        <f t="shared" si="3"/>
        <v>1188</v>
      </c>
      <c r="N31">
        <f t="shared" si="3"/>
        <v>1184</v>
      </c>
      <c r="O31">
        <f t="shared" si="3"/>
        <v>1441</v>
      </c>
      <c r="P31">
        <f t="shared" si="3"/>
        <v>1712</v>
      </c>
      <c r="Q31">
        <f t="shared" si="3"/>
        <v>2504</v>
      </c>
      <c r="R31">
        <f t="shared" si="3"/>
        <v>2481</v>
      </c>
      <c r="S31">
        <f t="shared" si="3"/>
        <v>2653</v>
      </c>
      <c r="T31">
        <f t="shared" si="3"/>
        <v>2646</v>
      </c>
      <c r="U31">
        <f t="shared" si="3"/>
        <v>3370</v>
      </c>
      <c r="V31">
        <f>V2</f>
        <v>2646</v>
      </c>
    </row>
    <row r="32" spans="1:22" x14ac:dyDescent="0.25">
      <c r="A32" t="str">
        <f t="shared" ref="A32:A57" si="4">A3</f>
        <v>AL</v>
      </c>
      <c r="B32">
        <f t="shared" ref="B32:B57" si="5">C32*C32/D32</f>
        <v>2917.4012057247983</v>
      </c>
      <c r="C32">
        <f t="shared" ref="C32:C57" si="6">D32*D32/E32</f>
        <v>3020.9106700901089</v>
      </c>
      <c r="D32">
        <f t="shared" ref="D32:E47" si="7">E32*E32/F32</f>
        <v>3128.0926527200204</v>
      </c>
      <c r="E32">
        <f>F32*F32/G32</f>
        <v>3239.0774546501584</v>
      </c>
      <c r="F32">
        <f t="shared" ref="F32:V32" si="8">F3</f>
        <v>3354</v>
      </c>
      <c r="G32">
        <f t="shared" si="8"/>
        <v>3473</v>
      </c>
      <c r="H32">
        <f t="shared" si="8"/>
        <v>3372</v>
      </c>
      <c r="I32">
        <f t="shared" si="8"/>
        <v>3416</v>
      </c>
      <c r="J32">
        <f t="shared" si="8"/>
        <v>3257</v>
      </c>
      <c r="K32">
        <f t="shared" si="8"/>
        <v>3588</v>
      </c>
      <c r="L32">
        <f t="shared" si="8"/>
        <v>4248</v>
      </c>
      <c r="M32">
        <f t="shared" si="8"/>
        <v>4997</v>
      </c>
      <c r="N32">
        <f t="shared" si="8"/>
        <v>5250</v>
      </c>
      <c r="O32">
        <f t="shared" si="8"/>
        <v>5842</v>
      </c>
      <c r="P32">
        <f t="shared" si="8"/>
        <v>6835</v>
      </c>
      <c r="Q32">
        <f t="shared" si="8"/>
        <v>7266</v>
      </c>
      <c r="R32">
        <f t="shared" si="8"/>
        <v>8010</v>
      </c>
      <c r="S32">
        <f t="shared" si="8"/>
        <v>10812</v>
      </c>
      <c r="T32">
        <f t="shared" si="8"/>
        <v>11451</v>
      </c>
      <c r="U32">
        <f t="shared" si="8"/>
        <v>9530</v>
      </c>
      <c r="V32">
        <f t="shared" si="8"/>
        <v>8766</v>
      </c>
    </row>
    <row r="33" spans="1:22" x14ac:dyDescent="0.25">
      <c r="A33" t="str">
        <f t="shared" si="4"/>
        <v>AM</v>
      </c>
      <c r="B33">
        <f t="shared" si="5"/>
        <v>6833.7869841580014</v>
      </c>
      <c r="C33">
        <f t="shared" si="6"/>
        <v>6698.367933267109</v>
      </c>
      <c r="D33">
        <f t="shared" si="7"/>
        <v>6565.6323607150498</v>
      </c>
      <c r="E33">
        <f t="shared" ref="E33:E57" si="9">F33*F33/G33</f>
        <v>6435.5270904091867</v>
      </c>
      <c r="F33">
        <f t="shared" ref="F33:V33" si="10">F4</f>
        <v>6308</v>
      </c>
      <c r="G33">
        <f t="shared" si="10"/>
        <v>6183</v>
      </c>
      <c r="H33">
        <f t="shared" si="10"/>
        <v>7204</v>
      </c>
      <c r="I33">
        <f t="shared" si="10"/>
        <v>7156</v>
      </c>
      <c r="J33">
        <f t="shared" si="10"/>
        <v>7901</v>
      </c>
      <c r="K33">
        <f t="shared" si="10"/>
        <v>8946</v>
      </c>
      <c r="L33">
        <f t="shared" si="10"/>
        <v>9843</v>
      </c>
      <c r="M33">
        <f t="shared" si="10"/>
        <v>11706</v>
      </c>
      <c r="N33">
        <f t="shared" si="10"/>
        <v>13001</v>
      </c>
      <c r="O33">
        <f t="shared" si="10"/>
        <v>14312</v>
      </c>
      <c r="P33">
        <f t="shared" si="10"/>
        <v>16343</v>
      </c>
      <c r="Q33">
        <f t="shared" si="10"/>
        <v>18168</v>
      </c>
      <c r="R33">
        <f t="shared" si="10"/>
        <v>19490</v>
      </c>
      <c r="S33">
        <f t="shared" si="10"/>
        <v>19247</v>
      </c>
      <c r="T33">
        <f t="shared" si="10"/>
        <v>3436</v>
      </c>
      <c r="U33">
        <f t="shared" si="10"/>
        <v>17462</v>
      </c>
      <c r="V33">
        <f t="shared" si="10"/>
        <v>16652</v>
      </c>
    </row>
    <row r="34" spans="1:22" x14ac:dyDescent="0.25">
      <c r="A34" t="str">
        <f t="shared" si="4"/>
        <v>AP</v>
      </c>
      <c r="B34">
        <f t="shared" si="5"/>
        <v>6224.9911408353018</v>
      </c>
      <c r="C34">
        <f t="shared" si="6"/>
        <v>5047.1024825880268</v>
      </c>
      <c r="D34">
        <f t="shared" si="7"/>
        <v>4092.0931280760169</v>
      </c>
      <c r="E34">
        <f t="shared" si="9"/>
        <v>3317.7900045850529</v>
      </c>
      <c r="F34">
        <f t="shared" ref="F34:V34" si="11">F5</f>
        <v>2690</v>
      </c>
      <c r="G34">
        <f t="shared" si="11"/>
        <v>2181</v>
      </c>
      <c r="H34">
        <f t="shared" si="11"/>
        <v>2992</v>
      </c>
      <c r="I34">
        <f t="shared" si="11"/>
        <v>3294</v>
      </c>
      <c r="J34">
        <f t="shared" si="11"/>
        <v>3257</v>
      </c>
      <c r="K34">
        <f t="shared" si="11"/>
        <v>3383</v>
      </c>
      <c r="L34">
        <f t="shared" si="11"/>
        <v>3187</v>
      </c>
      <c r="M34">
        <f t="shared" si="11"/>
        <v>4667</v>
      </c>
      <c r="N34">
        <f t="shared" si="11"/>
        <v>4804</v>
      </c>
      <c r="O34">
        <f t="shared" si="11"/>
        <v>4297</v>
      </c>
      <c r="P34">
        <f t="shared" si="11"/>
        <v>5653</v>
      </c>
      <c r="Q34">
        <f t="shared" si="11"/>
        <v>6366</v>
      </c>
      <c r="R34">
        <f t="shared" si="11"/>
        <v>4971</v>
      </c>
      <c r="S34">
        <f t="shared" si="11"/>
        <v>5506</v>
      </c>
      <c r="T34">
        <f t="shared" si="11"/>
        <v>5904</v>
      </c>
      <c r="U34">
        <f t="shared" si="11"/>
        <v>6822</v>
      </c>
      <c r="V34">
        <f t="shared" si="11"/>
        <v>7022</v>
      </c>
    </row>
    <row r="35" spans="1:22" x14ac:dyDescent="0.25">
      <c r="A35" t="str">
        <f t="shared" si="4"/>
        <v>BA</v>
      </c>
      <c r="B35">
        <f t="shared" si="5"/>
        <v>9853.479042900437</v>
      </c>
      <c r="C35">
        <f t="shared" si="6"/>
        <v>11946.09360288507</v>
      </c>
      <c r="D35">
        <f t="shared" si="7"/>
        <v>14483.123346338818</v>
      </c>
      <c r="E35">
        <f t="shared" si="9"/>
        <v>17558.950133674301</v>
      </c>
      <c r="F35">
        <f t="shared" ref="F35:V35" si="12">F6</f>
        <v>21288</v>
      </c>
      <c r="G35">
        <f t="shared" si="12"/>
        <v>25809</v>
      </c>
      <c r="H35">
        <f t="shared" si="12"/>
        <v>25384</v>
      </c>
      <c r="I35">
        <f t="shared" si="12"/>
        <v>29162</v>
      </c>
      <c r="J35">
        <f t="shared" si="12"/>
        <v>29764</v>
      </c>
      <c r="K35">
        <f t="shared" si="12"/>
        <v>28865</v>
      </c>
      <c r="L35">
        <f t="shared" si="12"/>
        <v>29895</v>
      </c>
      <c r="M35">
        <f t="shared" si="12"/>
        <v>31137</v>
      </c>
      <c r="N35">
        <f t="shared" si="12"/>
        <v>34868</v>
      </c>
      <c r="O35">
        <f t="shared" si="12"/>
        <v>38069</v>
      </c>
      <c r="P35">
        <f t="shared" si="12"/>
        <v>42178</v>
      </c>
      <c r="Q35">
        <f t="shared" si="12"/>
        <v>42288</v>
      </c>
      <c r="R35">
        <f t="shared" si="12"/>
        <v>43694</v>
      </c>
      <c r="S35">
        <f t="shared" si="12"/>
        <v>50677</v>
      </c>
      <c r="T35">
        <f t="shared" si="12"/>
        <v>49020</v>
      </c>
      <c r="U35">
        <f t="shared" si="12"/>
        <v>48458</v>
      </c>
      <c r="V35">
        <f t="shared" si="12"/>
        <v>47602</v>
      </c>
    </row>
    <row r="36" spans="1:22" x14ac:dyDescent="0.25">
      <c r="A36" t="str">
        <f t="shared" si="4"/>
        <v>CE</v>
      </c>
      <c r="B36">
        <f t="shared" si="5"/>
        <v>6979.3559703920964</v>
      </c>
      <c r="C36">
        <f t="shared" si="6"/>
        <v>7439.4822130572356</v>
      </c>
      <c r="D36">
        <f t="shared" si="7"/>
        <v>7929.9430825973013</v>
      </c>
      <c r="E36">
        <f t="shared" si="9"/>
        <v>8452.7384423157018</v>
      </c>
      <c r="F36">
        <f t="shared" ref="F36:V36" si="13">F7</f>
        <v>9010</v>
      </c>
      <c r="G36">
        <f t="shared" si="13"/>
        <v>9604</v>
      </c>
      <c r="H36">
        <f t="shared" si="13"/>
        <v>8919</v>
      </c>
      <c r="I36">
        <f t="shared" si="13"/>
        <v>10753</v>
      </c>
      <c r="J36">
        <f t="shared" si="13"/>
        <v>11244</v>
      </c>
      <c r="K36">
        <f t="shared" si="13"/>
        <v>11372</v>
      </c>
      <c r="L36">
        <f t="shared" si="13"/>
        <v>12971</v>
      </c>
      <c r="M36">
        <f t="shared" si="13"/>
        <v>12629</v>
      </c>
      <c r="N36">
        <f t="shared" si="13"/>
        <v>13716</v>
      </c>
      <c r="O36">
        <f t="shared" si="13"/>
        <v>15796</v>
      </c>
      <c r="P36">
        <f t="shared" si="13"/>
        <v>17203</v>
      </c>
      <c r="Q36">
        <f t="shared" si="13"/>
        <v>20450</v>
      </c>
      <c r="R36">
        <f t="shared" si="13"/>
        <v>22010</v>
      </c>
      <c r="S36">
        <f t="shared" si="13"/>
        <v>26503</v>
      </c>
      <c r="T36">
        <f t="shared" si="13"/>
        <v>27238</v>
      </c>
      <c r="U36">
        <f t="shared" si="13"/>
        <v>29692</v>
      </c>
      <c r="V36">
        <f t="shared" si="13"/>
        <v>27872</v>
      </c>
    </row>
    <row r="37" spans="1:22" x14ac:dyDescent="0.25">
      <c r="A37" t="str">
        <f t="shared" si="4"/>
        <v>DF</v>
      </c>
      <c r="B37">
        <f t="shared" si="5"/>
        <v>2784.8722296019487</v>
      </c>
      <c r="C37">
        <f t="shared" si="6"/>
        <v>3978.8345996700023</v>
      </c>
      <c r="D37">
        <f t="shared" si="7"/>
        <v>5684.6862140579942</v>
      </c>
      <c r="E37">
        <f t="shared" si="9"/>
        <v>8121.8901019361847</v>
      </c>
      <c r="F37">
        <f t="shared" ref="F37:V37" si="14">F8</f>
        <v>11604</v>
      </c>
      <c r="G37">
        <f t="shared" si="14"/>
        <v>16579</v>
      </c>
      <c r="H37">
        <f t="shared" si="14"/>
        <v>17277</v>
      </c>
      <c r="I37">
        <f t="shared" si="14"/>
        <v>18552</v>
      </c>
      <c r="J37">
        <f t="shared" si="14"/>
        <v>17195</v>
      </c>
      <c r="K37">
        <f t="shared" si="14"/>
        <v>17368</v>
      </c>
      <c r="L37">
        <f t="shared" si="14"/>
        <v>18328</v>
      </c>
      <c r="M37">
        <f t="shared" si="14"/>
        <v>21220</v>
      </c>
      <c r="N37">
        <f t="shared" si="14"/>
        <v>21130</v>
      </c>
      <c r="O37">
        <f t="shared" si="14"/>
        <v>15011</v>
      </c>
      <c r="P37">
        <f t="shared" si="14"/>
        <v>25368</v>
      </c>
      <c r="Q37">
        <f t="shared" si="14"/>
        <v>25895</v>
      </c>
      <c r="R37">
        <f t="shared" si="14"/>
        <v>29447</v>
      </c>
      <c r="S37">
        <f t="shared" si="14"/>
        <v>27611</v>
      </c>
      <c r="T37">
        <f t="shared" si="14"/>
        <v>29807</v>
      </c>
      <c r="U37">
        <f t="shared" si="14"/>
        <v>31787</v>
      </c>
      <c r="V37">
        <f t="shared" si="14"/>
        <v>30878</v>
      </c>
    </row>
    <row r="38" spans="1:22" x14ac:dyDescent="0.25">
      <c r="A38" t="str">
        <f t="shared" si="4"/>
        <v>ES</v>
      </c>
      <c r="B38">
        <f t="shared" si="5"/>
        <v>6668.1049376332658</v>
      </c>
      <c r="C38">
        <f t="shared" si="6"/>
        <v>6413.3473357398116</v>
      </c>
      <c r="D38">
        <f t="shared" si="7"/>
        <v>6168.3228493761108</v>
      </c>
      <c r="E38">
        <f t="shared" si="9"/>
        <v>5932.6596209912541</v>
      </c>
      <c r="F38">
        <f t="shared" ref="F38:V38" si="15">F9</f>
        <v>5706</v>
      </c>
      <c r="G38">
        <f t="shared" si="15"/>
        <v>5488</v>
      </c>
      <c r="H38">
        <f t="shared" si="15"/>
        <v>8650</v>
      </c>
      <c r="I38">
        <f t="shared" si="15"/>
        <v>7116</v>
      </c>
      <c r="J38">
        <f t="shared" si="15"/>
        <v>7930</v>
      </c>
      <c r="K38">
        <f t="shared" si="15"/>
        <v>9433</v>
      </c>
      <c r="L38">
        <f t="shared" si="15"/>
        <v>10725</v>
      </c>
      <c r="M38">
        <f t="shared" si="15"/>
        <v>12993</v>
      </c>
      <c r="N38">
        <f t="shared" si="15"/>
        <v>13875</v>
      </c>
      <c r="O38">
        <f t="shared" si="15"/>
        <v>15533</v>
      </c>
      <c r="P38">
        <f t="shared" si="15"/>
        <v>16787</v>
      </c>
      <c r="Q38">
        <f t="shared" si="15"/>
        <v>18359</v>
      </c>
      <c r="R38">
        <f t="shared" si="15"/>
        <v>18747</v>
      </c>
      <c r="S38">
        <f t="shared" si="15"/>
        <v>20314</v>
      </c>
      <c r="T38">
        <f t="shared" si="15"/>
        <v>20237</v>
      </c>
      <c r="U38">
        <f t="shared" si="15"/>
        <v>19034</v>
      </c>
      <c r="V38">
        <f t="shared" si="15"/>
        <v>18078</v>
      </c>
    </row>
    <row r="39" spans="1:22" x14ac:dyDescent="0.25">
      <c r="A39" t="str">
        <f t="shared" si="4"/>
        <v>GO</v>
      </c>
      <c r="B39">
        <f t="shared" si="5"/>
        <v>3506.245748193513</v>
      </c>
      <c r="C39">
        <f t="shared" si="6"/>
        <v>4274.2417173186841</v>
      </c>
      <c r="D39">
        <f t="shared" si="7"/>
        <v>5210.4568732753532</v>
      </c>
      <c r="E39">
        <f t="shared" si="9"/>
        <v>6351.7373662464242</v>
      </c>
      <c r="F39">
        <f t="shared" ref="F39:V39" si="16">F10</f>
        <v>7743</v>
      </c>
      <c r="G39">
        <f t="shared" si="16"/>
        <v>9439</v>
      </c>
      <c r="H39">
        <f t="shared" si="16"/>
        <v>8832</v>
      </c>
      <c r="I39">
        <f t="shared" si="16"/>
        <v>10063</v>
      </c>
      <c r="J39">
        <f t="shared" si="16"/>
        <v>8587</v>
      </c>
      <c r="K39">
        <f t="shared" si="16"/>
        <v>9430</v>
      </c>
      <c r="L39">
        <f t="shared" si="16"/>
        <v>11470</v>
      </c>
      <c r="M39">
        <f t="shared" si="16"/>
        <v>11577</v>
      </c>
      <c r="N39">
        <f t="shared" si="16"/>
        <v>12074</v>
      </c>
      <c r="O39">
        <f t="shared" si="16"/>
        <v>13690</v>
      </c>
      <c r="P39">
        <f t="shared" si="16"/>
        <v>15857</v>
      </c>
      <c r="Q39">
        <f t="shared" si="16"/>
        <v>18342</v>
      </c>
      <c r="R39">
        <f t="shared" si="16"/>
        <v>21370</v>
      </c>
      <c r="S39">
        <f t="shared" si="16"/>
        <v>24505</v>
      </c>
      <c r="T39">
        <f t="shared" si="16"/>
        <v>23933</v>
      </c>
      <c r="U39">
        <f t="shared" si="16"/>
        <v>27647</v>
      </c>
      <c r="V39">
        <f t="shared" si="16"/>
        <v>26950</v>
      </c>
    </row>
    <row r="40" spans="1:22" x14ac:dyDescent="0.25">
      <c r="A40" t="str">
        <f t="shared" si="4"/>
        <v>MA</v>
      </c>
      <c r="B40">
        <f t="shared" si="5"/>
        <v>2963.4309686978218</v>
      </c>
      <c r="C40">
        <f t="shared" si="6"/>
        <v>3351.135309216686</v>
      </c>
      <c r="D40">
        <f t="shared" si="7"/>
        <v>3789.5628341946835</v>
      </c>
      <c r="E40">
        <f t="shared" si="9"/>
        <v>4285.3496350364967</v>
      </c>
      <c r="F40">
        <f t="shared" ref="F40:V40" si="17">F11</f>
        <v>4846</v>
      </c>
      <c r="G40">
        <f t="shared" si="17"/>
        <v>5480</v>
      </c>
      <c r="H40">
        <f t="shared" si="17"/>
        <v>6158</v>
      </c>
      <c r="I40">
        <f t="shared" si="17"/>
        <v>6771</v>
      </c>
      <c r="J40">
        <f t="shared" si="17"/>
        <v>7455</v>
      </c>
      <c r="K40">
        <f t="shared" si="17"/>
        <v>7576</v>
      </c>
      <c r="L40">
        <f t="shared" si="17"/>
        <v>7878</v>
      </c>
      <c r="M40">
        <f t="shared" si="17"/>
        <v>8908</v>
      </c>
      <c r="N40">
        <f t="shared" si="17"/>
        <v>9976</v>
      </c>
      <c r="O40">
        <f t="shared" si="17"/>
        <v>12106</v>
      </c>
      <c r="P40">
        <f t="shared" si="17"/>
        <v>13615</v>
      </c>
      <c r="Q40">
        <f t="shared" si="17"/>
        <v>15509</v>
      </c>
      <c r="R40">
        <f t="shared" si="17"/>
        <v>18147</v>
      </c>
      <c r="S40">
        <f t="shared" si="17"/>
        <v>19930</v>
      </c>
      <c r="T40">
        <f t="shared" si="17"/>
        <v>21292</v>
      </c>
      <c r="U40">
        <f t="shared" si="17"/>
        <v>20152</v>
      </c>
      <c r="V40">
        <f t="shared" si="17"/>
        <v>19601</v>
      </c>
    </row>
    <row r="41" spans="1:22" x14ac:dyDescent="0.25">
      <c r="A41" t="str">
        <f t="shared" si="4"/>
        <v>MG</v>
      </c>
      <c r="B41">
        <f t="shared" si="5"/>
        <v>10154.532357505917</v>
      </c>
      <c r="C41">
        <f t="shared" si="6"/>
        <v>11628.192800431294</v>
      </c>
      <c r="D41">
        <f t="shared" si="7"/>
        <v>13315.715883662087</v>
      </c>
      <c r="E41">
        <f t="shared" si="9"/>
        <v>15248.13808452113</v>
      </c>
      <c r="F41">
        <f t="shared" ref="F41:V41" si="18">F12</f>
        <v>17461</v>
      </c>
      <c r="G41">
        <f t="shared" si="18"/>
        <v>19995</v>
      </c>
      <c r="H41">
        <f t="shared" si="18"/>
        <v>23565</v>
      </c>
      <c r="I41">
        <f t="shared" si="18"/>
        <v>26482</v>
      </c>
      <c r="J41">
        <f t="shared" si="18"/>
        <v>25690</v>
      </c>
      <c r="K41">
        <f t="shared" si="18"/>
        <v>25723</v>
      </c>
      <c r="L41">
        <f t="shared" si="18"/>
        <v>30439</v>
      </c>
      <c r="M41">
        <f t="shared" si="18"/>
        <v>34943</v>
      </c>
      <c r="N41">
        <f t="shared" si="18"/>
        <v>35822</v>
      </c>
      <c r="O41">
        <f t="shared" si="18"/>
        <v>38999</v>
      </c>
      <c r="P41">
        <f t="shared" si="18"/>
        <v>40158</v>
      </c>
      <c r="Q41">
        <f t="shared" si="18"/>
        <v>46823</v>
      </c>
      <c r="R41">
        <f t="shared" si="18"/>
        <v>51396</v>
      </c>
      <c r="S41">
        <f t="shared" si="18"/>
        <v>55972</v>
      </c>
      <c r="T41">
        <f t="shared" si="18"/>
        <v>55884</v>
      </c>
      <c r="U41">
        <f t="shared" si="18"/>
        <v>57365</v>
      </c>
      <c r="V41">
        <f t="shared" si="18"/>
        <v>54327</v>
      </c>
    </row>
    <row r="42" spans="1:22" x14ac:dyDescent="0.25">
      <c r="A42" t="str">
        <f t="shared" si="4"/>
        <v>MS</v>
      </c>
      <c r="B42">
        <f t="shared" si="5"/>
        <v>625.37716726764961</v>
      </c>
      <c r="C42">
        <f t="shared" si="6"/>
        <v>849.77375871218624</v>
      </c>
      <c r="D42">
        <f t="shared" si="7"/>
        <v>1154.687888831709</v>
      </c>
      <c r="E42">
        <f t="shared" si="9"/>
        <v>1569.0107007248878</v>
      </c>
      <c r="F42">
        <f t="shared" ref="F42:V42" si="19">F13</f>
        <v>2132</v>
      </c>
      <c r="G42">
        <f t="shared" si="19"/>
        <v>2897</v>
      </c>
      <c r="H42">
        <f t="shared" si="19"/>
        <v>4085</v>
      </c>
      <c r="I42">
        <f t="shared" si="19"/>
        <v>3758</v>
      </c>
      <c r="J42">
        <f t="shared" si="19"/>
        <v>4041</v>
      </c>
      <c r="K42">
        <f t="shared" si="19"/>
        <v>4486</v>
      </c>
      <c r="L42">
        <f t="shared" si="19"/>
        <v>4910</v>
      </c>
      <c r="M42">
        <f t="shared" si="19"/>
        <v>4905</v>
      </c>
      <c r="N42">
        <f t="shared" si="19"/>
        <v>5293</v>
      </c>
      <c r="O42">
        <f t="shared" si="19"/>
        <v>6737</v>
      </c>
      <c r="P42">
        <f t="shared" si="19"/>
        <v>7890</v>
      </c>
      <c r="Q42">
        <f t="shared" si="19"/>
        <v>7048</v>
      </c>
      <c r="R42">
        <f t="shared" si="19"/>
        <v>8163</v>
      </c>
      <c r="S42">
        <f t="shared" si="19"/>
        <v>8932</v>
      </c>
      <c r="T42">
        <f t="shared" si="19"/>
        <v>9574</v>
      </c>
      <c r="U42">
        <f t="shared" si="19"/>
        <v>8266</v>
      </c>
      <c r="V42">
        <f t="shared" si="19"/>
        <v>9021</v>
      </c>
    </row>
    <row r="43" spans="1:22" x14ac:dyDescent="0.25">
      <c r="A43" t="str">
        <f t="shared" si="4"/>
        <v>MT</v>
      </c>
      <c r="B43">
        <f t="shared" si="5"/>
        <v>9457.5520376224013</v>
      </c>
      <c r="C43">
        <f t="shared" si="6"/>
        <v>7420.3784402327547</v>
      </c>
      <c r="D43">
        <f t="shared" si="7"/>
        <v>5822.0156735308337</v>
      </c>
      <c r="E43">
        <f t="shared" si="9"/>
        <v>4567.9431009957325</v>
      </c>
      <c r="F43">
        <f t="shared" ref="F43:V43" si="20">F14</f>
        <v>3584</v>
      </c>
      <c r="G43">
        <f t="shared" si="20"/>
        <v>2812</v>
      </c>
      <c r="H43">
        <f t="shared" si="20"/>
        <v>2974</v>
      </c>
      <c r="I43">
        <f t="shared" si="20"/>
        <v>3183</v>
      </c>
      <c r="J43">
        <f t="shared" si="20"/>
        <v>3247</v>
      </c>
      <c r="K43">
        <f t="shared" si="20"/>
        <v>3696</v>
      </c>
      <c r="L43">
        <f t="shared" si="20"/>
        <v>4600</v>
      </c>
      <c r="M43">
        <f t="shared" si="20"/>
        <v>5990</v>
      </c>
      <c r="N43">
        <f t="shared" si="20"/>
        <v>6641</v>
      </c>
      <c r="O43">
        <f t="shared" si="20"/>
        <v>7566</v>
      </c>
      <c r="P43">
        <f t="shared" si="20"/>
        <v>10328</v>
      </c>
      <c r="Q43">
        <f t="shared" si="20"/>
        <v>9166</v>
      </c>
      <c r="R43">
        <f t="shared" si="20"/>
        <v>10620</v>
      </c>
      <c r="S43">
        <f t="shared" si="20"/>
        <v>11151</v>
      </c>
      <c r="T43">
        <f t="shared" si="20"/>
        <v>11739</v>
      </c>
      <c r="U43">
        <f t="shared" si="20"/>
        <v>13019</v>
      </c>
      <c r="V43">
        <f t="shared" si="20"/>
        <v>12454</v>
      </c>
    </row>
    <row r="44" spans="1:22" x14ac:dyDescent="0.25">
      <c r="A44" t="str">
        <f t="shared" si="4"/>
        <v>PA</v>
      </c>
      <c r="B44">
        <f t="shared" si="5"/>
        <v>8927.5779365670114</v>
      </c>
      <c r="C44">
        <f t="shared" si="6"/>
        <v>9079.0354321920895</v>
      </c>
      <c r="D44">
        <f t="shared" si="7"/>
        <v>9233.0624235016639</v>
      </c>
      <c r="E44">
        <f t="shared" si="9"/>
        <v>9389.7025023169608</v>
      </c>
      <c r="F44">
        <f t="shared" ref="F44:V44" si="21">F15</f>
        <v>9549</v>
      </c>
      <c r="G44">
        <f t="shared" si="21"/>
        <v>9711</v>
      </c>
      <c r="H44">
        <f t="shared" si="21"/>
        <v>8881</v>
      </c>
      <c r="I44">
        <f t="shared" si="21"/>
        <v>10282</v>
      </c>
      <c r="J44">
        <f t="shared" si="21"/>
        <v>10360</v>
      </c>
      <c r="K44">
        <f t="shared" si="21"/>
        <v>11114</v>
      </c>
      <c r="L44">
        <f t="shared" si="21"/>
        <v>11971</v>
      </c>
      <c r="M44">
        <f t="shared" si="21"/>
        <v>13637</v>
      </c>
      <c r="N44">
        <f t="shared" si="21"/>
        <v>14744</v>
      </c>
      <c r="O44">
        <f t="shared" si="21"/>
        <v>16963</v>
      </c>
      <c r="P44">
        <f t="shared" si="21"/>
        <v>17557</v>
      </c>
      <c r="Q44">
        <f t="shared" si="21"/>
        <v>21787</v>
      </c>
      <c r="R44">
        <f t="shared" si="21"/>
        <v>20943</v>
      </c>
      <c r="S44">
        <f t="shared" si="21"/>
        <v>24361</v>
      </c>
      <c r="T44">
        <f t="shared" si="21"/>
        <v>23351</v>
      </c>
      <c r="U44">
        <f t="shared" si="21"/>
        <v>23527</v>
      </c>
      <c r="V44">
        <f t="shared" si="21"/>
        <v>23576</v>
      </c>
    </row>
    <row r="45" spans="1:22" x14ac:dyDescent="0.25">
      <c r="A45" t="str">
        <f t="shared" si="4"/>
        <v>PB</v>
      </c>
      <c r="B45">
        <f t="shared" si="5"/>
        <v>3375.1081151954313</v>
      </c>
      <c r="C45">
        <f t="shared" si="6"/>
        <v>3459.3725594137331</v>
      </c>
      <c r="D45">
        <f t="shared" si="7"/>
        <v>3545.7407870715792</v>
      </c>
      <c r="E45">
        <f t="shared" si="9"/>
        <v>3634.2653221581982</v>
      </c>
      <c r="F45">
        <f t="shared" ref="F45:V45" si="22">F16</f>
        <v>3725</v>
      </c>
      <c r="G45">
        <f t="shared" si="22"/>
        <v>3818</v>
      </c>
      <c r="H45">
        <f t="shared" si="22"/>
        <v>3498</v>
      </c>
      <c r="I45">
        <f t="shared" si="22"/>
        <v>4651</v>
      </c>
      <c r="J45">
        <f t="shared" si="22"/>
        <v>4039</v>
      </c>
      <c r="K45">
        <f t="shared" si="22"/>
        <v>3715</v>
      </c>
      <c r="L45">
        <f t="shared" si="22"/>
        <v>3944</v>
      </c>
      <c r="M45">
        <f t="shared" si="22"/>
        <v>3973</v>
      </c>
      <c r="N45">
        <f t="shared" si="22"/>
        <v>4720</v>
      </c>
      <c r="O45">
        <f t="shared" si="22"/>
        <v>6283</v>
      </c>
      <c r="P45">
        <f t="shared" si="22"/>
        <v>7055</v>
      </c>
      <c r="Q45">
        <f t="shared" si="22"/>
        <v>8912</v>
      </c>
      <c r="R45">
        <f t="shared" si="22"/>
        <v>9753</v>
      </c>
      <c r="S45">
        <f t="shared" si="22"/>
        <v>13008</v>
      </c>
      <c r="T45">
        <f t="shared" si="22"/>
        <v>12007</v>
      </c>
      <c r="U45">
        <f t="shared" si="22"/>
        <v>12183</v>
      </c>
      <c r="V45">
        <f t="shared" si="22"/>
        <v>11020</v>
      </c>
    </row>
    <row r="46" spans="1:22" x14ac:dyDescent="0.25">
      <c r="A46" t="str">
        <f t="shared" si="4"/>
        <v>PE</v>
      </c>
      <c r="B46">
        <f t="shared" si="5"/>
        <v>1636.6206881301816</v>
      </c>
      <c r="C46">
        <f t="shared" si="6"/>
        <v>2511.3009170228584</v>
      </c>
      <c r="D46">
        <f t="shared" si="7"/>
        <v>3853.4477423996736</v>
      </c>
      <c r="E46">
        <f t="shared" si="9"/>
        <v>5912.8953454963366</v>
      </c>
      <c r="F46">
        <f t="shared" ref="F46:V46" si="23">F17</f>
        <v>9073</v>
      </c>
      <c r="G46">
        <f t="shared" si="23"/>
        <v>13922</v>
      </c>
      <c r="H46">
        <f t="shared" si="23"/>
        <v>16157</v>
      </c>
      <c r="I46">
        <f t="shared" si="23"/>
        <v>14296</v>
      </c>
      <c r="J46">
        <f t="shared" si="23"/>
        <v>14923</v>
      </c>
      <c r="K46">
        <f t="shared" si="23"/>
        <v>15894</v>
      </c>
      <c r="L46">
        <f t="shared" si="23"/>
        <v>16419</v>
      </c>
      <c r="M46">
        <f t="shared" si="23"/>
        <v>18149</v>
      </c>
      <c r="N46">
        <f t="shared" si="23"/>
        <v>18700</v>
      </c>
      <c r="O46">
        <f t="shared" si="23"/>
        <v>20709</v>
      </c>
      <c r="P46">
        <f t="shared" si="23"/>
        <v>22800</v>
      </c>
      <c r="Q46">
        <f t="shared" si="23"/>
        <v>26971</v>
      </c>
      <c r="R46">
        <f t="shared" si="23"/>
        <v>28398</v>
      </c>
      <c r="S46">
        <f t="shared" si="23"/>
        <v>37308</v>
      </c>
      <c r="T46">
        <f t="shared" si="23"/>
        <v>34917</v>
      </c>
      <c r="U46">
        <f t="shared" si="23"/>
        <v>35210</v>
      </c>
      <c r="V46">
        <f t="shared" si="23"/>
        <v>33997</v>
      </c>
    </row>
    <row r="47" spans="1:22" x14ac:dyDescent="0.25">
      <c r="A47" t="str">
        <f t="shared" si="4"/>
        <v>PI</v>
      </c>
      <c r="B47">
        <f t="shared" si="5"/>
        <v>616.39247364007554</v>
      </c>
      <c r="C47">
        <f t="shared" si="6"/>
        <v>765.33645703160244</v>
      </c>
      <c r="D47">
        <f t="shared" si="7"/>
        <v>950.27100023241303</v>
      </c>
      <c r="E47">
        <f t="shared" si="9"/>
        <v>1179.8927982407915</v>
      </c>
      <c r="F47">
        <f t="shared" ref="F47:V47" si="24">F18</f>
        <v>1465</v>
      </c>
      <c r="G47">
        <f t="shared" si="24"/>
        <v>1819</v>
      </c>
      <c r="H47">
        <f t="shared" si="24"/>
        <v>1731</v>
      </c>
      <c r="I47">
        <f t="shared" si="24"/>
        <v>1836</v>
      </c>
      <c r="J47">
        <f t="shared" si="24"/>
        <v>2090</v>
      </c>
      <c r="K47">
        <f t="shared" si="24"/>
        <v>2040</v>
      </c>
      <c r="L47">
        <f t="shared" si="24"/>
        <v>2352</v>
      </c>
      <c r="M47">
        <f t="shared" si="24"/>
        <v>2775</v>
      </c>
      <c r="N47">
        <f t="shared" si="24"/>
        <v>2814</v>
      </c>
      <c r="O47">
        <f t="shared" si="24"/>
        <v>3263</v>
      </c>
      <c r="P47">
        <f t="shared" si="24"/>
        <v>3966</v>
      </c>
      <c r="Q47">
        <f t="shared" si="24"/>
        <v>4644</v>
      </c>
      <c r="R47">
        <f t="shared" si="24"/>
        <v>5202</v>
      </c>
      <c r="S47">
        <f t="shared" si="24"/>
        <v>5862</v>
      </c>
      <c r="T47">
        <f t="shared" si="24"/>
        <v>5865</v>
      </c>
      <c r="U47">
        <f t="shared" si="24"/>
        <v>6378</v>
      </c>
      <c r="V47">
        <f t="shared" si="24"/>
        <v>7383</v>
      </c>
    </row>
    <row r="48" spans="1:22" x14ac:dyDescent="0.25">
      <c r="A48" t="str">
        <f t="shared" si="4"/>
        <v>PR</v>
      </c>
      <c r="B48">
        <f t="shared" si="5"/>
        <v>9642.9087715021506</v>
      </c>
      <c r="C48">
        <f t="shared" si="6"/>
        <v>11057.564493633396</v>
      </c>
      <c r="D48">
        <f t="shared" ref="D48:D57" si="25">E48*E48/F48</f>
        <v>12679.756225860785</v>
      </c>
      <c r="E48">
        <f t="shared" si="9"/>
        <v>14539.930383388253</v>
      </c>
      <c r="F48">
        <f t="shared" ref="F48:V48" si="26">F19</f>
        <v>16673</v>
      </c>
      <c r="G48">
        <f t="shared" si="26"/>
        <v>19119</v>
      </c>
      <c r="H48">
        <f t="shared" si="26"/>
        <v>19927</v>
      </c>
      <c r="I48">
        <f t="shared" si="26"/>
        <v>20992</v>
      </c>
      <c r="J48">
        <f t="shared" si="26"/>
        <v>22630</v>
      </c>
      <c r="K48">
        <f t="shared" si="26"/>
        <v>23396</v>
      </c>
      <c r="L48">
        <f t="shared" si="26"/>
        <v>23987</v>
      </c>
      <c r="M48">
        <f t="shared" si="26"/>
        <v>23825</v>
      </c>
      <c r="N48">
        <f t="shared" si="26"/>
        <v>25810</v>
      </c>
      <c r="O48">
        <f t="shared" si="26"/>
        <v>29564</v>
      </c>
      <c r="P48">
        <f t="shared" si="26"/>
        <v>31723</v>
      </c>
      <c r="Q48">
        <f t="shared" si="26"/>
        <v>33368</v>
      </c>
      <c r="R48">
        <f t="shared" si="26"/>
        <v>39038</v>
      </c>
      <c r="S48">
        <f t="shared" si="26"/>
        <v>44723</v>
      </c>
      <c r="T48">
        <f t="shared" si="26"/>
        <v>43145</v>
      </c>
      <c r="U48">
        <f t="shared" si="26"/>
        <v>44185</v>
      </c>
      <c r="V48">
        <f t="shared" si="26"/>
        <v>42119</v>
      </c>
    </row>
    <row r="49" spans="1:22" x14ac:dyDescent="0.25">
      <c r="A49" t="str">
        <f t="shared" si="4"/>
        <v>RJ</v>
      </c>
      <c r="B49">
        <f t="shared" si="5"/>
        <v>82439.275371824726</v>
      </c>
      <c r="C49">
        <f t="shared" si="6"/>
        <v>75849.938433494128</v>
      </c>
      <c r="D49">
        <f t="shared" si="25"/>
        <v>69787.284451691405</v>
      </c>
      <c r="E49">
        <f t="shared" si="9"/>
        <v>64209.215877104223</v>
      </c>
      <c r="F49">
        <f t="shared" ref="F49:V49" si="27">F20</f>
        <v>59077</v>
      </c>
      <c r="G49">
        <f t="shared" si="27"/>
        <v>54355</v>
      </c>
      <c r="H49">
        <f t="shared" si="27"/>
        <v>59943</v>
      </c>
      <c r="I49">
        <f t="shared" si="27"/>
        <v>59353</v>
      </c>
      <c r="J49">
        <f t="shared" si="27"/>
        <v>59057</v>
      </c>
      <c r="K49">
        <f t="shared" si="27"/>
        <v>59775</v>
      </c>
      <c r="L49">
        <f t="shared" si="27"/>
        <v>60809</v>
      </c>
      <c r="M49">
        <f t="shared" si="27"/>
        <v>60244</v>
      </c>
      <c r="N49">
        <f t="shared" si="27"/>
        <v>63553</v>
      </c>
      <c r="O49">
        <f t="shared" si="27"/>
        <v>69296</v>
      </c>
      <c r="P49">
        <f t="shared" si="27"/>
        <v>77153</v>
      </c>
      <c r="Q49">
        <f t="shared" si="27"/>
        <v>77142</v>
      </c>
      <c r="R49">
        <f t="shared" si="27"/>
        <v>82678</v>
      </c>
      <c r="S49">
        <f t="shared" si="27"/>
        <v>90293</v>
      </c>
      <c r="T49">
        <f t="shared" si="27"/>
        <v>94632</v>
      </c>
      <c r="U49">
        <f t="shared" si="27"/>
        <v>95815</v>
      </c>
      <c r="V49">
        <f t="shared" si="27"/>
        <v>88583</v>
      </c>
    </row>
    <row r="50" spans="1:22" x14ac:dyDescent="0.25">
      <c r="A50" t="str">
        <f t="shared" si="4"/>
        <v>RN</v>
      </c>
      <c r="B50">
        <f t="shared" si="5"/>
        <v>2848.1573707010393</v>
      </c>
      <c r="C50">
        <f t="shared" si="6"/>
        <v>2802.2709836871222</v>
      </c>
      <c r="D50">
        <f t="shared" si="25"/>
        <v>2757.123867801567</v>
      </c>
      <c r="E50">
        <f t="shared" si="9"/>
        <v>2712.7041127189641</v>
      </c>
      <c r="F50">
        <f t="shared" ref="F50:V50" si="28">F21</f>
        <v>2669</v>
      </c>
      <c r="G50">
        <f t="shared" si="28"/>
        <v>2626</v>
      </c>
      <c r="H50">
        <f t="shared" si="28"/>
        <v>2632</v>
      </c>
      <c r="I50">
        <f t="shared" si="28"/>
        <v>3109</v>
      </c>
      <c r="J50">
        <f t="shared" si="28"/>
        <v>3275</v>
      </c>
      <c r="K50">
        <f t="shared" si="28"/>
        <v>2871</v>
      </c>
      <c r="L50">
        <f t="shared" si="28"/>
        <v>4056</v>
      </c>
      <c r="M50">
        <f t="shared" si="28"/>
        <v>4480</v>
      </c>
      <c r="N50">
        <f t="shared" si="28"/>
        <v>5898</v>
      </c>
      <c r="O50">
        <f t="shared" si="28"/>
        <v>7057</v>
      </c>
      <c r="P50">
        <f t="shared" si="28"/>
        <v>7804</v>
      </c>
      <c r="Q50">
        <f t="shared" si="28"/>
        <v>8693</v>
      </c>
      <c r="R50">
        <f t="shared" si="28"/>
        <v>9321</v>
      </c>
      <c r="S50">
        <f t="shared" si="28"/>
        <v>11570</v>
      </c>
      <c r="T50">
        <f t="shared" si="28"/>
        <v>10805</v>
      </c>
      <c r="U50">
        <f t="shared" si="28"/>
        <v>10844</v>
      </c>
      <c r="V50">
        <f t="shared" si="28"/>
        <v>9751</v>
      </c>
    </row>
    <row r="51" spans="1:22" x14ac:dyDescent="0.25">
      <c r="A51" t="str">
        <f t="shared" si="4"/>
        <v>RO</v>
      </c>
      <c r="B51">
        <f t="shared" si="5"/>
        <v>2514.7400485491617</v>
      </c>
      <c r="C51">
        <f t="shared" si="6"/>
        <v>2383.3637818432908</v>
      </c>
      <c r="D51">
        <f t="shared" si="25"/>
        <v>2258.8509376464503</v>
      </c>
      <c r="E51">
        <f t="shared" si="9"/>
        <v>2140.8429537181487</v>
      </c>
      <c r="F51">
        <f t="shared" ref="F51:V51" si="29">F22</f>
        <v>2029</v>
      </c>
      <c r="G51">
        <f t="shared" si="29"/>
        <v>1923</v>
      </c>
      <c r="H51">
        <f t="shared" si="29"/>
        <v>1725</v>
      </c>
      <c r="I51">
        <f t="shared" si="29"/>
        <v>2373</v>
      </c>
      <c r="J51">
        <f t="shared" si="29"/>
        <v>3047</v>
      </c>
      <c r="K51">
        <f t="shared" si="29"/>
        <v>4078</v>
      </c>
      <c r="L51">
        <f t="shared" si="29"/>
        <v>5460</v>
      </c>
      <c r="M51">
        <f t="shared" si="29"/>
        <v>4442</v>
      </c>
      <c r="N51">
        <f t="shared" si="29"/>
        <v>4735</v>
      </c>
      <c r="O51">
        <f t="shared" si="29"/>
        <v>5971</v>
      </c>
      <c r="P51">
        <f t="shared" si="29"/>
        <v>6950</v>
      </c>
      <c r="Q51">
        <f t="shared" si="29"/>
        <v>7529</v>
      </c>
      <c r="R51">
        <f t="shared" si="29"/>
        <v>8039</v>
      </c>
      <c r="S51">
        <f t="shared" si="29"/>
        <v>9080</v>
      </c>
      <c r="T51">
        <f t="shared" si="29"/>
        <v>8926</v>
      </c>
      <c r="U51">
        <f t="shared" si="29"/>
        <v>7904</v>
      </c>
      <c r="V51">
        <f t="shared" si="29"/>
        <v>7141</v>
      </c>
    </row>
    <row r="52" spans="1:22" x14ac:dyDescent="0.25">
      <c r="A52" t="str">
        <f t="shared" si="4"/>
        <v>RR</v>
      </c>
      <c r="B52">
        <f t="shared" si="5"/>
        <v>2488.8197802538821</v>
      </c>
      <c r="C52">
        <f t="shared" si="6"/>
        <v>1858.5760116107801</v>
      </c>
      <c r="D52">
        <f t="shared" si="25"/>
        <v>1387.9288562158022</v>
      </c>
      <c r="E52">
        <f t="shared" si="9"/>
        <v>1036.4636678200693</v>
      </c>
      <c r="F52">
        <f t="shared" ref="F52:V52" si="30">F23</f>
        <v>774</v>
      </c>
      <c r="G52">
        <f t="shared" si="30"/>
        <v>578</v>
      </c>
      <c r="H52">
        <f t="shared" si="30"/>
        <v>750</v>
      </c>
      <c r="I52">
        <f t="shared" si="30"/>
        <v>818</v>
      </c>
      <c r="J52">
        <f t="shared" si="30"/>
        <v>844</v>
      </c>
      <c r="K52">
        <f t="shared" si="30"/>
        <v>905</v>
      </c>
      <c r="L52">
        <f t="shared" si="30"/>
        <v>838</v>
      </c>
      <c r="M52">
        <f t="shared" si="30"/>
        <v>799</v>
      </c>
      <c r="N52">
        <f t="shared" si="30"/>
        <v>893</v>
      </c>
      <c r="O52">
        <f t="shared" si="30"/>
        <v>1002</v>
      </c>
      <c r="P52">
        <f t="shared" si="30"/>
        <v>1000</v>
      </c>
      <c r="Q52">
        <f t="shared" si="30"/>
        <v>1186</v>
      </c>
      <c r="R52">
        <f t="shared" si="30"/>
        <v>1316</v>
      </c>
      <c r="S52">
        <f t="shared" si="30"/>
        <v>1521</v>
      </c>
      <c r="T52">
        <f t="shared" si="30"/>
        <v>1652</v>
      </c>
      <c r="U52">
        <f t="shared" si="30"/>
        <v>1533</v>
      </c>
      <c r="V52">
        <f t="shared" si="30"/>
        <v>2011</v>
      </c>
    </row>
    <row r="53" spans="1:22" x14ac:dyDescent="0.25">
      <c r="A53" t="str">
        <f t="shared" si="4"/>
        <v>RS</v>
      </c>
      <c r="B53">
        <f t="shared" si="5"/>
        <v>12070.032223849328</v>
      </c>
      <c r="C53">
        <f t="shared" si="6"/>
        <v>14118.208887841465</v>
      </c>
      <c r="D53">
        <f t="shared" si="25"/>
        <v>16513.942838270083</v>
      </c>
      <c r="E53">
        <f t="shared" si="9"/>
        <v>19316.211442409567</v>
      </c>
      <c r="F53">
        <f t="shared" ref="F53:V53" si="31">F24</f>
        <v>22594</v>
      </c>
      <c r="G53">
        <f t="shared" si="31"/>
        <v>26428</v>
      </c>
      <c r="H53">
        <f t="shared" si="31"/>
        <v>27751</v>
      </c>
      <c r="I53">
        <f t="shared" si="31"/>
        <v>26478</v>
      </c>
      <c r="J53">
        <f t="shared" si="31"/>
        <v>27074</v>
      </c>
      <c r="K53">
        <f t="shared" si="31"/>
        <v>27600</v>
      </c>
      <c r="L53">
        <f t="shared" si="31"/>
        <v>31699</v>
      </c>
      <c r="M53">
        <f t="shared" si="31"/>
        <v>38456</v>
      </c>
      <c r="N53">
        <f t="shared" si="31"/>
        <v>38402</v>
      </c>
      <c r="O53">
        <f t="shared" si="31"/>
        <v>48175</v>
      </c>
      <c r="P53">
        <f t="shared" si="31"/>
        <v>49623</v>
      </c>
      <c r="Q53">
        <f t="shared" si="31"/>
        <v>53591</v>
      </c>
      <c r="R53">
        <f t="shared" si="31"/>
        <v>58111</v>
      </c>
      <c r="S53">
        <f t="shared" si="31"/>
        <v>61694</v>
      </c>
      <c r="T53">
        <f t="shared" si="31"/>
        <v>63295</v>
      </c>
      <c r="U53">
        <f t="shared" si="31"/>
        <v>69068</v>
      </c>
      <c r="V53">
        <f t="shared" si="31"/>
        <v>60554</v>
      </c>
    </row>
    <row r="54" spans="1:22" x14ac:dyDescent="0.25">
      <c r="A54" t="str">
        <f t="shared" si="4"/>
        <v>SC</v>
      </c>
      <c r="B54">
        <f t="shared" si="5"/>
        <v>6892.3711797585165</v>
      </c>
      <c r="C54">
        <f t="shared" si="6"/>
        <v>8148.5077467935998</v>
      </c>
      <c r="D54">
        <f t="shared" si="25"/>
        <v>9633.5755530046281</v>
      </c>
      <c r="E54">
        <f t="shared" si="9"/>
        <v>11389.297380488724</v>
      </c>
      <c r="F54">
        <f t="shared" ref="F54:V54" si="32">F25</f>
        <v>13465</v>
      </c>
      <c r="G54">
        <f t="shared" si="32"/>
        <v>15919</v>
      </c>
      <c r="H54">
        <f t="shared" si="32"/>
        <v>17745</v>
      </c>
      <c r="I54">
        <f t="shared" si="32"/>
        <v>19362</v>
      </c>
      <c r="J54">
        <f t="shared" si="32"/>
        <v>15118</v>
      </c>
      <c r="K54">
        <f t="shared" si="32"/>
        <v>21828</v>
      </c>
      <c r="L54">
        <f t="shared" si="32"/>
        <v>23634</v>
      </c>
      <c r="M54">
        <f t="shared" si="32"/>
        <v>26537</v>
      </c>
      <c r="N54">
        <f t="shared" si="32"/>
        <v>29633</v>
      </c>
      <c r="O54">
        <f t="shared" si="32"/>
        <v>29709</v>
      </c>
      <c r="P54">
        <f t="shared" si="32"/>
        <v>31914</v>
      </c>
      <c r="Q54">
        <f t="shared" si="32"/>
        <v>35679</v>
      </c>
      <c r="R54">
        <f t="shared" si="32"/>
        <v>39814</v>
      </c>
      <c r="S54">
        <f t="shared" si="32"/>
        <v>43883</v>
      </c>
      <c r="T54">
        <f t="shared" si="32"/>
        <v>43628</v>
      </c>
      <c r="U54">
        <f t="shared" si="32"/>
        <v>44623</v>
      </c>
      <c r="V54">
        <f t="shared" si="32"/>
        <v>40378</v>
      </c>
    </row>
    <row r="55" spans="1:22" x14ac:dyDescent="0.25">
      <c r="A55" t="str">
        <f t="shared" si="4"/>
        <v>SE</v>
      </c>
      <c r="B55">
        <f t="shared" si="5"/>
        <v>1354.3972419887814</v>
      </c>
      <c r="C55">
        <f t="shared" si="6"/>
        <v>1621.5780130458568</v>
      </c>
      <c r="D55">
        <f t="shared" si="25"/>
        <v>1941.4653034383023</v>
      </c>
      <c r="E55">
        <f t="shared" si="9"/>
        <v>2324.4564825930374</v>
      </c>
      <c r="F55">
        <f t="shared" ref="F55:V55" si="33">F26</f>
        <v>2783</v>
      </c>
      <c r="G55">
        <f t="shared" si="33"/>
        <v>3332</v>
      </c>
      <c r="H55">
        <f t="shared" si="33"/>
        <v>3369</v>
      </c>
      <c r="I55">
        <f t="shared" si="33"/>
        <v>3448</v>
      </c>
      <c r="J55">
        <f t="shared" si="33"/>
        <v>5116</v>
      </c>
      <c r="K55">
        <f t="shared" si="33"/>
        <v>4367</v>
      </c>
      <c r="L55">
        <f t="shared" si="33"/>
        <v>4649</v>
      </c>
      <c r="M55">
        <f t="shared" si="33"/>
        <v>4917</v>
      </c>
      <c r="N55">
        <f t="shared" si="33"/>
        <v>5604</v>
      </c>
      <c r="O55">
        <f t="shared" si="33"/>
        <v>6454</v>
      </c>
      <c r="P55">
        <f t="shared" si="33"/>
        <v>7229</v>
      </c>
      <c r="Q55">
        <f t="shared" si="33"/>
        <v>7660</v>
      </c>
      <c r="R55">
        <f t="shared" si="33"/>
        <v>7931</v>
      </c>
      <c r="S55">
        <f t="shared" si="33"/>
        <v>9467</v>
      </c>
      <c r="T55">
        <f t="shared" si="33"/>
        <v>8439</v>
      </c>
      <c r="U55">
        <f t="shared" si="33"/>
        <v>8199</v>
      </c>
      <c r="V55">
        <f t="shared" si="33"/>
        <v>8449</v>
      </c>
    </row>
    <row r="56" spans="1:22" x14ac:dyDescent="0.25">
      <c r="A56" t="str">
        <f t="shared" si="4"/>
        <v>SP</v>
      </c>
      <c r="B56">
        <f t="shared" si="5"/>
        <v>92481.446932733452</v>
      </c>
      <c r="C56">
        <f t="shared" si="6"/>
        <v>99964.995015211782</v>
      </c>
      <c r="D56">
        <f t="shared" si="25"/>
        <v>108054.1077137314</v>
      </c>
      <c r="E56">
        <f t="shared" si="9"/>
        <v>116797.78698567399</v>
      </c>
      <c r="F56">
        <f t="shared" ref="F56:V56" si="34">F27</f>
        <v>126249</v>
      </c>
      <c r="G56">
        <f t="shared" si="34"/>
        <v>136465</v>
      </c>
      <c r="H56">
        <f t="shared" si="34"/>
        <v>153949</v>
      </c>
      <c r="I56">
        <f t="shared" si="34"/>
        <v>155563</v>
      </c>
      <c r="J56">
        <f t="shared" si="34"/>
        <v>148970</v>
      </c>
      <c r="K56">
        <f t="shared" si="34"/>
        <v>143646</v>
      </c>
      <c r="L56">
        <f t="shared" si="34"/>
        <v>163572</v>
      </c>
      <c r="M56">
        <f t="shared" si="34"/>
        <v>176315</v>
      </c>
      <c r="N56">
        <f t="shared" si="34"/>
        <v>181736</v>
      </c>
      <c r="O56">
        <f t="shared" si="34"/>
        <v>208212</v>
      </c>
      <c r="P56">
        <f t="shared" si="34"/>
        <v>222021</v>
      </c>
      <c r="Q56">
        <f t="shared" si="34"/>
        <v>249107</v>
      </c>
      <c r="R56">
        <f t="shared" si="34"/>
        <v>273004</v>
      </c>
      <c r="S56">
        <f t="shared" si="34"/>
        <v>308016</v>
      </c>
      <c r="T56">
        <f t="shared" si="34"/>
        <v>320375</v>
      </c>
      <c r="U56">
        <f t="shared" si="34"/>
        <v>311625</v>
      </c>
      <c r="V56">
        <f t="shared" si="34"/>
        <v>286608</v>
      </c>
    </row>
    <row r="57" spans="1:22" x14ac:dyDescent="0.25">
      <c r="A57" t="str">
        <f t="shared" si="4"/>
        <v>TO</v>
      </c>
      <c r="B57">
        <f t="shared" si="5"/>
        <v>389.0120980377481</v>
      </c>
      <c r="C57">
        <f t="shared" si="6"/>
        <v>427.43304599209347</v>
      </c>
      <c r="D57">
        <f t="shared" si="25"/>
        <v>469.64865547279396</v>
      </c>
      <c r="E57">
        <f t="shared" si="9"/>
        <v>516.03370786516859</v>
      </c>
      <c r="F57">
        <f t="shared" ref="F57:V57" si="35">F28</f>
        <v>567</v>
      </c>
      <c r="G57">
        <f t="shared" si="35"/>
        <v>623</v>
      </c>
      <c r="H57">
        <f t="shared" si="35"/>
        <v>753</v>
      </c>
      <c r="I57">
        <f t="shared" si="35"/>
        <v>825</v>
      </c>
      <c r="J57">
        <f t="shared" si="35"/>
        <v>1128</v>
      </c>
      <c r="K57">
        <f t="shared" si="35"/>
        <v>877</v>
      </c>
      <c r="L57">
        <f t="shared" si="35"/>
        <v>1114</v>
      </c>
      <c r="M57">
        <f t="shared" si="35"/>
        <v>1248</v>
      </c>
      <c r="N57">
        <f t="shared" si="35"/>
        <v>1489</v>
      </c>
      <c r="O57">
        <f t="shared" si="35"/>
        <v>1690</v>
      </c>
      <c r="P57">
        <f t="shared" si="35"/>
        <v>2159</v>
      </c>
      <c r="Q57">
        <f t="shared" si="35"/>
        <v>2646</v>
      </c>
      <c r="R57">
        <f t="shared" si="35"/>
        <v>3086</v>
      </c>
      <c r="S57">
        <f t="shared" si="35"/>
        <v>3002</v>
      </c>
      <c r="T57">
        <f t="shared" si="35"/>
        <v>3013</v>
      </c>
      <c r="U57">
        <f t="shared" si="35"/>
        <v>3103</v>
      </c>
      <c r="V57">
        <f t="shared" si="35"/>
        <v>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32"/>
  <sheetViews>
    <sheetView workbookViewId="0">
      <selection activeCell="E28" sqref="E28"/>
    </sheetView>
  </sheetViews>
  <sheetFormatPr defaultRowHeight="15" x14ac:dyDescent="0.25"/>
  <cols>
    <col min="1" max="1" width="28.5703125" bestFit="1" customWidth="1"/>
    <col min="2" max="2" width="19.5703125" bestFit="1" customWidth="1"/>
    <col min="3" max="4" width="6" bestFit="1" customWidth="1"/>
    <col min="5" max="22" width="7" bestFit="1" customWidth="1"/>
    <col min="23" max="23" width="10.7109375" bestFit="1" customWidth="1"/>
    <col min="24" max="24" width="27.85546875" bestFit="1" customWidth="1"/>
    <col min="25" max="25" width="28.5703125" bestFit="1" customWidth="1"/>
    <col min="26" max="26" width="27.85546875" bestFit="1" customWidth="1"/>
    <col min="27" max="27" width="28.5703125" bestFit="1" customWidth="1"/>
    <col min="28" max="28" width="27.85546875" bestFit="1" customWidth="1"/>
    <col min="29" max="29" width="28.5703125" bestFit="1" customWidth="1"/>
    <col min="30" max="30" width="27.85546875" bestFit="1" customWidth="1"/>
    <col min="31" max="31" width="28.5703125" bestFit="1" customWidth="1"/>
    <col min="32" max="32" width="27.85546875" bestFit="1" customWidth="1"/>
    <col min="33" max="33" width="28.5703125" bestFit="1" customWidth="1"/>
    <col min="34" max="34" width="27.85546875" bestFit="1" customWidth="1"/>
    <col min="35" max="35" width="28.5703125" bestFit="1" customWidth="1"/>
    <col min="36" max="36" width="27.85546875" bestFit="1" customWidth="1"/>
    <col min="37" max="37" width="28.5703125" bestFit="1" customWidth="1"/>
    <col min="38" max="38" width="27.85546875" bestFit="1" customWidth="1"/>
    <col min="39" max="39" width="28.5703125" bestFit="1" customWidth="1"/>
    <col min="40" max="40" width="27.85546875" bestFit="1" customWidth="1"/>
    <col min="41" max="41" width="28.5703125" bestFit="1" customWidth="1"/>
    <col min="42" max="42" width="27.85546875" bestFit="1" customWidth="1"/>
    <col min="43" max="43" width="28.5703125" bestFit="1" customWidth="1"/>
    <col min="44" max="44" width="32.85546875" bestFit="1" customWidth="1"/>
    <col min="45" max="45" width="33.5703125" bestFit="1" customWidth="1"/>
  </cols>
  <sheetData>
    <row r="3" spans="1:23" x14ac:dyDescent="0.25">
      <c r="A3" s="3" t="s">
        <v>35</v>
      </c>
      <c r="B3" s="3" t="s">
        <v>31</v>
      </c>
    </row>
    <row r="4" spans="1:23" x14ac:dyDescent="0.25">
      <c r="A4" s="3" t="s">
        <v>33</v>
      </c>
      <c r="B4" s="32">
        <v>1995</v>
      </c>
      <c r="C4" s="32">
        <v>1996</v>
      </c>
      <c r="D4" s="32">
        <v>1997</v>
      </c>
      <c r="E4" s="32">
        <v>1998</v>
      </c>
      <c r="F4" s="32">
        <v>1999</v>
      </c>
      <c r="G4" s="32">
        <v>2000</v>
      </c>
      <c r="H4" s="32">
        <v>2001</v>
      </c>
      <c r="I4" s="32">
        <v>2002</v>
      </c>
      <c r="J4" s="32">
        <v>2003</v>
      </c>
      <c r="K4" s="32">
        <v>2004</v>
      </c>
      <c r="L4" s="32">
        <v>2005</v>
      </c>
      <c r="M4" s="32">
        <v>2006</v>
      </c>
      <c r="N4" s="32">
        <v>2007</v>
      </c>
      <c r="O4" s="32">
        <v>2008</v>
      </c>
      <c r="P4" s="32">
        <v>2009</v>
      </c>
      <c r="Q4" s="32">
        <v>2010</v>
      </c>
      <c r="R4" s="32">
        <v>2011</v>
      </c>
      <c r="S4" s="32">
        <v>2012</v>
      </c>
      <c r="T4" s="32">
        <v>2013</v>
      </c>
      <c r="U4" s="32">
        <v>2014</v>
      </c>
      <c r="V4" s="32">
        <v>2015</v>
      </c>
      <c r="W4" s="32" t="s">
        <v>32</v>
      </c>
    </row>
    <row r="5" spans="1:23" x14ac:dyDescent="0.25">
      <c r="A5" s="4" t="s">
        <v>4</v>
      </c>
      <c r="B5" s="5">
        <v>541</v>
      </c>
      <c r="C5" s="5">
        <v>551</v>
      </c>
      <c r="D5" s="5">
        <v>226</v>
      </c>
      <c r="E5" s="5">
        <v>4</v>
      </c>
      <c r="F5" s="5">
        <v>661</v>
      </c>
      <c r="G5" s="5">
        <v>717</v>
      </c>
      <c r="H5" s="5">
        <v>734</v>
      </c>
      <c r="I5" s="5">
        <v>776</v>
      </c>
      <c r="J5" s="5">
        <v>848</v>
      </c>
      <c r="K5" s="5">
        <v>861</v>
      </c>
      <c r="L5" s="5">
        <v>992</v>
      </c>
      <c r="M5" s="5">
        <v>1188</v>
      </c>
      <c r="N5" s="5">
        <v>1184</v>
      </c>
      <c r="O5" s="5">
        <v>1441</v>
      </c>
      <c r="P5" s="5">
        <v>1712</v>
      </c>
      <c r="Q5" s="5">
        <v>2504</v>
      </c>
      <c r="R5" s="5">
        <v>2481</v>
      </c>
      <c r="S5" s="5">
        <v>2653</v>
      </c>
      <c r="T5" s="5">
        <v>2646</v>
      </c>
      <c r="U5" s="5">
        <v>3370</v>
      </c>
      <c r="V5" s="5">
        <v>2646</v>
      </c>
      <c r="W5" s="5">
        <v>28736</v>
      </c>
    </row>
    <row r="6" spans="1:23" x14ac:dyDescent="0.25">
      <c r="A6" s="4" t="s">
        <v>5</v>
      </c>
      <c r="B6" s="5">
        <v>5990</v>
      </c>
      <c r="C6" s="5">
        <v>0</v>
      </c>
      <c r="D6" s="5">
        <v>143</v>
      </c>
      <c r="E6" s="5">
        <v>2456</v>
      </c>
      <c r="F6" s="5">
        <v>3354</v>
      </c>
      <c r="G6" s="5">
        <v>3473</v>
      </c>
      <c r="H6" s="5">
        <v>3372</v>
      </c>
      <c r="I6" s="5">
        <v>3416</v>
      </c>
      <c r="J6" s="5">
        <v>3257</v>
      </c>
      <c r="K6" s="5">
        <v>3588</v>
      </c>
      <c r="L6" s="5">
        <v>4248</v>
      </c>
      <c r="M6" s="5">
        <v>4997</v>
      </c>
      <c r="N6" s="5">
        <v>5250</v>
      </c>
      <c r="O6" s="5">
        <v>5842</v>
      </c>
      <c r="P6" s="5">
        <v>6835</v>
      </c>
      <c r="Q6" s="5">
        <v>7266</v>
      </c>
      <c r="R6" s="5">
        <v>8010</v>
      </c>
      <c r="S6" s="5">
        <v>10812</v>
      </c>
      <c r="T6" s="5">
        <v>11451</v>
      </c>
      <c r="U6" s="5">
        <v>9530</v>
      </c>
      <c r="V6" s="5">
        <v>8766</v>
      </c>
      <c r="W6" s="5">
        <v>112056</v>
      </c>
    </row>
    <row r="7" spans="1:23" x14ac:dyDescent="0.25">
      <c r="A7" s="4" t="s">
        <v>6</v>
      </c>
      <c r="B7" s="5">
        <v>5284</v>
      </c>
      <c r="C7" s="5">
        <v>6294</v>
      </c>
      <c r="D7" s="5">
        <v>4</v>
      </c>
      <c r="E7" s="5">
        <v>1157</v>
      </c>
      <c r="F7" s="5">
        <v>6308</v>
      </c>
      <c r="G7" s="5">
        <v>6183</v>
      </c>
      <c r="H7" s="5">
        <v>7204</v>
      </c>
      <c r="I7" s="5">
        <v>7156</v>
      </c>
      <c r="J7" s="5">
        <v>7901</v>
      </c>
      <c r="K7" s="5">
        <v>8946</v>
      </c>
      <c r="L7" s="5">
        <v>9843</v>
      </c>
      <c r="M7" s="5">
        <v>11706</v>
      </c>
      <c r="N7" s="5">
        <v>13001</v>
      </c>
      <c r="O7" s="5">
        <v>14312</v>
      </c>
      <c r="P7" s="5">
        <v>16343</v>
      </c>
      <c r="Q7" s="5">
        <v>18168</v>
      </c>
      <c r="R7" s="5">
        <v>19490</v>
      </c>
      <c r="S7" s="5">
        <v>19247</v>
      </c>
      <c r="T7" s="5">
        <v>3436</v>
      </c>
      <c r="U7" s="5">
        <v>17462</v>
      </c>
      <c r="V7" s="5">
        <v>16652</v>
      </c>
      <c r="W7" s="5">
        <v>216097</v>
      </c>
    </row>
    <row r="8" spans="1:23" x14ac:dyDescent="0.25">
      <c r="A8" s="4" t="s">
        <v>7</v>
      </c>
      <c r="B8" s="5">
        <v>1634</v>
      </c>
      <c r="C8" s="5">
        <v>1755</v>
      </c>
      <c r="D8" s="5">
        <v>1665</v>
      </c>
      <c r="E8" s="5">
        <v>484</v>
      </c>
      <c r="F8" s="5">
        <v>2690</v>
      </c>
      <c r="G8" s="5">
        <v>2181</v>
      </c>
      <c r="H8" s="5">
        <v>2992</v>
      </c>
      <c r="I8" s="5">
        <v>3294</v>
      </c>
      <c r="J8" s="5">
        <v>3257</v>
      </c>
      <c r="K8" s="5">
        <v>3383</v>
      </c>
      <c r="L8" s="5">
        <v>3187</v>
      </c>
      <c r="M8" s="5">
        <v>4667</v>
      </c>
      <c r="N8" s="5">
        <v>4804</v>
      </c>
      <c r="O8" s="5">
        <v>4297</v>
      </c>
      <c r="P8" s="5">
        <v>5653</v>
      </c>
      <c r="Q8" s="5">
        <v>6366</v>
      </c>
      <c r="R8" s="5">
        <v>4971</v>
      </c>
      <c r="S8" s="5">
        <v>5506</v>
      </c>
      <c r="T8" s="5">
        <v>5904</v>
      </c>
      <c r="U8" s="5">
        <v>6822</v>
      </c>
      <c r="V8" s="5">
        <v>7022</v>
      </c>
      <c r="W8" s="5">
        <v>82534</v>
      </c>
    </row>
    <row r="9" spans="1:23" x14ac:dyDescent="0.25">
      <c r="A9" s="4" t="s">
        <v>8</v>
      </c>
      <c r="B9" s="5">
        <v>0</v>
      </c>
      <c r="C9" s="5">
        <v>13</v>
      </c>
      <c r="D9" s="5">
        <v>291</v>
      </c>
      <c r="E9" s="5">
        <v>6083</v>
      </c>
      <c r="F9" s="5">
        <v>21288</v>
      </c>
      <c r="G9" s="5">
        <v>25809</v>
      </c>
      <c r="H9" s="5">
        <v>25384</v>
      </c>
      <c r="I9" s="5">
        <v>29162</v>
      </c>
      <c r="J9" s="5">
        <v>29764</v>
      </c>
      <c r="K9" s="5">
        <v>28865</v>
      </c>
      <c r="L9" s="5">
        <v>29895</v>
      </c>
      <c r="M9" s="5">
        <v>31137</v>
      </c>
      <c r="N9" s="5">
        <v>34868</v>
      </c>
      <c r="O9" s="5">
        <v>38069</v>
      </c>
      <c r="P9" s="5">
        <v>42178</v>
      </c>
      <c r="Q9" s="5">
        <v>42288</v>
      </c>
      <c r="R9" s="5">
        <v>43694</v>
      </c>
      <c r="S9" s="5">
        <v>50677</v>
      </c>
      <c r="T9" s="5">
        <v>49020</v>
      </c>
      <c r="U9" s="5">
        <v>48458</v>
      </c>
      <c r="V9" s="5">
        <v>47602</v>
      </c>
      <c r="W9" s="5">
        <v>624545</v>
      </c>
    </row>
    <row r="10" spans="1:23" x14ac:dyDescent="0.25">
      <c r="A10" s="4" t="s">
        <v>9</v>
      </c>
      <c r="B10" s="5">
        <v>0</v>
      </c>
      <c r="C10" s="5">
        <v>201</v>
      </c>
      <c r="D10" s="5">
        <v>1515</v>
      </c>
      <c r="E10" s="5">
        <v>5852</v>
      </c>
      <c r="F10" s="5">
        <v>9010</v>
      </c>
      <c r="G10" s="5">
        <v>9604</v>
      </c>
      <c r="H10" s="5">
        <v>8919</v>
      </c>
      <c r="I10" s="5">
        <v>10753</v>
      </c>
      <c r="J10" s="5">
        <v>11244</v>
      </c>
      <c r="K10" s="5">
        <v>11372</v>
      </c>
      <c r="L10" s="5">
        <v>12971</v>
      </c>
      <c r="M10" s="5">
        <v>12629</v>
      </c>
      <c r="N10" s="5">
        <v>13716</v>
      </c>
      <c r="O10" s="5">
        <v>15796</v>
      </c>
      <c r="P10" s="5">
        <v>17203</v>
      </c>
      <c r="Q10" s="5">
        <v>20450</v>
      </c>
      <c r="R10" s="5">
        <v>22010</v>
      </c>
      <c r="S10" s="5">
        <v>26503</v>
      </c>
      <c r="T10" s="5">
        <v>27238</v>
      </c>
      <c r="U10" s="5">
        <v>29692</v>
      </c>
      <c r="V10" s="5">
        <v>27872</v>
      </c>
      <c r="W10" s="5">
        <v>294550</v>
      </c>
    </row>
    <row r="11" spans="1:23" x14ac:dyDescent="0.25">
      <c r="A11" s="4" t="s">
        <v>10</v>
      </c>
      <c r="B11" s="5">
        <v>0</v>
      </c>
      <c r="C11" s="5">
        <v>2</v>
      </c>
      <c r="D11" s="5">
        <v>208</v>
      </c>
      <c r="E11" s="5">
        <v>4643</v>
      </c>
      <c r="F11" s="5">
        <v>11604</v>
      </c>
      <c r="G11" s="5">
        <v>16579</v>
      </c>
      <c r="H11" s="5">
        <v>17277</v>
      </c>
      <c r="I11" s="5">
        <v>18552</v>
      </c>
      <c r="J11" s="5">
        <v>17195</v>
      </c>
      <c r="K11" s="5">
        <v>17368</v>
      </c>
      <c r="L11" s="5">
        <v>18328</v>
      </c>
      <c r="M11" s="5">
        <v>21220</v>
      </c>
      <c r="N11" s="5">
        <v>21130</v>
      </c>
      <c r="O11" s="5">
        <v>15011</v>
      </c>
      <c r="P11" s="5">
        <v>25368</v>
      </c>
      <c r="Q11" s="5">
        <v>25895</v>
      </c>
      <c r="R11" s="5">
        <v>29447</v>
      </c>
      <c r="S11" s="5">
        <v>27611</v>
      </c>
      <c r="T11" s="5">
        <v>29807</v>
      </c>
      <c r="U11" s="5">
        <v>31787</v>
      </c>
      <c r="V11" s="5">
        <v>30878</v>
      </c>
      <c r="W11" s="5">
        <v>379910</v>
      </c>
    </row>
    <row r="12" spans="1:23" x14ac:dyDescent="0.25">
      <c r="A12" s="4" t="s">
        <v>11</v>
      </c>
      <c r="B12" s="5">
        <v>0</v>
      </c>
      <c r="C12" s="5">
        <v>1176</v>
      </c>
      <c r="D12" s="5">
        <v>334</v>
      </c>
      <c r="E12" s="5">
        <v>3691</v>
      </c>
      <c r="F12" s="5">
        <v>5706</v>
      </c>
      <c r="G12" s="5">
        <v>5488</v>
      </c>
      <c r="H12" s="5">
        <v>8650</v>
      </c>
      <c r="I12" s="5">
        <v>7116</v>
      </c>
      <c r="J12" s="5">
        <v>7930</v>
      </c>
      <c r="K12" s="5">
        <v>9433</v>
      </c>
      <c r="L12" s="5">
        <v>10725</v>
      </c>
      <c r="M12" s="5">
        <v>12993</v>
      </c>
      <c r="N12" s="5">
        <v>13875</v>
      </c>
      <c r="O12" s="5">
        <v>15533</v>
      </c>
      <c r="P12" s="5">
        <v>16787</v>
      </c>
      <c r="Q12" s="5">
        <v>18359</v>
      </c>
      <c r="R12" s="5">
        <v>18747</v>
      </c>
      <c r="S12" s="5">
        <v>20314</v>
      </c>
      <c r="T12" s="5">
        <v>20237</v>
      </c>
      <c r="U12" s="5">
        <v>19034</v>
      </c>
      <c r="V12" s="5">
        <v>18078</v>
      </c>
      <c r="W12" s="5">
        <v>234206</v>
      </c>
    </row>
    <row r="13" spans="1:23" x14ac:dyDescent="0.25">
      <c r="A13" s="4" t="s">
        <v>12</v>
      </c>
      <c r="B13" s="5">
        <v>0</v>
      </c>
      <c r="C13" s="5">
        <v>13</v>
      </c>
      <c r="D13" s="5">
        <v>173</v>
      </c>
      <c r="E13" s="5">
        <v>4519</v>
      </c>
      <c r="F13" s="5">
        <v>7743</v>
      </c>
      <c r="G13" s="5">
        <v>9439</v>
      </c>
      <c r="H13" s="5">
        <v>8832</v>
      </c>
      <c r="I13" s="5">
        <v>10063</v>
      </c>
      <c r="J13" s="5">
        <v>8587</v>
      </c>
      <c r="K13" s="5">
        <v>9430</v>
      </c>
      <c r="L13" s="5">
        <v>11470</v>
      </c>
      <c r="M13" s="5">
        <v>11577</v>
      </c>
      <c r="N13" s="5">
        <v>12074</v>
      </c>
      <c r="O13" s="5">
        <v>13690</v>
      </c>
      <c r="P13" s="5">
        <v>15857</v>
      </c>
      <c r="Q13" s="5">
        <v>18342</v>
      </c>
      <c r="R13" s="5">
        <v>21370</v>
      </c>
      <c r="S13" s="5">
        <v>24505</v>
      </c>
      <c r="T13" s="5">
        <v>23933</v>
      </c>
      <c r="U13" s="5">
        <v>27647</v>
      </c>
      <c r="V13" s="5">
        <v>26950</v>
      </c>
      <c r="W13" s="5">
        <v>266214</v>
      </c>
    </row>
    <row r="14" spans="1:23" x14ac:dyDescent="0.25">
      <c r="A14" s="4" t="s">
        <v>13</v>
      </c>
      <c r="B14" s="5">
        <v>0</v>
      </c>
      <c r="C14" s="5">
        <v>10</v>
      </c>
      <c r="D14" s="5">
        <v>47</v>
      </c>
      <c r="E14" s="5">
        <v>2710</v>
      </c>
      <c r="F14" s="5">
        <v>4846</v>
      </c>
      <c r="G14" s="5">
        <v>5480</v>
      </c>
      <c r="H14" s="5">
        <v>6158</v>
      </c>
      <c r="I14" s="5">
        <v>6771</v>
      </c>
      <c r="J14" s="5">
        <v>7455</v>
      </c>
      <c r="K14" s="5">
        <v>7576</v>
      </c>
      <c r="L14" s="5">
        <v>7878</v>
      </c>
      <c r="M14" s="5">
        <v>8908</v>
      </c>
      <c r="N14" s="5">
        <v>9976</v>
      </c>
      <c r="O14" s="5">
        <v>12106</v>
      </c>
      <c r="P14" s="5">
        <v>13615</v>
      </c>
      <c r="Q14" s="5">
        <v>15509</v>
      </c>
      <c r="R14" s="5">
        <v>18147</v>
      </c>
      <c r="S14" s="5">
        <v>19930</v>
      </c>
      <c r="T14" s="5">
        <v>21292</v>
      </c>
      <c r="U14" s="5">
        <v>20152</v>
      </c>
      <c r="V14" s="5">
        <v>19601</v>
      </c>
      <c r="W14" s="5">
        <v>208167</v>
      </c>
    </row>
    <row r="15" spans="1:23" x14ac:dyDescent="0.25">
      <c r="A15" s="4" t="s">
        <v>14</v>
      </c>
      <c r="B15" s="5">
        <v>2</v>
      </c>
      <c r="C15" s="5">
        <v>1169</v>
      </c>
      <c r="D15" s="5">
        <v>4178</v>
      </c>
      <c r="E15" s="5">
        <v>10615</v>
      </c>
      <c r="F15" s="5">
        <v>17461</v>
      </c>
      <c r="G15" s="5">
        <v>19995</v>
      </c>
      <c r="H15" s="5">
        <v>23565</v>
      </c>
      <c r="I15" s="5">
        <v>26482</v>
      </c>
      <c r="J15" s="5">
        <v>25690</v>
      </c>
      <c r="K15" s="5">
        <v>25723</v>
      </c>
      <c r="L15" s="5">
        <v>30439</v>
      </c>
      <c r="M15" s="5">
        <v>34943</v>
      </c>
      <c r="N15" s="5">
        <v>35822</v>
      </c>
      <c r="O15" s="5">
        <v>38999</v>
      </c>
      <c r="P15" s="5">
        <v>40158</v>
      </c>
      <c r="Q15" s="5">
        <v>46823</v>
      </c>
      <c r="R15" s="5">
        <v>51396</v>
      </c>
      <c r="S15" s="5">
        <v>55972</v>
      </c>
      <c r="T15" s="5">
        <v>55884</v>
      </c>
      <c r="U15" s="5">
        <v>57365</v>
      </c>
      <c r="V15" s="5">
        <v>54327</v>
      </c>
      <c r="W15" s="5">
        <v>657008</v>
      </c>
    </row>
    <row r="16" spans="1:23" x14ac:dyDescent="0.25">
      <c r="A16" s="4" t="s">
        <v>15</v>
      </c>
      <c r="B16" s="5">
        <v>3428</v>
      </c>
      <c r="C16" s="5">
        <v>36</v>
      </c>
      <c r="D16" s="5">
        <v>462</v>
      </c>
      <c r="E16" s="5">
        <v>2022</v>
      </c>
      <c r="F16" s="5">
        <v>2132</v>
      </c>
      <c r="G16" s="5">
        <v>2897</v>
      </c>
      <c r="H16" s="5">
        <v>4085</v>
      </c>
      <c r="I16" s="5">
        <v>3758</v>
      </c>
      <c r="J16" s="5">
        <v>4041</v>
      </c>
      <c r="K16" s="5">
        <v>4486</v>
      </c>
      <c r="L16" s="5">
        <v>4910</v>
      </c>
      <c r="M16" s="5">
        <v>4905</v>
      </c>
      <c r="N16" s="5">
        <v>5293</v>
      </c>
      <c r="O16" s="5">
        <v>6737</v>
      </c>
      <c r="P16" s="5">
        <v>7890</v>
      </c>
      <c r="Q16" s="5">
        <v>7048</v>
      </c>
      <c r="R16" s="5">
        <v>8163</v>
      </c>
      <c r="S16" s="5">
        <v>8932</v>
      </c>
      <c r="T16" s="5">
        <v>9574</v>
      </c>
      <c r="U16" s="5">
        <v>8266</v>
      </c>
      <c r="V16" s="5">
        <v>9021</v>
      </c>
      <c r="W16" s="5">
        <v>108086</v>
      </c>
    </row>
    <row r="17" spans="1:23" x14ac:dyDescent="0.25">
      <c r="A17" s="4" t="s">
        <v>16</v>
      </c>
      <c r="B17" s="5">
        <v>3289</v>
      </c>
      <c r="C17" s="5">
        <v>3</v>
      </c>
      <c r="D17" s="5">
        <v>81</v>
      </c>
      <c r="E17" s="5">
        <v>2119</v>
      </c>
      <c r="F17" s="5">
        <v>3584</v>
      </c>
      <c r="G17" s="5">
        <v>2812</v>
      </c>
      <c r="H17" s="5">
        <v>2974</v>
      </c>
      <c r="I17" s="5">
        <v>3183</v>
      </c>
      <c r="J17" s="5">
        <v>3247</v>
      </c>
      <c r="K17" s="5">
        <v>3696</v>
      </c>
      <c r="L17" s="5">
        <v>4600</v>
      </c>
      <c r="M17" s="5">
        <v>5990</v>
      </c>
      <c r="N17" s="5">
        <v>6641</v>
      </c>
      <c r="O17" s="5">
        <v>7566</v>
      </c>
      <c r="P17" s="5">
        <v>10328</v>
      </c>
      <c r="Q17" s="5">
        <v>9166</v>
      </c>
      <c r="R17" s="5">
        <v>10620</v>
      </c>
      <c r="S17" s="5">
        <v>11151</v>
      </c>
      <c r="T17" s="5">
        <v>11739</v>
      </c>
      <c r="U17" s="5">
        <v>13019</v>
      </c>
      <c r="V17" s="5">
        <v>12454</v>
      </c>
      <c r="W17" s="5">
        <v>128262</v>
      </c>
    </row>
    <row r="18" spans="1:23" x14ac:dyDescent="0.25">
      <c r="A18" s="4" t="s">
        <v>17</v>
      </c>
      <c r="B18" s="5">
        <v>0</v>
      </c>
      <c r="C18" s="5">
        <v>0</v>
      </c>
      <c r="D18" s="5">
        <v>491</v>
      </c>
      <c r="E18" s="5">
        <v>4334</v>
      </c>
      <c r="F18" s="5">
        <v>9549</v>
      </c>
      <c r="G18" s="5">
        <v>9711</v>
      </c>
      <c r="H18" s="5">
        <v>8881</v>
      </c>
      <c r="I18" s="5">
        <v>10282</v>
      </c>
      <c r="J18" s="5">
        <v>10360</v>
      </c>
      <c r="K18" s="5">
        <v>11114</v>
      </c>
      <c r="L18" s="5">
        <v>11971</v>
      </c>
      <c r="M18" s="5">
        <v>13637</v>
      </c>
      <c r="N18" s="5">
        <v>14744</v>
      </c>
      <c r="O18" s="5">
        <v>16963</v>
      </c>
      <c r="P18" s="5">
        <v>17557</v>
      </c>
      <c r="Q18" s="5">
        <v>21787</v>
      </c>
      <c r="R18" s="5">
        <v>20943</v>
      </c>
      <c r="S18" s="5">
        <v>24361</v>
      </c>
      <c r="T18" s="5">
        <v>23351</v>
      </c>
      <c r="U18" s="5">
        <v>23527</v>
      </c>
      <c r="V18" s="5">
        <v>23576</v>
      </c>
      <c r="W18" s="5">
        <v>277139</v>
      </c>
    </row>
    <row r="19" spans="1:23" x14ac:dyDescent="0.25">
      <c r="A19" s="4" t="s">
        <v>18</v>
      </c>
      <c r="B19" s="5">
        <v>0</v>
      </c>
      <c r="C19" s="5">
        <v>1</v>
      </c>
      <c r="D19" s="5">
        <v>2</v>
      </c>
      <c r="E19" s="5">
        <v>1176</v>
      </c>
      <c r="F19" s="5">
        <v>3725</v>
      </c>
      <c r="G19" s="5">
        <v>3818</v>
      </c>
      <c r="H19" s="5">
        <v>3498</v>
      </c>
      <c r="I19" s="5">
        <v>4651</v>
      </c>
      <c r="J19" s="5">
        <v>4039</v>
      </c>
      <c r="K19" s="5">
        <v>3715</v>
      </c>
      <c r="L19" s="5">
        <v>3944</v>
      </c>
      <c r="M19" s="5">
        <v>3973</v>
      </c>
      <c r="N19" s="5">
        <v>4720</v>
      </c>
      <c r="O19" s="5">
        <v>6283</v>
      </c>
      <c r="P19" s="5">
        <v>7055</v>
      </c>
      <c r="Q19" s="5">
        <v>8912</v>
      </c>
      <c r="R19" s="5">
        <v>9753</v>
      </c>
      <c r="S19" s="5">
        <v>13008</v>
      </c>
      <c r="T19" s="5">
        <v>12007</v>
      </c>
      <c r="U19" s="5">
        <v>12183</v>
      </c>
      <c r="V19" s="5">
        <v>11020</v>
      </c>
      <c r="W19" s="5">
        <v>117483</v>
      </c>
    </row>
    <row r="20" spans="1:23" x14ac:dyDescent="0.25">
      <c r="A20" s="4" t="s">
        <v>19</v>
      </c>
      <c r="B20" s="5">
        <v>0</v>
      </c>
      <c r="C20" s="5">
        <v>124</v>
      </c>
      <c r="D20" s="5">
        <v>223</v>
      </c>
      <c r="E20" s="5">
        <v>7942</v>
      </c>
      <c r="F20" s="5">
        <v>9073</v>
      </c>
      <c r="G20" s="5">
        <v>13922</v>
      </c>
      <c r="H20" s="5">
        <v>16157</v>
      </c>
      <c r="I20" s="5">
        <v>14296</v>
      </c>
      <c r="J20" s="5">
        <v>14923</v>
      </c>
      <c r="K20" s="5">
        <v>15894</v>
      </c>
      <c r="L20" s="5">
        <v>16419</v>
      </c>
      <c r="M20" s="5">
        <v>18149</v>
      </c>
      <c r="N20" s="5">
        <v>18700</v>
      </c>
      <c r="O20" s="5">
        <v>20709</v>
      </c>
      <c r="P20" s="5">
        <v>22800</v>
      </c>
      <c r="Q20" s="5">
        <v>26971</v>
      </c>
      <c r="R20" s="5">
        <v>28398</v>
      </c>
      <c r="S20" s="5">
        <v>37308</v>
      </c>
      <c r="T20" s="5">
        <v>34917</v>
      </c>
      <c r="U20" s="5">
        <v>35210</v>
      </c>
      <c r="V20" s="5">
        <v>33997</v>
      </c>
      <c r="W20" s="5">
        <v>386132</v>
      </c>
    </row>
    <row r="21" spans="1:23" x14ac:dyDescent="0.25">
      <c r="A21" s="4" t="s">
        <v>20</v>
      </c>
      <c r="B21" s="5">
        <v>624</v>
      </c>
      <c r="C21" s="5">
        <v>0</v>
      </c>
      <c r="D21" s="5">
        <v>1381</v>
      </c>
      <c r="E21" s="5">
        <v>190</v>
      </c>
      <c r="F21" s="5">
        <v>1465</v>
      </c>
      <c r="G21" s="5">
        <v>1819</v>
      </c>
      <c r="H21" s="5">
        <v>1731</v>
      </c>
      <c r="I21" s="5">
        <v>1836</v>
      </c>
      <c r="J21" s="5">
        <v>2090</v>
      </c>
      <c r="K21" s="5">
        <v>2040</v>
      </c>
      <c r="L21" s="5">
        <v>2352</v>
      </c>
      <c r="M21" s="5">
        <v>2775</v>
      </c>
      <c r="N21" s="5">
        <v>2814</v>
      </c>
      <c r="O21" s="5">
        <v>3263</v>
      </c>
      <c r="P21" s="5">
        <v>3966</v>
      </c>
      <c r="Q21" s="5">
        <v>4644</v>
      </c>
      <c r="R21" s="5">
        <v>5202</v>
      </c>
      <c r="S21" s="5">
        <v>5862</v>
      </c>
      <c r="T21" s="5">
        <v>5865</v>
      </c>
      <c r="U21" s="5">
        <v>6378</v>
      </c>
      <c r="V21" s="5">
        <v>7383</v>
      </c>
      <c r="W21" s="5">
        <v>63680</v>
      </c>
    </row>
    <row r="22" spans="1:23" x14ac:dyDescent="0.25">
      <c r="A22" s="4" t="s">
        <v>21</v>
      </c>
      <c r="B22" s="5">
        <v>183</v>
      </c>
      <c r="C22" s="5">
        <v>2214</v>
      </c>
      <c r="D22" s="5">
        <v>7375</v>
      </c>
      <c r="E22" s="5">
        <v>10929</v>
      </c>
      <c r="F22" s="5">
        <v>16673</v>
      </c>
      <c r="G22" s="5">
        <v>19119</v>
      </c>
      <c r="H22" s="5">
        <v>19927</v>
      </c>
      <c r="I22" s="5">
        <v>20992</v>
      </c>
      <c r="J22" s="5">
        <v>22630</v>
      </c>
      <c r="K22" s="5">
        <v>23396</v>
      </c>
      <c r="L22" s="5">
        <v>23987</v>
      </c>
      <c r="M22" s="5">
        <v>23825</v>
      </c>
      <c r="N22" s="5">
        <v>25810</v>
      </c>
      <c r="O22" s="5">
        <v>29564</v>
      </c>
      <c r="P22" s="5">
        <v>31723</v>
      </c>
      <c r="Q22" s="5">
        <v>33368</v>
      </c>
      <c r="R22" s="5">
        <v>39038</v>
      </c>
      <c r="S22" s="5">
        <v>44723</v>
      </c>
      <c r="T22" s="5">
        <v>43145</v>
      </c>
      <c r="U22" s="5">
        <v>44185</v>
      </c>
      <c r="V22" s="5">
        <v>42119</v>
      </c>
      <c r="W22" s="5">
        <v>524925</v>
      </c>
    </row>
    <row r="23" spans="1:23" x14ac:dyDescent="0.25">
      <c r="A23" s="4" t="s">
        <v>22</v>
      </c>
      <c r="B23" s="5">
        <v>0</v>
      </c>
      <c r="C23" s="5">
        <v>219</v>
      </c>
      <c r="D23" s="5">
        <v>7464</v>
      </c>
      <c r="E23" s="5">
        <v>40542</v>
      </c>
      <c r="F23" s="5">
        <v>59077</v>
      </c>
      <c r="G23" s="5">
        <v>54355</v>
      </c>
      <c r="H23" s="5">
        <v>59943</v>
      </c>
      <c r="I23" s="5">
        <v>59353</v>
      </c>
      <c r="J23" s="5">
        <v>59057</v>
      </c>
      <c r="K23" s="5">
        <v>59775</v>
      </c>
      <c r="L23" s="5">
        <v>60809</v>
      </c>
      <c r="M23" s="5">
        <v>60244</v>
      </c>
      <c r="N23" s="5">
        <v>63553</v>
      </c>
      <c r="O23" s="5">
        <v>69296</v>
      </c>
      <c r="P23" s="5">
        <v>77153</v>
      </c>
      <c r="Q23" s="5">
        <v>77142</v>
      </c>
      <c r="R23" s="5">
        <v>82678</v>
      </c>
      <c r="S23" s="5">
        <v>90293</v>
      </c>
      <c r="T23" s="5">
        <v>94632</v>
      </c>
      <c r="U23" s="5">
        <v>95815</v>
      </c>
      <c r="V23" s="5">
        <v>88583</v>
      </c>
      <c r="W23" s="5">
        <v>1259983</v>
      </c>
    </row>
    <row r="24" spans="1:23" x14ac:dyDescent="0.25">
      <c r="A24" s="4" t="s">
        <v>23</v>
      </c>
      <c r="B24" s="5">
        <v>0</v>
      </c>
      <c r="C24" s="5">
        <v>57</v>
      </c>
      <c r="D24" s="5">
        <v>15</v>
      </c>
      <c r="E24" s="5">
        <v>924</v>
      </c>
      <c r="F24" s="5">
        <v>2669</v>
      </c>
      <c r="G24" s="5">
        <v>2626</v>
      </c>
      <c r="H24" s="5">
        <v>2632</v>
      </c>
      <c r="I24" s="5">
        <v>3109</v>
      </c>
      <c r="J24" s="5">
        <v>3275</v>
      </c>
      <c r="K24" s="5">
        <v>2871</v>
      </c>
      <c r="L24" s="5">
        <v>4056</v>
      </c>
      <c r="M24" s="5">
        <v>4480</v>
      </c>
      <c r="N24" s="5">
        <v>5898</v>
      </c>
      <c r="O24" s="5">
        <v>7057</v>
      </c>
      <c r="P24" s="5">
        <v>7804</v>
      </c>
      <c r="Q24" s="5">
        <v>8693</v>
      </c>
      <c r="R24" s="5">
        <v>9321</v>
      </c>
      <c r="S24" s="5">
        <v>11570</v>
      </c>
      <c r="T24" s="5">
        <v>10805</v>
      </c>
      <c r="U24" s="5">
        <v>10844</v>
      </c>
      <c r="V24" s="5">
        <v>9751</v>
      </c>
      <c r="W24" s="5">
        <v>108457</v>
      </c>
    </row>
    <row r="25" spans="1:23" x14ac:dyDescent="0.25">
      <c r="A25" s="4" t="s">
        <v>24</v>
      </c>
      <c r="B25" s="5">
        <v>1927</v>
      </c>
      <c r="C25" s="5">
        <v>10</v>
      </c>
      <c r="D25" s="5">
        <v>1640</v>
      </c>
      <c r="E25" s="5">
        <v>258</v>
      </c>
      <c r="F25" s="5">
        <v>2029</v>
      </c>
      <c r="G25" s="5">
        <v>1923</v>
      </c>
      <c r="H25" s="5">
        <v>1725</v>
      </c>
      <c r="I25" s="5">
        <v>2373</v>
      </c>
      <c r="J25" s="5">
        <v>3047</v>
      </c>
      <c r="K25" s="5">
        <v>4078</v>
      </c>
      <c r="L25" s="5">
        <v>5460</v>
      </c>
      <c r="M25" s="5">
        <v>4442</v>
      </c>
      <c r="N25" s="5">
        <v>4735</v>
      </c>
      <c r="O25" s="5">
        <v>5971</v>
      </c>
      <c r="P25" s="5">
        <v>6950</v>
      </c>
      <c r="Q25" s="5">
        <v>7529</v>
      </c>
      <c r="R25" s="5">
        <v>8039</v>
      </c>
      <c r="S25" s="5">
        <v>9080</v>
      </c>
      <c r="T25" s="5">
        <v>8926</v>
      </c>
      <c r="U25" s="5">
        <v>7904</v>
      </c>
      <c r="V25" s="5">
        <v>7141</v>
      </c>
      <c r="W25" s="5">
        <v>95187</v>
      </c>
    </row>
    <row r="26" spans="1:23" x14ac:dyDescent="0.25">
      <c r="A26" s="4" t="s">
        <v>25</v>
      </c>
      <c r="B26" s="5">
        <v>739</v>
      </c>
      <c r="C26" s="5">
        <v>711</v>
      </c>
      <c r="D26" s="5">
        <v>767</v>
      </c>
      <c r="E26" s="5">
        <v>563</v>
      </c>
      <c r="F26" s="5">
        <v>774</v>
      </c>
      <c r="G26" s="5">
        <v>578</v>
      </c>
      <c r="H26" s="5">
        <v>750</v>
      </c>
      <c r="I26" s="5">
        <v>818</v>
      </c>
      <c r="J26" s="5">
        <v>844</v>
      </c>
      <c r="K26" s="5">
        <v>905</v>
      </c>
      <c r="L26" s="5">
        <v>838</v>
      </c>
      <c r="M26" s="5">
        <v>799</v>
      </c>
      <c r="N26" s="5">
        <v>893</v>
      </c>
      <c r="O26" s="5">
        <v>1002</v>
      </c>
      <c r="P26" s="5">
        <v>1000</v>
      </c>
      <c r="Q26" s="5">
        <v>1186</v>
      </c>
      <c r="R26" s="5">
        <v>1316</v>
      </c>
      <c r="S26" s="5">
        <v>1521</v>
      </c>
      <c r="T26" s="5">
        <v>1652</v>
      </c>
      <c r="U26" s="5">
        <v>1533</v>
      </c>
      <c r="V26" s="5">
        <v>2011</v>
      </c>
      <c r="W26" s="5">
        <v>21200</v>
      </c>
    </row>
    <row r="27" spans="1:23" x14ac:dyDescent="0.25">
      <c r="A27" s="4" t="s">
        <v>26</v>
      </c>
      <c r="B27" s="5">
        <v>0</v>
      </c>
      <c r="C27" s="5">
        <v>820</v>
      </c>
      <c r="D27" s="5">
        <v>7793</v>
      </c>
      <c r="E27" s="5">
        <v>14980</v>
      </c>
      <c r="F27" s="5">
        <v>22594</v>
      </c>
      <c r="G27" s="5">
        <v>26428</v>
      </c>
      <c r="H27" s="5">
        <v>27751</v>
      </c>
      <c r="I27" s="5">
        <v>26478</v>
      </c>
      <c r="J27" s="5">
        <v>27074</v>
      </c>
      <c r="K27" s="5">
        <v>27600</v>
      </c>
      <c r="L27" s="5">
        <v>31699</v>
      </c>
      <c r="M27" s="5">
        <v>38456</v>
      </c>
      <c r="N27" s="5">
        <v>38402</v>
      </c>
      <c r="O27" s="5">
        <v>48175</v>
      </c>
      <c r="P27" s="5">
        <v>49623</v>
      </c>
      <c r="Q27" s="5">
        <v>53591</v>
      </c>
      <c r="R27" s="5">
        <v>58111</v>
      </c>
      <c r="S27" s="5">
        <v>61694</v>
      </c>
      <c r="T27" s="5">
        <v>63295</v>
      </c>
      <c r="U27" s="5">
        <v>69068</v>
      </c>
      <c r="V27" s="5">
        <v>60554</v>
      </c>
      <c r="W27" s="5">
        <v>754186</v>
      </c>
    </row>
    <row r="28" spans="1:23" x14ac:dyDescent="0.25">
      <c r="A28" s="4" t="s">
        <v>27</v>
      </c>
      <c r="B28" s="5">
        <v>1</v>
      </c>
      <c r="C28" s="5">
        <v>1666</v>
      </c>
      <c r="D28" s="5">
        <v>3723</v>
      </c>
      <c r="E28" s="5">
        <v>10536</v>
      </c>
      <c r="F28" s="5">
        <v>13465</v>
      </c>
      <c r="G28" s="5">
        <v>15919</v>
      </c>
      <c r="H28" s="5">
        <v>17745</v>
      </c>
      <c r="I28" s="5">
        <v>19362</v>
      </c>
      <c r="J28" s="5">
        <v>15118</v>
      </c>
      <c r="K28" s="5">
        <v>21828</v>
      </c>
      <c r="L28" s="5">
        <v>23634</v>
      </c>
      <c r="M28" s="5">
        <v>26537</v>
      </c>
      <c r="N28" s="5">
        <v>29633</v>
      </c>
      <c r="O28" s="5">
        <v>29709</v>
      </c>
      <c r="P28" s="5">
        <v>31914</v>
      </c>
      <c r="Q28" s="5">
        <v>35679</v>
      </c>
      <c r="R28" s="5">
        <v>39814</v>
      </c>
      <c r="S28" s="5">
        <v>43883</v>
      </c>
      <c r="T28" s="5">
        <v>43628</v>
      </c>
      <c r="U28" s="5">
        <v>44623</v>
      </c>
      <c r="V28" s="5">
        <v>40378</v>
      </c>
      <c r="W28" s="5">
        <v>508795</v>
      </c>
    </row>
    <row r="29" spans="1:23" x14ac:dyDescent="0.25">
      <c r="A29" s="4" t="s">
        <v>28</v>
      </c>
      <c r="B29" s="5">
        <v>3198</v>
      </c>
      <c r="C29" s="5">
        <v>3656</v>
      </c>
      <c r="D29" s="5">
        <v>3</v>
      </c>
      <c r="E29" s="5">
        <v>1415</v>
      </c>
      <c r="F29" s="5">
        <v>2783</v>
      </c>
      <c r="G29" s="5">
        <v>3332</v>
      </c>
      <c r="H29" s="5">
        <v>3369</v>
      </c>
      <c r="I29" s="5">
        <v>3448</v>
      </c>
      <c r="J29" s="5">
        <v>5116</v>
      </c>
      <c r="K29" s="5">
        <v>4367</v>
      </c>
      <c r="L29" s="5">
        <v>4649</v>
      </c>
      <c r="M29" s="5">
        <v>4917</v>
      </c>
      <c r="N29" s="5">
        <v>5604</v>
      </c>
      <c r="O29" s="5">
        <v>6454</v>
      </c>
      <c r="P29" s="5">
        <v>7229</v>
      </c>
      <c r="Q29" s="5">
        <v>7660</v>
      </c>
      <c r="R29" s="5">
        <v>7931</v>
      </c>
      <c r="S29" s="5">
        <v>9467</v>
      </c>
      <c r="T29" s="5">
        <v>8439</v>
      </c>
      <c r="U29" s="5">
        <v>8199</v>
      </c>
      <c r="V29" s="5">
        <v>8449</v>
      </c>
      <c r="W29" s="5">
        <v>109685</v>
      </c>
    </row>
    <row r="30" spans="1:23" x14ac:dyDescent="0.25">
      <c r="A30" s="4" t="s">
        <v>29</v>
      </c>
      <c r="B30" s="5">
        <v>0</v>
      </c>
      <c r="C30" s="5">
        <v>13078</v>
      </c>
      <c r="D30" s="5">
        <v>38457</v>
      </c>
      <c r="E30" s="5">
        <v>106822</v>
      </c>
      <c r="F30" s="5">
        <v>126249</v>
      </c>
      <c r="G30" s="5">
        <v>136465</v>
      </c>
      <c r="H30" s="5">
        <v>153949</v>
      </c>
      <c r="I30" s="5">
        <v>155563</v>
      </c>
      <c r="J30" s="5">
        <v>148970</v>
      </c>
      <c r="K30" s="5">
        <v>143646</v>
      </c>
      <c r="L30" s="5">
        <v>163572</v>
      </c>
      <c r="M30" s="5">
        <v>176315</v>
      </c>
      <c r="N30" s="5">
        <v>181736</v>
      </c>
      <c r="O30" s="5">
        <v>208212</v>
      </c>
      <c r="P30" s="5">
        <v>222021</v>
      </c>
      <c r="Q30" s="5">
        <v>249107</v>
      </c>
      <c r="R30" s="5">
        <v>273004</v>
      </c>
      <c r="S30" s="5">
        <v>308016</v>
      </c>
      <c r="T30" s="5">
        <v>320375</v>
      </c>
      <c r="U30" s="5">
        <v>311625</v>
      </c>
      <c r="V30" s="5">
        <v>286608</v>
      </c>
      <c r="W30" s="5">
        <v>3723790</v>
      </c>
    </row>
    <row r="31" spans="1:23" x14ac:dyDescent="0.25">
      <c r="A31" s="4" t="s">
        <v>30</v>
      </c>
      <c r="B31" s="5">
        <v>101</v>
      </c>
      <c r="C31" s="5">
        <v>67</v>
      </c>
      <c r="D31" s="5">
        <v>0</v>
      </c>
      <c r="E31" s="5">
        <v>50</v>
      </c>
      <c r="F31" s="5">
        <v>567</v>
      </c>
      <c r="G31" s="5">
        <v>623</v>
      </c>
      <c r="H31" s="5">
        <v>753</v>
      </c>
      <c r="I31" s="5">
        <v>825</v>
      </c>
      <c r="J31" s="5">
        <v>1128</v>
      </c>
      <c r="K31" s="5">
        <v>877</v>
      </c>
      <c r="L31" s="5">
        <v>1114</v>
      </c>
      <c r="M31" s="5">
        <v>1248</v>
      </c>
      <c r="N31" s="5">
        <v>1489</v>
      </c>
      <c r="O31" s="5">
        <v>1690</v>
      </c>
      <c r="P31" s="5">
        <v>2159</v>
      </c>
      <c r="Q31" s="5">
        <v>2646</v>
      </c>
      <c r="R31" s="5">
        <v>3086</v>
      </c>
      <c r="S31" s="5">
        <v>3002</v>
      </c>
      <c r="T31" s="5">
        <v>3013</v>
      </c>
      <c r="U31" s="5">
        <v>3103</v>
      </c>
      <c r="V31" s="5"/>
      <c r="W31" s="5">
        <v>27541</v>
      </c>
    </row>
    <row r="32" spans="1:23" x14ac:dyDescent="0.25">
      <c r="A32" s="4" t="s">
        <v>32</v>
      </c>
      <c r="B32" s="5">
        <v>26941</v>
      </c>
      <c r="C32" s="5">
        <v>33846</v>
      </c>
      <c r="D32" s="5">
        <v>78661</v>
      </c>
      <c r="E32" s="5">
        <v>247016</v>
      </c>
      <c r="F32" s="5">
        <v>367079</v>
      </c>
      <c r="G32" s="5">
        <v>401295</v>
      </c>
      <c r="H32" s="5">
        <v>438957</v>
      </c>
      <c r="I32" s="5">
        <v>453868</v>
      </c>
      <c r="J32" s="5">
        <v>448087</v>
      </c>
      <c r="K32" s="5">
        <v>456833</v>
      </c>
      <c r="L32" s="5">
        <v>503990</v>
      </c>
      <c r="M32" s="5">
        <v>546657</v>
      </c>
      <c r="N32" s="5">
        <v>576365</v>
      </c>
      <c r="O32" s="5">
        <v>643747</v>
      </c>
      <c r="P32" s="5">
        <v>708881</v>
      </c>
      <c r="Q32" s="5">
        <v>777099</v>
      </c>
      <c r="R32" s="5">
        <v>845180</v>
      </c>
      <c r="S32" s="5">
        <v>947601</v>
      </c>
      <c r="T32" s="5">
        <v>946211</v>
      </c>
      <c r="U32" s="5">
        <v>966801</v>
      </c>
      <c r="V32" s="5">
        <v>903439</v>
      </c>
      <c r="W32" s="5">
        <v>11318554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32"/>
  <sheetViews>
    <sheetView workbookViewId="0">
      <selection activeCell="B5" sqref="B5:W31"/>
    </sheetView>
  </sheetViews>
  <sheetFormatPr defaultRowHeight="15" x14ac:dyDescent="0.25"/>
  <cols>
    <col min="1" max="1" width="27.85546875" bestFit="1" customWidth="1"/>
    <col min="2" max="2" width="19.5703125" bestFit="1" customWidth="1"/>
    <col min="3" max="23" width="12" bestFit="1" customWidth="1"/>
  </cols>
  <sheetData>
    <row r="3" spans="1:23" x14ac:dyDescent="0.25">
      <c r="A3" s="3" t="s">
        <v>34</v>
      </c>
      <c r="B3" s="3" t="s">
        <v>31</v>
      </c>
    </row>
    <row r="4" spans="1:23" x14ac:dyDescent="0.25">
      <c r="A4" s="3" t="s">
        <v>33</v>
      </c>
      <c r="B4" s="32">
        <v>1995</v>
      </c>
      <c r="C4" s="32">
        <v>1996</v>
      </c>
      <c r="D4" s="32">
        <v>1997</v>
      </c>
      <c r="E4" s="32">
        <v>1998</v>
      </c>
      <c r="F4" s="32">
        <v>1999</v>
      </c>
      <c r="G4" s="32">
        <v>2000</v>
      </c>
      <c r="H4" s="32">
        <v>2001</v>
      </c>
      <c r="I4" s="32">
        <v>2002</v>
      </c>
      <c r="J4" s="32">
        <v>2003</v>
      </c>
      <c r="K4" s="32">
        <v>2004</v>
      </c>
      <c r="L4" s="32">
        <v>2005</v>
      </c>
      <c r="M4" s="32">
        <v>2006</v>
      </c>
      <c r="N4" s="32">
        <v>2007</v>
      </c>
      <c r="O4" s="32">
        <v>2008</v>
      </c>
      <c r="P4" s="32">
        <v>2009</v>
      </c>
      <c r="Q4" s="32">
        <v>2010</v>
      </c>
      <c r="R4" s="32">
        <v>2011</v>
      </c>
      <c r="S4" s="32">
        <v>2012</v>
      </c>
      <c r="T4" s="32">
        <v>2013</v>
      </c>
      <c r="U4" s="32">
        <v>2014</v>
      </c>
      <c r="V4" s="32">
        <v>2015</v>
      </c>
      <c r="W4" s="32" t="s">
        <v>32</v>
      </c>
    </row>
    <row r="5" spans="1:23" x14ac:dyDescent="0.25">
      <c r="A5" s="4" t="s">
        <v>4</v>
      </c>
      <c r="B5" s="5">
        <v>2.5336968576709791</v>
      </c>
      <c r="C5" s="5">
        <v>2.9588747731397449</v>
      </c>
      <c r="D5" s="5">
        <v>2.968274336283184</v>
      </c>
      <c r="E5" s="5">
        <v>9.1950000000000003</v>
      </c>
      <c r="F5" s="5">
        <v>3.0893948562783642</v>
      </c>
      <c r="G5" s="5">
        <v>3.4078661087866129</v>
      </c>
      <c r="H5" s="5">
        <v>3.1709400544959139</v>
      </c>
      <c r="I5" s="5">
        <v>2.7127190721649508</v>
      </c>
      <c r="J5" s="5">
        <v>2.5946108490565951</v>
      </c>
      <c r="K5" s="5">
        <v>2.4797328687572571</v>
      </c>
      <c r="L5" s="5">
        <v>2.230786290322575</v>
      </c>
      <c r="M5" s="5">
        <v>1.9754882154882181</v>
      </c>
      <c r="N5" s="5">
        <v>1.884070945945945</v>
      </c>
      <c r="O5" s="5">
        <v>1.768848022206803</v>
      </c>
      <c r="P5" s="5">
        <v>1.7859871495327031</v>
      </c>
      <c r="Q5" s="5">
        <v>1.856106230031946</v>
      </c>
      <c r="R5" s="5">
        <v>1.7828093510681149</v>
      </c>
      <c r="S5" s="5">
        <v>1.7280927252167331</v>
      </c>
      <c r="T5" s="5">
        <v>1.9868480725623521</v>
      </c>
      <c r="U5" s="5">
        <v>2.0619910979228528</v>
      </c>
      <c r="V5" s="5">
        <v>1.9339153439153449</v>
      </c>
      <c r="W5" s="5">
        <v>56.106053220847201</v>
      </c>
    </row>
    <row r="6" spans="1:23" x14ac:dyDescent="0.25">
      <c r="A6" s="4" t="s">
        <v>5</v>
      </c>
      <c r="B6" s="5">
        <v>2.7182854757929871</v>
      </c>
      <c r="C6" s="5"/>
      <c r="D6" s="5">
        <v>4.678671328671328</v>
      </c>
      <c r="E6" s="5">
        <v>3.0978053745928311</v>
      </c>
      <c r="F6" s="5">
        <v>2.9694305307096078</v>
      </c>
      <c r="G6" s="5">
        <v>2.7773250791822748</v>
      </c>
      <c r="H6" s="5">
        <v>2.6101809015421091</v>
      </c>
      <c r="I6" s="5">
        <v>2.4936475409836052</v>
      </c>
      <c r="J6" s="5">
        <v>2.1464937058642959</v>
      </c>
      <c r="K6" s="5">
        <v>2.067173913043491</v>
      </c>
      <c r="L6" s="5">
        <v>1.9302048022598901</v>
      </c>
      <c r="M6" s="5">
        <v>1.887052231338787</v>
      </c>
      <c r="N6" s="5">
        <v>1.857746666666656</v>
      </c>
      <c r="O6" s="5">
        <v>1.6661793906196509</v>
      </c>
      <c r="P6" s="5">
        <v>1.7021872713972159</v>
      </c>
      <c r="Q6" s="5">
        <v>1.687551610239487</v>
      </c>
      <c r="R6" s="5">
        <v>1.7282709113608099</v>
      </c>
      <c r="S6" s="5">
        <v>1.738423973362951</v>
      </c>
      <c r="T6" s="5">
        <v>1.72068378307572</v>
      </c>
      <c r="U6" s="5">
        <v>1.7345362014690531</v>
      </c>
      <c r="V6" s="5">
        <v>1.8609890485968561</v>
      </c>
      <c r="W6" s="5">
        <v>45.072839740769609</v>
      </c>
    </row>
    <row r="7" spans="1:23" x14ac:dyDescent="0.25">
      <c r="A7" s="4" t="s">
        <v>6</v>
      </c>
      <c r="B7" s="5">
        <v>3.7085768357304989</v>
      </c>
      <c r="C7" s="5">
        <v>3.4624038767079619</v>
      </c>
      <c r="D7" s="5">
        <v>8.1150000000000002</v>
      </c>
      <c r="E7" s="5">
        <v>3.2198703543647351</v>
      </c>
      <c r="F7" s="5">
        <v>3.916471147748902</v>
      </c>
      <c r="G7" s="5">
        <v>3.638547630600026</v>
      </c>
      <c r="H7" s="5">
        <v>3.263313436979439</v>
      </c>
      <c r="I7" s="5">
        <v>2.9361975964225899</v>
      </c>
      <c r="J7" s="5">
        <v>2.767697759777338</v>
      </c>
      <c r="K7" s="5">
        <v>2.7682383188018198</v>
      </c>
      <c r="L7" s="5">
        <v>2.713860611602164</v>
      </c>
      <c r="M7" s="5">
        <v>2.4495498035195569</v>
      </c>
      <c r="N7" s="5">
        <v>2.2822352126759551</v>
      </c>
      <c r="O7" s="5">
        <v>2.2313555058692121</v>
      </c>
      <c r="P7" s="5">
        <v>2.0725111668604299</v>
      </c>
      <c r="Q7" s="5">
        <v>2.0701717305151801</v>
      </c>
      <c r="R7" s="5">
        <v>2.0687783478706998</v>
      </c>
      <c r="S7" s="5">
        <v>2.043104899464836</v>
      </c>
      <c r="T7" s="5">
        <v>2.0401484284051241</v>
      </c>
      <c r="U7" s="5">
        <v>2.2427379452525429</v>
      </c>
      <c r="V7" s="5">
        <v>2.2152546240691859</v>
      </c>
      <c r="W7" s="5">
        <v>62.226025233238204</v>
      </c>
    </row>
    <row r="8" spans="1:23" x14ac:dyDescent="0.25">
      <c r="A8" s="4" t="s">
        <v>7</v>
      </c>
      <c r="B8" s="5">
        <v>3.4200244798041681</v>
      </c>
      <c r="C8" s="5">
        <v>3.3002962962962981</v>
      </c>
      <c r="D8" s="5">
        <v>2.991951951951958</v>
      </c>
      <c r="E8" s="5">
        <v>4.388553719008268</v>
      </c>
      <c r="F8" s="5">
        <v>3.2149368029739911</v>
      </c>
      <c r="G8" s="5">
        <v>3.3727189362677672</v>
      </c>
      <c r="H8" s="5">
        <v>2.960494652406402</v>
      </c>
      <c r="I8" s="5">
        <v>2.4770613236186949</v>
      </c>
      <c r="J8" s="5">
        <v>2.4142554498004589</v>
      </c>
      <c r="K8" s="5">
        <v>2.3366036062666549</v>
      </c>
      <c r="L8" s="5">
        <v>2.5639912143081141</v>
      </c>
      <c r="M8" s="5">
        <v>2.5567002356974462</v>
      </c>
      <c r="N8" s="5">
        <v>2.0902477102414658</v>
      </c>
      <c r="O8" s="5">
        <v>2.064740516639509</v>
      </c>
      <c r="P8" s="5">
        <v>2.0979674509110482</v>
      </c>
      <c r="Q8" s="5">
        <v>2.040634621426348</v>
      </c>
      <c r="R8" s="5">
        <v>2.019255682961167</v>
      </c>
      <c r="S8" s="5">
        <v>2.012835088993826</v>
      </c>
      <c r="T8" s="5">
        <v>2.0184688346883219</v>
      </c>
      <c r="U8" s="5">
        <v>2.538752565230161</v>
      </c>
      <c r="V8" s="5">
        <v>2.625881515237809</v>
      </c>
      <c r="W8" s="5">
        <v>55.50637265472988</v>
      </c>
    </row>
    <row r="9" spans="1:23" x14ac:dyDescent="0.25">
      <c r="A9" s="4" t="s">
        <v>8</v>
      </c>
      <c r="B9" s="5"/>
      <c r="C9" s="5">
        <v>2.0476923076923081</v>
      </c>
      <c r="D9" s="5">
        <v>1.49848797250859</v>
      </c>
      <c r="E9" s="5">
        <v>2.9068272234095081</v>
      </c>
      <c r="F9" s="5">
        <v>2.7779227733934269</v>
      </c>
      <c r="G9" s="5">
        <v>2.6789216939827738</v>
      </c>
      <c r="H9" s="5">
        <v>2.721284273558163</v>
      </c>
      <c r="I9" s="5">
        <v>2.741605171113104</v>
      </c>
      <c r="J9" s="5">
        <v>2.4071562961968498</v>
      </c>
      <c r="K9" s="5">
        <v>2.2723814307986681</v>
      </c>
      <c r="L9" s="5">
        <v>2.1124579361097191</v>
      </c>
      <c r="M9" s="5">
        <v>1.9672405819443139</v>
      </c>
      <c r="N9" s="5">
        <v>1.898322817483113</v>
      </c>
      <c r="O9" s="5">
        <v>1.7962286900102651</v>
      </c>
      <c r="P9" s="5">
        <v>1.744149556640932</v>
      </c>
      <c r="Q9" s="5">
        <v>1.7429197408248149</v>
      </c>
      <c r="R9" s="5">
        <v>1.7969966128072781</v>
      </c>
      <c r="S9" s="5">
        <v>1.8179098999546759</v>
      </c>
      <c r="T9" s="5">
        <v>1.8009763361892821</v>
      </c>
      <c r="U9" s="5">
        <v>1.989941392546096</v>
      </c>
      <c r="V9" s="5">
        <v>1.9907989160119099</v>
      </c>
      <c r="W9" s="5">
        <v>42.710221623175784</v>
      </c>
    </row>
    <row r="10" spans="1:23" x14ac:dyDescent="0.25">
      <c r="A10" s="4" t="s">
        <v>9</v>
      </c>
      <c r="B10" s="5"/>
      <c r="C10" s="5">
        <v>2.3905472636815941</v>
      </c>
      <c r="D10" s="5">
        <v>3.069815181518158</v>
      </c>
      <c r="E10" s="5">
        <v>3.213222829801774</v>
      </c>
      <c r="F10" s="5">
        <v>3.2272985571587078</v>
      </c>
      <c r="G10" s="5">
        <v>3.0143908788004978</v>
      </c>
      <c r="H10" s="5">
        <v>2.8835900885749268</v>
      </c>
      <c r="I10" s="5">
        <v>2.9411029480145352</v>
      </c>
      <c r="J10" s="5">
        <v>2.3776778726432601</v>
      </c>
      <c r="K10" s="5">
        <v>2.2705962011959642</v>
      </c>
      <c r="L10" s="5">
        <v>2.110397039549762</v>
      </c>
      <c r="M10" s="5">
        <v>1.90976957795548</v>
      </c>
      <c r="N10" s="5">
        <v>1.8234419655876659</v>
      </c>
      <c r="O10" s="5">
        <v>1.758181185110159</v>
      </c>
      <c r="P10" s="5">
        <v>1.699831424751483</v>
      </c>
      <c r="Q10" s="5">
        <v>1.610405378973097</v>
      </c>
      <c r="R10" s="5">
        <v>1.7153625624716231</v>
      </c>
      <c r="S10" s="5">
        <v>1.661399464211553</v>
      </c>
      <c r="T10" s="5">
        <v>1.838964314560503</v>
      </c>
      <c r="U10" s="5">
        <v>1.991382190489011</v>
      </c>
      <c r="V10" s="5">
        <v>2.0537241676233839</v>
      </c>
      <c r="W10" s="5">
        <v>45.561101092673148</v>
      </c>
    </row>
    <row r="11" spans="1:23" x14ac:dyDescent="0.25">
      <c r="A11" s="4" t="s">
        <v>10</v>
      </c>
      <c r="B11" s="5"/>
      <c r="C11" s="5">
        <v>6.0549999999999997</v>
      </c>
      <c r="D11" s="5">
        <v>6.4822115384615318</v>
      </c>
      <c r="E11" s="5">
        <v>4.5603596812405556</v>
      </c>
      <c r="F11" s="5">
        <v>4.9968174767321099</v>
      </c>
      <c r="G11" s="5">
        <v>4.4607841244947721</v>
      </c>
      <c r="H11" s="5">
        <v>4.0586357585229491</v>
      </c>
      <c r="I11" s="5">
        <v>3.8971318456230599</v>
      </c>
      <c r="J11" s="5">
        <v>3.9872137249201138</v>
      </c>
      <c r="K11" s="5">
        <v>3.961792952556602</v>
      </c>
      <c r="L11" s="5">
        <v>3.9319189218682991</v>
      </c>
      <c r="M11" s="5">
        <v>3.3487130065975581</v>
      </c>
      <c r="N11" s="5">
        <v>3.1672730714625259</v>
      </c>
      <c r="O11" s="5">
        <v>2.9919572313636551</v>
      </c>
      <c r="P11" s="5">
        <v>3.0123446862188872</v>
      </c>
      <c r="Q11" s="5">
        <v>2.9934261440431871</v>
      </c>
      <c r="R11" s="5">
        <v>2.8829038611742401</v>
      </c>
      <c r="S11" s="5">
        <v>2.977642244033206</v>
      </c>
      <c r="T11" s="5">
        <v>3.1884312409837849</v>
      </c>
      <c r="U11" s="5">
        <v>3.3424469122598439</v>
      </c>
      <c r="V11" s="5">
        <v>3.403322106354024</v>
      </c>
      <c r="W11" s="5">
        <v>77.700326528910907</v>
      </c>
    </row>
    <row r="12" spans="1:23" x14ac:dyDescent="0.25">
      <c r="A12" s="4" t="s">
        <v>11</v>
      </c>
      <c r="B12" s="5"/>
      <c r="C12" s="5">
        <v>3.2228231292517102</v>
      </c>
      <c r="D12" s="5">
        <v>4.2591017964071796</v>
      </c>
      <c r="E12" s="5">
        <v>3.4540774857761938</v>
      </c>
      <c r="F12" s="5">
        <v>3.344570627409734</v>
      </c>
      <c r="G12" s="5">
        <v>3.1511260932944372</v>
      </c>
      <c r="H12" s="5">
        <v>4.4718635838150131</v>
      </c>
      <c r="I12" s="5">
        <v>2.999412591343444</v>
      </c>
      <c r="J12" s="5">
        <v>2.721876418663443</v>
      </c>
      <c r="K12" s="5">
        <v>2.6113951023005888</v>
      </c>
      <c r="L12" s="5">
        <v>2.5026554778555119</v>
      </c>
      <c r="M12" s="5">
        <v>2.1905841607019529</v>
      </c>
      <c r="N12" s="5">
        <v>2.0448900900901119</v>
      </c>
      <c r="O12" s="5">
        <v>2.1120079830039149</v>
      </c>
      <c r="P12" s="5">
        <v>2.0202090903675471</v>
      </c>
      <c r="Q12" s="5">
        <v>2.234243695190381</v>
      </c>
      <c r="R12" s="5">
        <v>2.2895497946337851</v>
      </c>
      <c r="S12" s="5">
        <v>2.235786157329902</v>
      </c>
      <c r="T12" s="5">
        <v>2.3070539111528432</v>
      </c>
      <c r="U12" s="5">
        <v>2.4215708731743328</v>
      </c>
      <c r="V12" s="5">
        <v>2.4087553932957348</v>
      </c>
      <c r="W12" s="5">
        <v>55.003553455057748</v>
      </c>
    </row>
    <row r="13" spans="1:23" x14ac:dyDescent="0.25">
      <c r="A13" s="4" t="s">
        <v>12</v>
      </c>
      <c r="B13" s="5"/>
      <c r="C13" s="5">
        <v>10.11538461538461</v>
      </c>
      <c r="D13" s="5">
        <v>3.7434104046242722</v>
      </c>
      <c r="E13" s="5">
        <v>3.4888515158220952</v>
      </c>
      <c r="F13" s="5">
        <v>3.347222006974035</v>
      </c>
      <c r="G13" s="5">
        <v>3.0409407776248059</v>
      </c>
      <c r="H13" s="5">
        <v>3.0652060688405909</v>
      </c>
      <c r="I13" s="5">
        <v>3.0119437543475729</v>
      </c>
      <c r="J13" s="5">
        <v>2.6573751018983489</v>
      </c>
      <c r="K13" s="5">
        <v>2.5585683987275631</v>
      </c>
      <c r="L13" s="5">
        <v>2.8962310374890801</v>
      </c>
      <c r="M13" s="5">
        <v>2.26655696639892</v>
      </c>
      <c r="N13" s="5">
        <v>2.136149577604793</v>
      </c>
      <c r="O13" s="5">
        <v>2.0570094959824479</v>
      </c>
      <c r="P13" s="5">
        <v>1.9503966702402931</v>
      </c>
      <c r="Q13" s="5">
        <v>1.8691227783229649</v>
      </c>
      <c r="R13" s="5">
        <v>1.9380809546092681</v>
      </c>
      <c r="S13" s="5">
        <v>1.83728259538871</v>
      </c>
      <c r="T13" s="5">
        <v>1.969306397025024</v>
      </c>
      <c r="U13" s="5">
        <v>2.197891995514853</v>
      </c>
      <c r="V13" s="5">
        <v>2.182833766233736</v>
      </c>
      <c r="W13" s="5">
        <v>58.32976487905399</v>
      </c>
    </row>
    <row r="14" spans="1:23" x14ac:dyDescent="0.25">
      <c r="A14" s="4" t="s">
        <v>13</v>
      </c>
      <c r="B14" s="5"/>
      <c r="C14" s="5">
        <v>4.7119999999999997</v>
      </c>
      <c r="D14" s="5">
        <v>4.5072340425531898</v>
      </c>
      <c r="E14" s="5">
        <v>2.732940959409591</v>
      </c>
      <c r="F14" s="5">
        <v>2.6322740404457332</v>
      </c>
      <c r="G14" s="5">
        <v>2.6971551094890378</v>
      </c>
      <c r="H14" s="5">
        <v>2.469787268593687</v>
      </c>
      <c r="I14" s="5">
        <v>2.312168069709037</v>
      </c>
      <c r="J14" s="5">
        <v>2.3159664654594212</v>
      </c>
      <c r="K14" s="5">
        <v>2.1629540654699819</v>
      </c>
      <c r="L14" s="5">
        <v>2.0657324193958781</v>
      </c>
      <c r="M14" s="5">
        <v>1.90028738212846</v>
      </c>
      <c r="N14" s="5">
        <v>1.826512630312735</v>
      </c>
      <c r="O14" s="5">
        <v>1.6951511647116959</v>
      </c>
      <c r="P14" s="5">
        <v>1.59121483657728</v>
      </c>
      <c r="Q14" s="5">
        <v>1.6325346572957571</v>
      </c>
      <c r="R14" s="5">
        <v>1.6981363310740261</v>
      </c>
      <c r="S14" s="5">
        <v>1.6459086803813681</v>
      </c>
      <c r="T14" s="5">
        <v>1.862822656396798</v>
      </c>
      <c r="U14" s="5">
        <v>1.930510619293359</v>
      </c>
      <c r="V14" s="5">
        <v>1.9136319575531699</v>
      </c>
      <c r="W14" s="5">
        <v>46.304923356250214</v>
      </c>
    </row>
    <row r="15" spans="1:23" x14ac:dyDescent="0.25">
      <c r="A15" s="4" t="s">
        <v>14</v>
      </c>
      <c r="B15" s="5">
        <v>3.1349999999999998</v>
      </c>
      <c r="C15" s="5">
        <v>4.5670059880239524</v>
      </c>
      <c r="D15" s="5">
        <v>4.5800598372427093</v>
      </c>
      <c r="E15" s="5">
        <v>4.3498115873763474</v>
      </c>
      <c r="F15" s="5">
        <v>4.3155311837809602</v>
      </c>
      <c r="G15" s="5">
        <v>4.0595133783446702</v>
      </c>
      <c r="H15" s="5">
        <v>3.9261425843410511</v>
      </c>
      <c r="I15" s="5">
        <v>3.4796643002793779</v>
      </c>
      <c r="J15" s="5">
        <v>3.452186064616622</v>
      </c>
      <c r="K15" s="5">
        <v>3.4131069470901552</v>
      </c>
      <c r="L15" s="5">
        <v>3.1936548506849629</v>
      </c>
      <c r="M15" s="5">
        <v>2.9279314884239742</v>
      </c>
      <c r="N15" s="5">
        <v>2.6635880185361929</v>
      </c>
      <c r="O15" s="5">
        <v>2.508839201005054</v>
      </c>
      <c r="P15" s="5">
        <v>2.366338463070925</v>
      </c>
      <c r="Q15" s="5">
        <v>2.259635008436085</v>
      </c>
      <c r="R15" s="5">
        <v>2.32975367732901</v>
      </c>
      <c r="S15" s="5">
        <v>2.2359931751590318</v>
      </c>
      <c r="T15" s="5">
        <v>2.492752845179274</v>
      </c>
      <c r="U15" s="5">
        <v>2.5464433016647652</v>
      </c>
      <c r="V15" s="5">
        <v>2.4928381835920321</v>
      </c>
      <c r="W15" s="5">
        <v>67.295790084177142</v>
      </c>
    </row>
    <row r="16" spans="1:23" x14ac:dyDescent="0.25">
      <c r="A16" s="4" t="s">
        <v>15</v>
      </c>
      <c r="B16" s="5">
        <v>3.463360560093351</v>
      </c>
      <c r="C16" s="5">
        <v>2.8530555555555548</v>
      </c>
      <c r="D16" s="5">
        <v>2.8924675324675291</v>
      </c>
      <c r="E16" s="5">
        <v>3.226750741839755</v>
      </c>
      <c r="F16" s="5">
        <v>2.9884990619136942</v>
      </c>
      <c r="G16" s="5">
        <v>2.6502450811184088</v>
      </c>
      <c r="H16" s="5">
        <v>2.7849694002448069</v>
      </c>
      <c r="I16" s="5">
        <v>2.624401277275151</v>
      </c>
      <c r="J16" s="5">
        <v>2.4009255134867931</v>
      </c>
      <c r="K16" s="5">
        <v>2.244155149353579</v>
      </c>
      <c r="L16" s="5">
        <v>2.1451934826883958</v>
      </c>
      <c r="M16" s="5">
        <v>2.037951070336391</v>
      </c>
      <c r="N16" s="5">
        <v>1.9536236538824769</v>
      </c>
      <c r="O16" s="5">
        <v>1.9646177823957081</v>
      </c>
      <c r="P16" s="5">
        <v>1.9901394169835269</v>
      </c>
      <c r="Q16" s="5">
        <v>1.805248297389332</v>
      </c>
      <c r="R16" s="5">
        <v>1.869589611662382</v>
      </c>
      <c r="S16" s="5">
        <v>1.780067174205098</v>
      </c>
      <c r="T16" s="5">
        <v>1.916536452893252</v>
      </c>
      <c r="U16" s="5">
        <v>2.054102346963472</v>
      </c>
      <c r="V16" s="5">
        <v>2.0971466577984859</v>
      </c>
      <c r="W16" s="5">
        <v>49.743045820547145</v>
      </c>
    </row>
    <row r="17" spans="1:23" x14ac:dyDescent="0.25">
      <c r="A17" s="4" t="s">
        <v>16</v>
      </c>
      <c r="B17" s="5">
        <v>2.766242018850714</v>
      </c>
      <c r="C17" s="5">
        <v>2.64</v>
      </c>
      <c r="D17" s="5">
        <v>3.105185185185185</v>
      </c>
      <c r="E17" s="5">
        <v>2.7091835771590449</v>
      </c>
      <c r="F17" s="5">
        <v>2.7903738839285781</v>
      </c>
      <c r="G17" s="5">
        <v>2.831561166429589</v>
      </c>
      <c r="H17" s="5">
        <v>2.7616509751176852</v>
      </c>
      <c r="I17" s="5">
        <v>2.9518567389255419</v>
      </c>
      <c r="J17" s="5">
        <v>2.4361595318755871</v>
      </c>
      <c r="K17" s="5">
        <v>2.3484983766233949</v>
      </c>
      <c r="L17" s="5">
        <v>2.208152173913045</v>
      </c>
      <c r="M17" s="5">
        <v>1.8578013355592651</v>
      </c>
      <c r="N17" s="5">
        <v>1.940304171058574</v>
      </c>
      <c r="O17" s="5">
        <v>1.891772402854875</v>
      </c>
      <c r="P17" s="5">
        <v>1.961929705654526</v>
      </c>
      <c r="Q17" s="5">
        <v>1.770573859917099</v>
      </c>
      <c r="R17" s="5">
        <v>1.7978728813559279</v>
      </c>
      <c r="S17" s="5">
        <v>1.820892296654997</v>
      </c>
      <c r="T17" s="5">
        <v>1.8385688729874821</v>
      </c>
      <c r="U17" s="5">
        <v>2.0856709424687079</v>
      </c>
      <c r="V17" s="5">
        <v>2.0405982013810839</v>
      </c>
      <c r="W17" s="5">
        <v>48.554848297900911</v>
      </c>
    </row>
    <row r="18" spans="1:23" x14ac:dyDescent="0.25">
      <c r="A18" s="4" t="s">
        <v>17</v>
      </c>
      <c r="B18" s="5"/>
      <c r="C18" s="5"/>
      <c r="D18" s="5">
        <v>3.7140733197556002</v>
      </c>
      <c r="E18" s="5">
        <v>3.3408444854637951</v>
      </c>
      <c r="F18" s="5">
        <v>3.3998994659126991</v>
      </c>
      <c r="G18" s="5">
        <v>3.3683492946143598</v>
      </c>
      <c r="H18" s="5">
        <v>3.6856682805990411</v>
      </c>
      <c r="I18" s="5">
        <v>2.9084691694223159</v>
      </c>
      <c r="J18" s="5">
        <v>2.6389285714287292</v>
      </c>
      <c r="K18" s="5">
        <v>2.995152960230492</v>
      </c>
      <c r="L18" s="5">
        <v>2.517295129897243</v>
      </c>
      <c r="M18" s="5">
        <v>2.2525694800909171</v>
      </c>
      <c r="N18" s="5">
        <v>2.0325169560499061</v>
      </c>
      <c r="O18" s="5">
        <v>2.2277256381536379</v>
      </c>
      <c r="P18" s="5">
        <v>2.0905621689354579</v>
      </c>
      <c r="Q18" s="5">
        <v>1.999678248496809</v>
      </c>
      <c r="R18" s="5">
        <v>2.06675022680612</v>
      </c>
      <c r="S18" s="5">
        <v>2.1266122080374421</v>
      </c>
      <c r="T18" s="5">
        <v>2.5386570168301139</v>
      </c>
      <c r="U18" s="5">
        <v>2.488788625834125</v>
      </c>
      <c r="V18" s="5">
        <v>2.4637661180861579</v>
      </c>
      <c r="W18" s="5">
        <v>50.856307364644948</v>
      </c>
    </row>
    <row r="19" spans="1:23" x14ac:dyDescent="0.25">
      <c r="A19" s="4" t="s">
        <v>18</v>
      </c>
      <c r="B19" s="5"/>
      <c r="C19" s="5">
        <v>2.1800000000000002</v>
      </c>
      <c r="D19" s="5">
        <v>16.565000000000001</v>
      </c>
      <c r="E19" s="5">
        <v>3.0502210884353769</v>
      </c>
      <c r="F19" s="5">
        <v>2.999401342281887</v>
      </c>
      <c r="G19" s="5">
        <v>2.7631770560503068</v>
      </c>
      <c r="H19" s="5">
        <v>2.8441166380789138</v>
      </c>
      <c r="I19" s="5">
        <v>2.9127198451946019</v>
      </c>
      <c r="J19" s="5">
        <v>2.355605347858404</v>
      </c>
      <c r="K19" s="5">
        <v>2.186086137281321</v>
      </c>
      <c r="L19" s="5">
        <v>2.0686359026369212</v>
      </c>
      <c r="M19" s="5">
        <v>1.945205134658941</v>
      </c>
      <c r="N19" s="5">
        <v>2.068122881355936</v>
      </c>
      <c r="O19" s="5">
        <v>1.819282190036589</v>
      </c>
      <c r="P19" s="5">
        <v>1.468885896527274</v>
      </c>
      <c r="Q19" s="5">
        <v>1.3762612208258691</v>
      </c>
      <c r="R19" s="5">
        <v>1.368252845278354</v>
      </c>
      <c r="S19" s="5">
        <v>1.3626176199262079</v>
      </c>
      <c r="T19" s="5">
        <v>1.47564170900307</v>
      </c>
      <c r="U19" s="5">
        <v>1.5248165476483511</v>
      </c>
      <c r="V19" s="5">
        <v>1.534347549909242</v>
      </c>
      <c r="W19" s="5">
        <v>55.868396952987553</v>
      </c>
    </row>
    <row r="20" spans="1:23" x14ac:dyDescent="0.25">
      <c r="A20" s="4" t="s">
        <v>19</v>
      </c>
      <c r="B20" s="5"/>
      <c r="C20" s="5">
        <v>2.647338709677419</v>
      </c>
      <c r="D20" s="5">
        <v>3.391121076233182</v>
      </c>
      <c r="E20" s="5">
        <v>3.4625509947116671</v>
      </c>
      <c r="F20" s="5">
        <v>3.3514107792350951</v>
      </c>
      <c r="G20" s="5">
        <v>3.1106967389742768</v>
      </c>
      <c r="H20" s="5">
        <v>3.848198304140606</v>
      </c>
      <c r="I20" s="5">
        <v>3.2457827364297982</v>
      </c>
      <c r="J20" s="5">
        <v>2.8932781612277609</v>
      </c>
      <c r="K20" s="5">
        <v>2.8455926764818531</v>
      </c>
      <c r="L20" s="5">
        <v>2.5557256836592002</v>
      </c>
      <c r="M20" s="5">
        <v>2.3483932999063479</v>
      </c>
      <c r="N20" s="5">
        <v>2.1560149732619589</v>
      </c>
      <c r="O20" s="5">
        <v>2.0095644405813</v>
      </c>
      <c r="P20" s="5">
        <v>1.886460964912251</v>
      </c>
      <c r="Q20" s="5">
        <v>1.836132883467454</v>
      </c>
      <c r="R20" s="5">
        <v>1.873721036692692</v>
      </c>
      <c r="S20" s="5">
        <v>2.0287490618633321</v>
      </c>
      <c r="T20" s="5">
        <v>1.8440057851476379</v>
      </c>
      <c r="U20" s="5">
        <v>1.845566884407787</v>
      </c>
      <c r="V20" s="5">
        <v>1.826884725122774</v>
      </c>
      <c r="W20" s="5">
        <v>51.007189916134401</v>
      </c>
    </row>
    <row r="21" spans="1:23" x14ac:dyDescent="0.25">
      <c r="A21" s="4" t="s">
        <v>20</v>
      </c>
      <c r="B21" s="5">
        <v>2.7198076923076919</v>
      </c>
      <c r="C21" s="5"/>
      <c r="D21" s="5">
        <v>3.2093989862418542</v>
      </c>
      <c r="E21" s="5">
        <v>3.264578947368419</v>
      </c>
      <c r="F21" s="5">
        <v>2.911160409556321</v>
      </c>
      <c r="G21" s="5">
        <v>3.0532820230896052</v>
      </c>
      <c r="H21" s="5">
        <v>2.9535701906412468</v>
      </c>
      <c r="I21" s="5">
        <v>2.48826252723312</v>
      </c>
      <c r="J21" s="5">
        <v>2.4837990430621719</v>
      </c>
      <c r="K21" s="5">
        <v>2.513754901960763</v>
      </c>
      <c r="L21" s="5">
        <v>2.4450680272108891</v>
      </c>
      <c r="M21" s="5">
        <v>3.8614918918918768</v>
      </c>
      <c r="N21" s="5">
        <v>2.04910092395167</v>
      </c>
      <c r="O21" s="5">
        <v>1.9625620594544999</v>
      </c>
      <c r="P21" s="5">
        <v>1.952650025214322</v>
      </c>
      <c r="Q21" s="5">
        <v>1.9400193798449501</v>
      </c>
      <c r="R21" s="5">
        <v>2.0625105728566031</v>
      </c>
      <c r="S21" s="5">
        <v>1.988444216990783</v>
      </c>
      <c r="T21" s="5">
        <v>2.1136777493606291</v>
      </c>
      <c r="U21" s="5">
        <v>2.349029476324866</v>
      </c>
      <c r="V21" s="5">
        <v>2.375309494785296</v>
      </c>
      <c r="W21" s="5">
        <v>50.697478539347571</v>
      </c>
    </row>
    <row r="22" spans="1:23" x14ac:dyDescent="0.25">
      <c r="A22" s="4" t="s">
        <v>21</v>
      </c>
      <c r="B22" s="5">
        <v>4.2625136612021812</v>
      </c>
      <c r="C22" s="5">
        <v>5.1039927732610897</v>
      </c>
      <c r="D22" s="5">
        <v>4.8181966101694904</v>
      </c>
      <c r="E22" s="5">
        <v>4.7540159209442798</v>
      </c>
      <c r="F22" s="5">
        <v>4.5455292988664731</v>
      </c>
      <c r="G22" s="5">
        <v>4.4386181285631734</v>
      </c>
      <c r="H22" s="5">
        <v>3.9630436091734862</v>
      </c>
      <c r="I22" s="5">
        <v>3.757733422256063</v>
      </c>
      <c r="J22" s="5">
        <v>3.3704966858152932</v>
      </c>
      <c r="K22" s="5">
        <v>3.335231236108708</v>
      </c>
      <c r="L22" s="5">
        <v>3.2927760870471521</v>
      </c>
      <c r="M22" s="5">
        <v>2.9148268625393841</v>
      </c>
      <c r="N22" s="5">
        <v>2.7157067028283919</v>
      </c>
      <c r="O22" s="5">
        <v>2.6515965363280118</v>
      </c>
      <c r="P22" s="5">
        <v>2.5393868801815298</v>
      </c>
      <c r="Q22" s="5">
        <v>2.403833313354077</v>
      </c>
      <c r="R22" s="5">
        <v>2.547740919104438</v>
      </c>
      <c r="S22" s="5">
        <v>2.398879771035026</v>
      </c>
      <c r="T22" s="5">
        <v>2.518590334917155</v>
      </c>
      <c r="U22" s="5">
        <v>2.5880443589453739</v>
      </c>
      <c r="V22" s="5">
        <v>2.521923122581319</v>
      </c>
      <c r="W22" s="5">
        <v>71.442676235222081</v>
      </c>
    </row>
    <row r="23" spans="1:23" x14ac:dyDescent="0.25">
      <c r="A23" s="4" t="s">
        <v>22</v>
      </c>
      <c r="B23" s="5"/>
      <c r="C23" s="5">
        <v>5.5521917808219214</v>
      </c>
      <c r="D23" s="5">
        <v>4.8992979635584142</v>
      </c>
      <c r="E23" s="5">
        <v>4.2908677420944521</v>
      </c>
      <c r="F23" s="5">
        <v>4.2391629568188343</v>
      </c>
      <c r="G23" s="5">
        <v>3.6912131358659712</v>
      </c>
      <c r="H23" s="5">
        <v>3.7354807066715181</v>
      </c>
      <c r="I23" s="5">
        <v>3.329475342442711</v>
      </c>
      <c r="J23" s="5">
        <v>3.110005249165932</v>
      </c>
      <c r="K23" s="5">
        <v>2.970416896695895</v>
      </c>
      <c r="L23" s="5">
        <v>2.8757869723233149</v>
      </c>
      <c r="M23" s="5">
        <v>2.551781754199598</v>
      </c>
      <c r="N23" s="5">
        <v>2.4159396094598828</v>
      </c>
      <c r="O23" s="5">
        <v>2.320029727545772</v>
      </c>
      <c r="P23" s="5">
        <v>2.2347193239406251</v>
      </c>
      <c r="Q23" s="5">
        <v>2.1215472764511429</v>
      </c>
      <c r="R23" s="5">
        <v>2.1813851326833409</v>
      </c>
      <c r="S23" s="5">
        <v>2.0636119078999111</v>
      </c>
      <c r="T23" s="5">
        <v>2.1877156775722431</v>
      </c>
      <c r="U23" s="5">
        <v>2.2813190001566368</v>
      </c>
      <c r="V23" s="5">
        <v>2.356516713139194</v>
      </c>
      <c r="W23" s="5">
        <v>61.408464869507299</v>
      </c>
    </row>
    <row r="24" spans="1:23" x14ac:dyDescent="0.25">
      <c r="A24" s="4" t="s">
        <v>23</v>
      </c>
      <c r="B24" s="5"/>
      <c r="C24" s="5">
        <v>3.696842105263157</v>
      </c>
      <c r="D24" s="5">
        <v>3.928666666666667</v>
      </c>
      <c r="E24" s="5">
        <v>3.4668181818181831</v>
      </c>
      <c r="F24" s="5">
        <v>3.3430685650056171</v>
      </c>
      <c r="G24" s="5">
        <v>3.1687623762376251</v>
      </c>
      <c r="H24" s="5">
        <v>2.9214095744680888</v>
      </c>
      <c r="I24" s="5">
        <v>2.787999356706317</v>
      </c>
      <c r="J24" s="5">
        <v>2.7802442748091738</v>
      </c>
      <c r="K24" s="5">
        <v>2.5377290142807438</v>
      </c>
      <c r="L24" s="5">
        <v>2.2821844181459521</v>
      </c>
      <c r="M24" s="5">
        <v>2.1034441964285708</v>
      </c>
      <c r="N24" s="5">
        <v>1.920162767039699</v>
      </c>
      <c r="O24" s="5">
        <v>1.860546974635118</v>
      </c>
      <c r="P24" s="5">
        <v>1.7573116350589351</v>
      </c>
      <c r="Q24" s="5">
        <v>1.7025549292534199</v>
      </c>
      <c r="R24" s="5">
        <v>1.6720169509709071</v>
      </c>
      <c r="S24" s="5">
        <v>1.6395159896283491</v>
      </c>
      <c r="T24" s="5">
        <v>1.802472003701997</v>
      </c>
      <c r="U24" s="5">
        <v>2.1490427886388841</v>
      </c>
      <c r="V24" s="5">
        <v>2.1310029740539491</v>
      </c>
      <c r="W24" s="5">
        <v>49.651795742811359</v>
      </c>
    </row>
    <row r="25" spans="1:23" x14ac:dyDescent="0.25">
      <c r="A25" s="4" t="s">
        <v>24</v>
      </c>
      <c r="B25" s="5">
        <v>2.906165023352361</v>
      </c>
      <c r="C25" s="5">
        <v>2.77</v>
      </c>
      <c r="D25" s="5">
        <v>3.3032134146341581</v>
      </c>
      <c r="E25" s="5">
        <v>4.0669379844961258</v>
      </c>
      <c r="F25" s="5">
        <v>3.0178462296697872</v>
      </c>
      <c r="G25" s="5">
        <v>3.377639105564231</v>
      </c>
      <c r="H25" s="5">
        <v>3.2313391304347898</v>
      </c>
      <c r="I25" s="5">
        <v>2.8641087231352751</v>
      </c>
      <c r="J25" s="5">
        <v>2.654745651460463</v>
      </c>
      <c r="K25" s="5">
        <v>2.2549534085335989</v>
      </c>
      <c r="L25" s="5">
        <v>1.997694139194105</v>
      </c>
      <c r="M25" s="5">
        <v>1.9060153084196401</v>
      </c>
      <c r="N25" s="5">
        <v>1.8293220696937591</v>
      </c>
      <c r="O25" s="5">
        <v>1.8212426729191109</v>
      </c>
      <c r="P25" s="5">
        <v>1.7246071942446151</v>
      </c>
      <c r="Q25" s="5">
        <v>1.8048572187541441</v>
      </c>
      <c r="R25" s="5">
        <v>1.873750466475923</v>
      </c>
      <c r="S25" s="5">
        <v>1.771237885462551</v>
      </c>
      <c r="T25" s="5">
        <v>2.029279632534176</v>
      </c>
      <c r="U25" s="5">
        <v>2.110457995951422</v>
      </c>
      <c r="V25" s="5">
        <v>2.0996639126172778</v>
      </c>
      <c r="W25" s="5">
        <v>51.415077167547516</v>
      </c>
    </row>
    <row r="26" spans="1:23" x14ac:dyDescent="0.25">
      <c r="A26" s="4" t="s">
        <v>25</v>
      </c>
      <c r="B26" s="5">
        <v>2.5892557510148859</v>
      </c>
      <c r="C26" s="5">
        <v>3.036258790436007</v>
      </c>
      <c r="D26" s="5">
        <v>3.2832203389830461</v>
      </c>
      <c r="E26" s="5">
        <v>2.8257015985790441</v>
      </c>
      <c r="F26" s="5">
        <v>3.0951937984496132</v>
      </c>
      <c r="G26" s="5">
        <v>2.6798961937716261</v>
      </c>
      <c r="H26" s="5">
        <v>2.7176666666666698</v>
      </c>
      <c r="I26" s="5">
        <v>2.4059535452322738</v>
      </c>
      <c r="J26" s="5">
        <v>2.1450236966824612</v>
      </c>
      <c r="K26" s="5">
        <v>1.897546961325961</v>
      </c>
      <c r="L26" s="5">
        <v>1.76120525059666</v>
      </c>
      <c r="M26" s="5">
        <v>1.4966082603254081</v>
      </c>
      <c r="N26" s="5">
        <v>1.5052855543113119</v>
      </c>
      <c r="O26" s="5">
        <v>1.627375249500997</v>
      </c>
      <c r="P26" s="5">
        <v>1.486659999999999</v>
      </c>
      <c r="Q26" s="5">
        <v>1.4877571669477261</v>
      </c>
      <c r="R26" s="5">
        <v>1.4789057750759891</v>
      </c>
      <c r="S26" s="5">
        <v>1.3317685733070359</v>
      </c>
      <c r="T26" s="5">
        <v>1.511640435835351</v>
      </c>
      <c r="U26" s="5">
        <v>1.786281800391391</v>
      </c>
      <c r="V26" s="5">
        <v>1.8835554450522189</v>
      </c>
      <c r="W26" s="5">
        <v>44.03276085248568</v>
      </c>
    </row>
    <row r="27" spans="1:23" x14ac:dyDescent="0.25">
      <c r="A27" s="4" t="s">
        <v>26</v>
      </c>
      <c r="B27" s="5"/>
      <c r="C27" s="5">
        <v>4.6796707317073114</v>
      </c>
      <c r="D27" s="5">
        <v>4.6739124855639691</v>
      </c>
      <c r="E27" s="5">
        <v>4.5443785046728893</v>
      </c>
      <c r="F27" s="5">
        <v>4.3397813578826163</v>
      </c>
      <c r="G27" s="5">
        <v>4.0100393522021944</v>
      </c>
      <c r="H27" s="5">
        <v>3.7012295052430759</v>
      </c>
      <c r="I27" s="5">
        <v>3.4288292167081762</v>
      </c>
      <c r="J27" s="5">
        <v>3.2566417965575241</v>
      </c>
      <c r="K27" s="5">
        <v>3.1213351449275311</v>
      </c>
      <c r="L27" s="5">
        <v>3.003432915864868</v>
      </c>
      <c r="M27" s="5">
        <v>2.544511129602689</v>
      </c>
      <c r="N27" s="5">
        <v>2.3285518983386209</v>
      </c>
      <c r="O27" s="5">
        <v>2.202867254800255</v>
      </c>
      <c r="P27" s="5">
        <v>2.1454043487898771</v>
      </c>
      <c r="Q27" s="5">
        <v>2.0234739042003249</v>
      </c>
      <c r="R27" s="5">
        <v>2.073911823923174</v>
      </c>
      <c r="S27" s="5">
        <v>1.9908665348331771</v>
      </c>
      <c r="T27" s="5">
        <v>2.093466308555163</v>
      </c>
      <c r="U27" s="5">
        <v>2.1429544796432189</v>
      </c>
      <c r="V27" s="5">
        <v>2.12612312976845</v>
      </c>
      <c r="W27" s="5">
        <v>60.431381823785109</v>
      </c>
    </row>
    <row r="28" spans="1:23" x14ac:dyDescent="0.25">
      <c r="A28" s="4" t="s">
        <v>27</v>
      </c>
      <c r="B28" s="5">
        <v>5.98</v>
      </c>
      <c r="C28" s="5">
        <v>4.0007082833133243</v>
      </c>
      <c r="D28" s="5">
        <v>3.961920494225089</v>
      </c>
      <c r="E28" s="5">
        <v>3.6998889521640188</v>
      </c>
      <c r="F28" s="5">
        <v>3.6749951726698882</v>
      </c>
      <c r="G28" s="5">
        <v>3.5273823732646741</v>
      </c>
      <c r="H28" s="5">
        <v>3.906469428007874</v>
      </c>
      <c r="I28" s="5">
        <v>2.9468913335399338</v>
      </c>
      <c r="J28" s="5">
        <v>2.790109802884126</v>
      </c>
      <c r="K28" s="5">
        <v>2.737195803555124</v>
      </c>
      <c r="L28" s="5">
        <v>2.59417703308787</v>
      </c>
      <c r="M28" s="5">
        <v>2.403635301654317</v>
      </c>
      <c r="N28" s="5">
        <v>2.3077676914250942</v>
      </c>
      <c r="O28" s="5">
        <v>2.246299101282426</v>
      </c>
      <c r="P28" s="5">
        <v>2.157895594409986</v>
      </c>
      <c r="Q28" s="5">
        <v>2.0557524033745218</v>
      </c>
      <c r="R28" s="5">
        <v>2.1970337067363621</v>
      </c>
      <c r="S28" s="5">
        <v>2.0696445092632332</v>
      </c>
      <c r="T28" s="5">
        <v>2.2494858806271232</v>
      </c>
      <c r="U28" s="5">
        <v>2.2894153239361059</v>
      </c>
      <c r="V28" s="5">
        <v>2.3177695774926921</v>
      </c>
      <c r="W28" s="5">
        <v>62.114437766913781</v>
      </c>
    </row>
    <row r="29" spans="1:23" x14ac:dyDescent="0.25">
      <c r="A29" s="4" t="s">
        <v>28</v>
      </c>
      <c r="B29" s="5">
        <v>2.2311882426516649</v>
      </c>
      <c r="C29" s="5">
        <v>1.9434354485776479</v>
      </c>
      <c r="D29" s="5">
        <v>1.78</v>
      </c>
      <c r="E29" s="5">
        <v>2.5232014134275631</v>
      </c>
      <c r="F29" s="5">
        <v>2.279529284944283</v>
      </c>
      <c r="G29" s="5">
        <v>2.2575420168067279</v>
      </c>
      <c r="H29" s="5">
        <v>1.984692787177224</v>
      </c>
      <c r="I29" s="5">
        <v>1.9707308584686669</v>
      </c>
      <c r="J29" s="5">
        <v>1.781587177482419</v>
      </c>
      <c r="K29" s="5">
        <v>1.8363842454774379</v>
      </c>
      <c r="L29" s="5">
        <v>1.8418003871800339</v>
      </c>
      <c r="M29" s="5">
        <v>1.6886963595688369</v>
      </c>
      <c r="N29" s="5">
        <v>1.5956245538900871</v>
      </c>
      <c r="O29" s="5">
        <v>1.5885156492097969</v>
      </c>
      <c r="P29" s="5">
        <v>1.545856965002079</v>
      </c>
      <c r="Q29" s="5">
        <v>1.522122715404689</v>
      </c>
      <c r="R29" s="5">
        <v>1.54081200353045</v>
      </c>
      <c r="S29" s="5">
        <v>1.5731329882750651</v>
      </c>
      <c r="T29" s="5">
        <v>1.621212228937073</v>
      </c>
      <c r="U29" s="5">
        <v>1.8574545676302039</v>
      </c>
      <c r="V29" s="5">
        <v>1.8497798556041909</v>
      </c>
      <c r="W29" s="5">
        <v>38.813299749246141</v>
      </c>
    </row>
    <row r="30" spans="1:23" x14ac:dyDescent="0.25">
      <c r="A30" s="4" t="s">
        <v>29</v>
      </c>
      <c r="B30" s="5"/>
      <c r="C30" s="5">
        <v>5.3647484324821049</v>
      </c>
      <c r="D30" s="5">
        <v>5.7160737967080903</v>
      </c>
      <c r="E30" s="5">
        <v>5.252920840276829</v>
      </c>
      <c r="F30" s="5">
        <v>5.1983521453630246</v>
      </c>
      <c r="G30" s="5">
        <v>4.7436314073203709</v>
      </c>
      <c r="H30" s="5">
        <v>4.7967542497837341</v>
      </c>
      <c r="I30" s="5">
        <v>4.3258751759734331</v>
      </c>
      <c r="J30" s="5">
        <v>3.9190984762019281</v>
      </c>
      <c r="K30" s="5">
        <v>3.855336939419213</v>
      </c>
      <c r="L30" s="5">
        <v>3.723148827427694</v>
      </c>
      <c r="M30" s="5">
        <v>3.297205399427074</v>
      </c>
      <c r="N30" s="5">
        <v>3.110935037637145</v>
      </c>
      <c r="O30" s="5">
        <v>2.9335192496110798</v>
      </c>
      <c r="P30" s="5">
        <v>2.7528056805438741</v>
      </c>
      <c r="Q30" s="5">
        <v>2.5531407788617879</v>
      </c>
      <c r="R30" s="5">
        <v>2.5131421517629988</v>
      </c>
      <c r="S30" s="5">
        <v>2.3441848800066158</v>
      </c>
      <c r="T30" s="5">
        <v>2.3285624970736891</v>
      </c>
      <c r="U30" s="5">
        <v>2.4535711191338301</v>
      </c>
      <c r="V30" s="5">
        <v>2.4364727083685631</v>
      </c>
      <c r="W30" s="5">
        <v>73.619479793383093</v>
      </c>
    </row>
    <row r="31" spans="1:23" x14ac:dyDescent="0.25">
      <c r="A31" s="4" t="s">
        <v>30</v>
      </c>
      <c r="B31" s="5">
        <v>3.043267326732674</v>
      </c>
      <c r="C31" s="5">
        <v>3.2886567164179099</v>
      </c>
      <c r="D31" s="5"/>
      <c r="E31" s="5">
        <v>2.2518000000000011</v>
      </c>
      <c r="F31" s="5">
        <v>3.340758377425046</v>
      </c>
      <c r="G31" s="5">
        <v>3.3244301765650079</v>
      </c>
      <c r="H31" s="5">
        <v>3.1680478087649431</v>
      </c>
      <c r="I31" s="5">
        <v>3.1061575757575768</v>
      </c>
      <c r="J31" s="5">
        <v>2.5472606382978382</v>
      </c>
      <c r="K31" s="5">
        <v>2.5917103762827618</v>
      </c>
      <c r="L31" s="5">
        <v>2.749066427289049</v>
      </c>
      <c r="M31" s="5">
        <v>2.1797355769230728</v>
      </c>
      <c r="N31" s="5">
        <v>2.0800805910006792</v>
      </c>
      <c r="O31" s="5">
        <v>1.944627218934917</v>
      </c>
      <c r="P31" s="5">
        <v>1.8363455303381211</v>
      </c>
      <c r="Q31" s="5">
        <v>1.7617422524565469</v>
      </c>
      <c r="R31" s="5">
        <v>1.8318794556059621</v>
      </c>
      <c r="S31" s="5">
        <v>1.977601598934037</v>
      </c>
      <c r="T31" s="5">
        <v>2.1882575506140092</v>
      </c>
      <c r="U31" s="5">
        <v>2.340444730905578</v>
      </c>
      <c r="V31" s="5"/>
      <c r="W31" s="5">
        <v>47.551869929245747</v>
      </c>
    </row>
    <row r="32" spans="1:23" x14ac:dyDescent="0.25">
      <c r="A32" s="4" t="s">
        <v>32</v>
      </c>
      <c r="B32" s="5">
        <v>45.477383925204158</v>
      </c>
      <c r="C32" s="5">
        <v>92.588927577691635</v>
      </c>
      <c r="D32" s="5">
        <v>116.13596626061437</v>
      </c>
      <c r="E32" s="5">
        <v>101.33798170425334</v>
      </c>
      <c r="F32" s="5">
        <v>93.346832133529048</v>
      </c>
      <c r="G32" s="5">
        <v>89.295755437305814</v>
      </c>
      <c r="H32" s="5">
        <v>88.605745926883941</v>
      </c>
      <c r="I32" s="5">
        <v>80.057901058320951</v>
      </c>
      <c r="J32" s="5">
        <v>73.406419327193348</v>
      </c>
      <c r="K32" s="5">
        <v>71.173624033547128</v>
      </c>
      <c r="L32" s="5">
        <v>68.313233459608355</v>
      </c>
      <c r="M32" s="5">
        <v>62.769746011726987</v>
      </c>
      <c r="N32" s="5">
        <v>57.683538741792368</v>
      </c>
      <c r="O32" s="5">
        <v>55.722642534766472</v>
      </c>
      <c r="P32" s="5">
        <v>53.574759097305744</v>
      </c>
      <c r="Q32" s="5">
        <v>52.161447444299142</v>
      </c>
      <c r="R32" s="5">
        <v>53.199173647881643</v>
      </c>
      <c r="S32" s="5">
        <v>52.202206119819657</v>
      </c>
      <c r="T32" s="5">
        <v>55.484226956809202</v>
      </c>
      <c r="U32" s="5">
        <v>59.345166083796819</v>
      </c>
      <c r="V32" s="5">
        <v>57.142805208244084</v>
      </c>
      <c r="W32" s="5">
        <v>1479.0254826905941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7"/>
  <sheetViews>
    <sheetView workbookViewId="0">
      <selection activeCell="A553" sqref="A553:D567"/>
    </sheetView>
  </sheetViews>
  <sheetFormatPr defaultRowHeight="15" x14ac:dyDescent="0.25"/>
  <cols>
    <col min="1" max="16384" width="9.14062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>
        <v>2.5336968576709791</v>
      </c>
      <c r="B2" s="1">
        <v>541</v>
      </c>
      <c r="C2" s="1" t="s">
        <v>4</v>
      </c>
      <c r="D2" s="1">
        <v>1995</v>
      </c>
    </row>
    <row r="3" spans="1:4" x14ac:dyDescent="0.25">
      <c r="A3" s="1">
        <v>2.9588747731397449</v>
      </c>
      <c r="B3" s="1">
        <v>551</v>
      </c>
      <c r="C3" s="1" t="s">
        <v>4</v>
      </c>
      <c r="D3" s="1">
        <v>1996</v>
      </c>
    </row>
    <row r="4" spans="1:4" x14ac:dyDescent="0.25">
      <c r="A4" s="1">
        <v>2.968274336283184</v>
      </c>
      <c r="B4" s="1">
        <v>226</v>
      </c>
      <c r="C4" s="1" t="s">
        <v>4</v>
      </c>
      <c r="D4" s="1">
        <v>1997</v>
      </c>
    </row>
    <row r="5" spans="1:4" x14ac:dyDescent="0.25">
      <c r="A5" s="1">
        <v>9.1950000000000003</v>
      </c>
      <c r="B5" s="1">
        <v>4</v>
      </c>
      <c r="C5" s="1" t="s">
        <v>4</v>
      </c>
      <c r="D5" s="1">
        <v>1998</v>
      </c>
    </row>
    <row r="6" spans="1:4" x14ac:dyDescent="0.25">
      <c r="A6" s="1">
        <v>3.0893948562783642</v>
      </c>
      <c r="B6" s="1">
        <v>661</v>
      </c>
      <c r="C6" s="1" t="s">
        <v>4</v>
      </c>
      <c r="D6" s="1">
        <v>1999</v>
      </c>
    </row>
    <row r="7" spans="1:4" x14ac:dyDescent="0.25">
      <c r="A7" s="1">
        <v>3.4078661087866129</v>
      </c>
      <c r="B7" s="1">
        <v>717</v>
      </c>
      <c r="C7" s="1" t="s">
        <v>4</v>
      </c>
      <c r="D7" s="1">
        <v>2000</v>
      </c>
    </row>
    <row r="8" spans="1:4" x14ac:dyDescent="0.25">
      <c r="A8" s="1">
        <v>3.1709400544959139</v>
      </c>
      <c r="B8" s="1">
        <v>734</v>
      </c>
      <c r="C8" s="1" t="s">
        <v>4</v>
      </c>
      <c r="D8" s="1">
        <v>2001</v>
      </c>
    </row>
    <row r="9" spans="1:4" x14ac:dyDescent="0.25">
      <c r="A9" s="1">
        <v>2.7127190721649508</v>
      </c>
      <c r="B9" s="1">
        <v>776</v>
      </c>
      <c r="C9" s="1" t="s">
        <v>4</v>
      </c>
      <c r="D9" s="1">
        <v>2002</v>
      </c>
    </row>
    <row r="10" spans="1:4" x14ac:dyDescent="0.25">
      <c r="A10" s="1">
        <v>2.5946108490565951</v>
      </c>
      <c r="B10" s="1">
        <v>848</v>
      </c>
      <c r="C10" s="1" t="s">
        <v>4</v>
      </c>
      <c r="D10" s="1">
        <v>2003</v>
      </c>
    </row>
    <row r="11" spans="1:4" x14ac:dyDescent="0.25">
      <c r="A11" s="1">
        <v>2.4797328687572571</v>
      </c>
      <c r="B11" s="1">
        <v>861</v>
      </c>
      <c r="C11" s="1" t="s">
        <v>4</v>
      </c>
      <c r="D11" s="1">
        <v>2004</v>
      </c>
    </row>
    <row r="12" spans="1:4" x14ac:dyDescent="0.25">
      <c r="A12" s="1">
        <v>2.230786290322575</v>
      </c>
      <c r="B12" s="1">
        <v>992</v>
      </c>
      <c r="C12" s="1" t="s">
        <v>4</v>
      </c>
      <c r="D12" s="1">
        <v>2005</v>
      </c>
    </row>
    <row r="13" spans="1:4" x14ac:dyDescent="0.25">
      <c r="A13" s="1">
        <v>1.9754882154882181</v>
      </c>
      <c r="B13" s="1">
        <v>1188</v>
      </c>
      <c r="C13" s="1" t="s">
        <v>4</v>
      </c>
      <c r="D13" s="1">
        <v>2006</v>
      </c>
    </row>
    <row r="14" spans="1:4" x14ac:dyDescent="0.25">
      <c r="A14" s="1">
        <v>1.884070945945945</v>
      </c>
      <c r="B14" s="1">
        <v>1184</v>
      </c>
      <c r="C14" s="1" t="s">
        <v>4</v>
      </c>
      <c r="D14" s="1">
        <v>2007</v>
      </c>
    </row>
    <row r="15" spans="1:4" x14ac:dyDescent="0.25">
      <c r="A15" s="1">
        <v>1.768848022206803</v>
      </c>
      <c r="B15" s="1">
        <v>1441</v>
      </c>
      <c r="C15" s="1" t="s">
        <v>4</v>
      </c>
      <c r="D15" s="1">
        <v>2008</v>
      </c>
    </row>
    <row r="16" spans="1:4" x14ac:dyDescent="0.25">
      <c r="A16" s="1">
        <v>1.7859871495327031</v>
      </c>
      <c r="B16" s="1">
        <v>1712</v>
      </c>
      <c r="C16" s="1" t="s">
        <v>4</v>
      </c>
      <c r="D16" s="1">
        <v>2009</v>
      </c>
    </row>
    <row r="17" spans="1:4" x14ac:dyDescent="0.25">
      <c r="A17" s="1">
        <v>1.856106230031946</v>
      </c>
      <c r="B17" s="1">
        <v>2504</v>
      </c>
      <c r="C17" s="1" t="s">
        <v>4</v>
      </c>
      <c r="D17" s="1">
        <v>2010</v>
      </c>
    </row>
    <row r="18" spans="1:4" x14ac:dyDescent="0.25">
      <c r="A18" s="1">
        <v>1.7828093510681149</v>
      </c>
      <c r="B18" s="1">
        <v>2481</v>
      </c>
      <c r="C18" s="1" t="s">
        <v>4</v>
      </c>
      <c r="D18" s="1">
        <v>2011</v>
      </c>
    </row>
    <row r="19" spans="1:4" x14ac:dyDescent="0.25">
      <c r="A19" s="1">
        <v>1.7280927252167331</v>
      </c>
      <c r="B19" s="1">
        <v>2653</v>
      </c>
      <c r="C19" s="1" t="s">
        <v>4</v>
      </c>
      <c r="D19" s="1">
        <v>2012</v>
      </c>
    </row>
    <row r="20" spans="1:4" x14ac:dyDescent="0.25">
      <c r="A20" s="1">
        <v>1.9868480725623521</v>
      </c>
      <c r="B20" s="1">
        <v>2646</v>
      </c>
      <c r="C20" s="1" t="s">
        <v>4</v>
      </c>
      <c r="D20" s="1">
        <v>2013</v>
      </c>
    </row>
    <row r="21" spans="1:4" x14ac:dyDescent="0.25">
      <c r="A21" s="1">
        <v>2.0619910979228528</v>
      </c>
      <c r="B21" s="1">
        <v>3370</v>
      </c>
      <c r="C21" s="1" t="s">
        <v>4</v>
      </c>
      <c r="D21" s="1">
        <v>2014</v>
      </c>
    </row>
    <row r="22" spans="1:4" x14ac:dyDescent="0.25">
      <c r="A22" s="1">
        <v>1.9339153439153449</v>
      </c>
      <c r="B22" s="1">
        <v>2646</v>
      </c>
      <c r="C22" s="1" t="s">
        <v>4</v>
      </c>
      <c r="D22" s="1">
        <v>2015</v>
      </c>
    </row>
    <row r="23" spans="1:4" x14ac:dyDescent="0.25">
      <c r="A23" s="1">
        <v>2.7182854757929871</v>
      </c>
      <c r="B23" s="1">
        <v>5990</v>
      </c>
      <c r="C23" s="1" t="s">
        <v>5</v>
      </c>
      <c r="D23" s="1">
        <v>1995</v>
      </c>
    </row>
    <row r="24" spans="1:4" x14ac:dyDescent="0.25">
      <c r="B24" s="1">
        <v>0</v>
      </c>
      <c r="C24" s="1" t="s">
        <v>5</v>
      </c>
      <c r="D24" s="1">
        <v>1996</v>
      </c>
    </row>
    <row r="25" spans="1:4" x14ac:dyDescent="0.25">
      <c r="A25" s="1">
        <v>4.678671328671328</v>
      </c>
      <c r="B25" s="1">
        <v>143</v>
      </c>
      <c r="C25" s="1" t="s">
        <v>5</v>
      </c>
      <c r="D25" s="1">
        <v>1997</v>
      </c>
    </row>
    <row r="26" spans="1:4" x14ac:dyDescent="0.25">
      <c r="A26" s="1">
        <v>3.0978053745928311</v>
      </c>
      <c r="B26" s="1">
        <v>2456</v>
      </c>
      <c r="C26" s="1" t="s">
        <v>5</v>
      </c>
      <c r="D26" s="1">
        <v>1998</v>
      </c>
    </row>
    <row r="27" spans="1:4" x14ac:dyDescent="0.25">
      <c r="A27" s="1">
        <v>2.9694305307096078</v>
      </c>
      <c r="B27" s="1">
        <v>3354</v>
      </c>
      <c r="C27" s="1" t="s">
        <v>5</v>
      </c>
      <c r="D27" s="1">
        <v>1999</v>
      </c>
    </row>
    <row r="28" spans="1:4" x14ac:dyDescent="0.25">
      <c r="A28" s="1">
        <v>2.7773250791822748</v>
      </c>
      <c r="B28" s="1">
        <v>3473</v>
      </c>
      <c r="C28" s="1" t="s">
        <v>5</v>
      </c>
      <c r="D28" s="1">
        <v>2000</v>
      </c>
    </row>
    <row r="29" spans="1:4" x14ac:dyDescent="0.25">
      <c r="A29" s="1">
        <v>2.6101809015421091</v>
      </c>
      <c r="B29" s="1">
        <v>3372</v>
      </c>
      <c r="C29" s="1" t="s">
        <v>5</v>
      </c>
      <c r="D29" s="1">
        <v>2001</v>
      </c>
    </row>
    <row r="30" spans="1:4" x14ac:dyDescent="0.25">
      <c r="A30" s="1">
        <v>2.4936475409836052</v>
      </c>
      <c r="B30" s="1">
        <v>3416</v>
      </c>
      <c r="C30" s="1" t="s">
        <v>5</v>
      </c>
      <c r="D30" s="1">
        <v>2002</v>
      </c>
    </row>
    <row r="31" spans="1:4" x14ac:dyDescent="0.25">
      <c r="A31" s="1">
        <v>2.1464937058642959</v>
      </c>
      <c r="B31" s="1">
        <v>3257</v>
      </c>
      <c r="C31" s="1" t="s">
        <v>5</v>
      </c>
      <c r="D31" s="1">
        <v>2003</v>
      </c>
    </row>
    <row r="32" spans="1:4" x14ac:dyDescent="0.25">
      <c r="A32" s="1">
        <v>2.067173913043491</v>
      </c>
      <c r="B32" s="1">
        <v>3588</v>
      </c>
      <c r="C32" s="1" t="s">
        <v>5</v>
      </c>
      <c r="D32" s="1">
        <v>2004</v>
      </c>
    </row>
    <row r="33" spans="1:4" x14ac:dyDescent="0.25">
      <c r="A33" s="1">
        <v>1.9302048022598901</v>
      </c>
      <c r="B33" s="1">
        <v>4248</v>
      </c>
      <c r="C33" s="1" t="s">
        <v>5</v>
      </c>
      <c r="D33" s="1">
        <v>2005</v>
      </c>
    </row>
    <row r="34" spans="1:4" x14ac:dyDescent="0.25">
      <c r="A34" s="1">
        <v>1.887052231338787</v>
      </c>
      <c r="B34" s="1">
        <v>4997</v>
      </c>
      <c r="C34" s="1" t="s">
        <v>5</v>
      </c>
      <c r="D34" s="1">
        <v>2006</v>
      </c>
    </row>
    <row r="35" spans="1:4" x14ac:dyDescent="0.25">
      <c r="A35" s="1">
        <v>1.857746666666656</v>
      </c>
      <c r="B35" s="1">
        <v>5250</v>
      </c>
      <c r="C35" s="1" t="s">
        <v>5</v>
      </c>
      <c r="D35" s="1">
        <v>2007</v>
      </c>
    </row>
    <row r="36" spans="1:4" x14ac:dyDescent="0.25">
      <c r="A36" s="1">
        <v>1.6661793906196509</v>
      </c>
      <c r="B36" s="1">
        <v>5842</v>
      </c>
      <c r="C36" s="1" t="s">
        <v>5</v>
      </c>
      <c r="D36" s="1">
        <v>2008</v>
      </c>
    </row>
    <row r="37" spans="1:4" x14ac:dyDescent="0.25">
      <c r="A37" s="1">
        <v>1.7021872713972159</v>
      </c>
      <c r="B37" s="1">
        <v>6835</v>
      </c>
      <c r="C37" s="1" t="s">
        <v>5</v>
      </c>
      <c r="D37" s="1">
        <v>2009</v>
      </c>
    </row>
    <row r="38" spans="1:4" x14ac:dyDescent="0.25">
      <c r="A38" s="1">
        <v>1.687551610239487</v>
      </c>
      <c r="B38" s="1">
        <v>7266</v>
      </c>
      <c r="C38" s="1" t="s">
        <v>5</v>
      </c>
      <c r="D38" s="1">
        <v>2010</v>
      </c>
    </row>
    <row r="39" spans="1:4" x14ac:dyDescent="0.25">
      <c r="A39" s="1">
        <v>1.7282709113608099</v>
      </c>
      <c r="B39" s="1">
        <v>8010</v>
      </c>
      <c r="C39" s="1" t="s">
        <v>5</v>
      </c>
      <c r="D39" s="1">
        <v>2011</v>
      </c>
    </row>
    <row r="40" spans="1:4" x14ac:dyDescent="0.25">
      <c r="A40" s="1">
        <v>1.738423973362951</v>
      </c>
      <c r="B40" s="1">
        <v>10812</v>
      </c>
      <c r="C40" s="1" t="s">
        <v>5</v>
      </c>
      <c r="D40" s="1">
        <v>2012</v>
      </c>
    </row>
    <row r="41" spans="1:4" x14ac:dyDescent="0.25">
      <c r="A41" s="1">
        <v>1.72068378307572</v>
      </c>
      <c r="B41" s="1">
        <v>11451</v>
      </c>
      <c r="C41" s="1" t="s">
        <v>5</v>
      </c>
      <c r="D41" s="1">
        <v>2013</v>
      </c>
    </row>
    <row r="42" spans="1:4" x14ac:dyDescent="0.25">
      <c r="A42" s="1">
        <v>1.7345362014690531</v>
      </c>
      <c r="B42" s="1">
        <v>9530</v>
      </c>
      <c r="C42" s="1" t="s">
        <v>5</v>
      </c>
      <c r="D42" s="1">
        <v>2014</v>
      </c>
    </row>
    <row r="43" spans="1:4" x14ac:dyDescent="0.25">
      <c r="A43" s="1">
        <v>1.8609890485968561</v>
      </c>
      <c r="B43" s="1">
        <v>8766</v>
      </c>
      <c r="C43" s="1" t="s">
        <v>5</v>
      </c>
      <c r="D43" s="1">
        <v>2015</v>
      </c>
    </row>
    <row r="44" spans="1:4" x14ac:dyDescent="0.25">
      <c r="A44" s="1">
        <v>3.7085768357304989</v>
      </c>
      <c r="B44" s="1">
        <v>5284</v>
      </c>
      <c r="C44" s="1" t="s">
        <v>6</v>
      </c>
      <c r="D44" s="1">
        <v>1995</v>
      </c>
    </row>
    <row r="45" spans="1:4" x14ac:dyDescent="0.25">
      <c r="A45" s="1">
        <v>3.4624038767079619</v>
      </c>
      <c r="B45" s="1">
        <v>6294</v>
      </c>
      <c r="C45" s="1" t="s">
        <v>6</v>
      </c>
      <c r="D45" s="1">
        <v>1996</v>
      </c>
    </row>
    <row r="46" spans="1:4" x14ac:dyDescent="0.25">
      <c r="A46" s="1">
        <v>8.1150000000000002</v>
      </c>
      <c r="B46" s="1">
        <v>4</v>
      </c>
      <c r="C46" s="1" t="s">
        <v>6</v>
      </c>
      <c r="D46" s="1">
        <v>1997</v>
      </c>
    </row>
    <row r="47" spans="1:4" x14ac:dyDescent="0.25">
      <c r="A47" s="1">
        <v>3.2198703543647351</v>
      </c>
      <c r="B47" s="1">
        <v>1157</v>
      </c>
      <c r="C47" s="1" t="s">
        <v>6</v>
      </c>
      <c r="D47" s="1">
        <v>1998</v>
      </c>
    </row>
    <row r="48" spans="1:4" x14ac:dyDescent="0.25">
      <c r="A48" s="1">
        <v>3.916471147748902</v>
      </c>
      <c r="B48" s="1">
        <v>6308</v>
      </c>
      <c r="C48" s="1" t="s">
        <v>6</v>
      </c>
      <c r="D48" s="1">
        <v>1999</v>
      </c>
    </row>
    <row r="49" spans="1:4" x14ac:dyDescent="0.25">
      <c r="A49" s="1">
        <v>3.638547630600026</v>
      </c>
      <c r="B49" s="1">
        <v>6183</v>
      </c>
      <c r="C49" s="1" t="s">
        <v>6</v>
      </c>
      <c r="D49" s="1">
        <v>2000</v>
      </c>
    </row>
    <row r="50" spans="1:4" x14ac:dyDescent="0.25">
      <c r="A50" s="1">
        <v>3.263313436979439</v>
      </c>
      <c r="B50" s="1">
        <v>7204</v>
      </c>
      <c r="C50" s="1" t="s">
        <v>6</v>
      </c>
      <c r="D50" s="1">
        <v>2001</v>
      </c>
    </row>
    <row r="51" spans="1:4" x14ac:dyDescent="0.25">
      <c r="A51" s="1">
        <v>2.9361975964225899</v>
      </c>
      <c r="B51" s="1">
        <v>7156</v>
      </c>
      <c r="C51" s="1" t="s">
        <v>6</v>
      </c>
      <c r="D51" s="1">
        <v>2002</v>
      </c>
    </row>
    <row r="52" spans="1:4" x14ac:dyDescent="0.25">
      <c r="A52" s="1">
        <v>2.767697759777338</v>
      </c>
      <c r="B52" s="1">
        <v>7901</v>
      </c>
      <c r="C52" s="1" t="s">
        <v>6</v>
      </c>
      <c r="D52" s="1">
        <v>2003</v>
      </c>
    </row>
    <row r="53" spans="1:4" x14ac:dyDescent="0.25">
      <c r="A53" s="1">
        <v>2.7682383188018198</v>
      </c>
      <c r="B53" s="1">
        <v>8946</v>
      </c>
      <c r="C53" s="1" t="s">
        <v>6</v>
      </c>
      <c r="D53" s="1">
        <v>2004</v>
      </c>
    </row>
    <row r="54" spans="1:4" x14ac:dyDescent="0.25">
      <c r="A54" s="1">
        <v>2.713860611602164</v>
      </c>
      <c r="B54" s="1">
        <v>9843</v>
      </c>
      <c r="C54" s="1" t="s">
        <v>6</v>
      </c>
      <c r="D54" s="1">
        <v>2005</v>
      </c>
    </row>
    <row r="55" spans="1:4" x14ac:dyDescent="0.25">
      <c r="A55" s="1">
        <v>2.4495498035195569</v>
      </c>
      <c r="B55" s="1">
        <v>11706</v>
      </c>
      <c r="C55" s="1" t="s">
        <v>6</v>
      </c>
      <c r="D55" s="1">
        <v>2006</v>
      </c>
    </row>
    <row r="56" spans="1:4" x14ac:dyDescent="0.25">
      <c r="A56" s="1">
        <v>2.2822352126759551</v>
      </c>
      <c r="B56" s="1">
        <v>13001</v>
      </c>
      <c r="C56" s="1" t="s">
        <v>6</v>
      </c>
      <c r="D56" s="1">
        <v>2007</v>
      </c>
    </row>
    <row r="57" spans="1:4" x14ac:dyDescent="0.25">
      <c r="A57" s="1">
        <v>2.2313555058692121</v>
      </c>
      <c r="B57" s="1">
        <v>14312</v>
      </c>
      <c r="C57" s="1" t="s">
        <v>6</v>
      </c>
      <c r="D57" s="1">
        <v>2008</v>
      </c>
    </row>
    <row r="58" spans="1:4" x14ac:dyDescent="0.25">
      <c r="A58" s="1">
        <v>2.0725111668604299</v>
      </c>
      <c r="B58" s="1">
        <v>16343</v>
      </c>
      <c r="C58" s="1" t="s">
        <v>6</v>
      </c>
      <c r="D58" s="1">
        <v>2009</v>
      </c>
    </row>
    <row r="59" spans="1:4" x14ac:dyDescent="0.25">
      <c r="A59" s="1">
        <v>2.0701717305151801</v>
      </c>
      <c r="B59" s="1">
        <v>18168</v>
      </c>
      <c r="C59" s="1" t="s">
        <v>6</v>
      </c>
      <c r="D59" s="1">
        <v>2010</v>
      </c>
    </row>
    <row r="60" spans="1:4" x14ac:dyDescent="0.25">
      <c r="A60" s="1">
        <v>2.0687783478706998</v>
      </c>
      <c r="B60" s="1">
        <v>19490</v>
      </c>
      <c r="C60" s="1" t="s">
        <v>6</v>
      </c>
      <c r="D60" s="1">
        <v>2011</v>
      </c>
    </row>
    <row r="61" spans="1:4" x14ac:dyDescent="0.25">
      <c r="A61" s="1">
        <v>2.043104899464836</v>
      </c>
      <c r="B61" s="1">
        <v>19247</v>
      </c>
      <c r="C61" s="1" t="s">
        <v>6</v>
      </c>
      <c r="D61" s="1">
        <v>2012</v>
      </c>
    </row>
    <row r="62" spans="1:4" x14ac:dyDescent="0.25">
      <c r="A62" s="1">
        <v>2.0401484284051241</v>
      </c>
      <c r="B62" s="1">
        <v>3436</v>
      </c>
      <c r="C62" s="1" t="s">
        <v>6</v>
      </c>
      <c r="D62" s="1">
        <v>2013</v>
      </c>
    </row>
    <row r="63" spans="1:4" x14ac:dyDescent="0.25">
      <c r="A63" s="1">
        <v>2.2427379452525429</v>
      </c>
      <c r="B63" s="1">
        <v>17462</v>
      </c>
      <c r="C63" s="1" t="s">
        <v>6</v>
      </c>
      <c r="D63" s="1">
        <v>2014</v>
      </c>
    </row>
    <row r="64" spans="1:4" x14ac:dyDescent="0.25">
      <c r="A64" s="1">
        <v>2.2152546240691859</v>
      </c>
      <c r="B64" s="1">
        <v>16652</v>
      </c>
      <c r="C64" s="1" t="s">
        <v>6</v>
      </c>
      <c r="D64" s="1">
        <v>2015</v>
      </c>
    </row>
    <row r="65" spans="1:4" x14ac:dyDescent="0.25">
      <c r="A65" s="1">
        <v>3.4200244798041681</v>
      </c>
      <c r="B65" s="1">
        <v>1634</v>
      </c>
      <c r="C65" s="1" t="s">
        <v>7</v>
      </c>
      <c r="D65" s="1">
        <v>1995</v>
      </c>
    </row>
    <row r="66" spans="1:4" x14ac:dyDescent="0.25">
      <c r="A66" s="1">
        <v>3.3002962962962981</v>
      </c>
      <c r="B66" s="1">
        <v>1755</v>
      </c>
      <c r="C66" s="1" t="s">
        <v>7</v>
      </c>
      <c r="D66" s="1">
        <v>1996</v>
      </c>
    </row>
    <row r="67" spans="1:4" x14ac:dyDescent="0.25">
      <c r="A67" s="1">
        <v>2.991951951951958</v>
      </c>
      <c r="B67" s="1">
        <v>1665</v>
      </c>
      <c r="C67" s="1" t="s">
        <v>7</v>
      </c>
      <c r="D67" s="1">
        <v>1997</v>
      </c>
    </row>
    <row r="68" spans="1:4" x14ac:dyDescent="0.25">
      <c r="A68" s="1">
        <v>4.388553719008268</v>
      </c>
      <c r="B68" s="1">
        <v>484</v>
      </c>
      <c r="C68" s="1" t="s">
        <v>7</v>
      </c>
      <c r="D68" s="1">
        <v>1998</v>
      </c>
    </row>
    <row r="69" spans="1:4" x14ac:dyDescent="0.25">
      <c r="A69" s="1">
        <v>3.2149368029739911</v>
      </c>
      <c r="B69" s="1">
        <v>2690</v>
      </c>
      <c r="C69" s="1" t="s">
        <v>7</v>
      </c>
      <c r="D69" s="1">
        <v>1999</v>
      </c>
    </row>
    <row r="70" spans="1:4" x14ac:dyDescent="0.25">
      <c r="A70" s="1">
        <v>3.3727189362677672</v>
      </c>
      <c r="B70" s="1">
        <v>2181</v>
      </c>
      <c r="C70" s="1" t="s">
        <v>7</v>
      </c>
      <c r="D70" s="1">
        <v>2000</v>
      </c>
    </row>
    <row r="71" spans="1:4" x14ac:dyDescent="0.25">
      <c r="A71" s="1">
        <v>2.960494652406402</v>
      </c>
      <c r="B71" s="1">
        <v>2992</v>
      </c>
      <c r="C71" s="1" t="s">
        <v>7</v>
      </c>
      <c r="D71" s="1">
        <v>2001</v>
      </c>
    </row>
    <row r="72" spans="1:4" x14ac:dyDescent="0.25">
      <c r="A72" s="1">
        <v>2.4770613236186949</v>
      </c>
      <c r="B72" s="1">
        <v>3294</v>
      </c>
      <c r="C72" s="1" t="s">
        <v>7</v>
      </c>
      <c r="D72" s="1">
        <v>2002</v>
      </c>
    </row>
    <row r="73" spans="1:4" x14ac:dyDescent="0.25">
      <c r="A73" s="1">
        <v>2.4142554498004589</v>
      </c>
      <c r="B73" s="1">
        <v>3257</v>
      </c>
      <c r="C73" s="1" t="s">
        <v>7</v>
      </c>
      <c r="D73" s="1">
        <v>2003</v>
      </c>
    </row>
    <row r="74" spans="1:4" x14ac:dyDescent="0.25">
      <c r="A74" s="1">
        <v>2.3366036062666549</v>
      </c>
      <c r="B74" s="1">
        <v>3383</v>
      </c>
      <c r="C74" s="1" t="s">
        <v>7</v>
      </c>
      <c r="D74" s="1">
        <v>2004</v>
      </c>
    </row>
    <row r="75" spans="1:4" x14ac:dyDescent="0.25">
      <c r="A75" s="1">
        <v>2.5639912143081141</v>
      </c>
      <c r="B75" s="1">
        <v>3187</v>
      </c>
      <c r="C75" s="1" t="s">
        <v>7</v>
      </c>
      <c r="D75" s="1">
        <v>2005</v>
      </c>
    </row>
    <row r="76" spans="1:4" x14ac:dyDescent="0.25">
      <c r="A76" s="1">
        <v>2.5567002356974462</v>
      </c>
      <c r="B76" s="1">
        <v>4667</v>
      </c>
      <c r="C76" s="1" t="s">
        <v>7</v>
      </c>
      <c r="D76" s="1">
        <v>2006</v>
      </c>
    </row>
    <row r="77" spans="1:4" x14ac:dyDescent="0.25">
      <c r="A77" s="1">
        <v>2.0902477102414658</v>
      </c>
      <c r="B77" s="1">
        <v>4804</v>
      </c>
      <c r="C77" s="1" t="s">
        <v>7</v>
      </c>
      <c r="D77" s="1">
        <v>2007</v>
      </c>
    </row>
    <row r="78" spans="1:4" x14ac:dyDescent="0.25">
      <c r="A78" s="1">
        <v>2.064740516639509</v>
      </c>
      <c r="B78" s="1">
        <v>4297</v>
      </c>
      <c r="C78" s="1" t="s">
        <v>7</v>
      </c>
      <c r="D78" s="1">
        <v>2008</v>
      </c>
    </row>
    <row r="79" spans="1:4" x14ac:dyDescent="0.25">
      <c r="A79" s="1">
        <v>2.0979674509110482</v>
      </c>
      <c r="B79" s="1">
        <v>5653</v>
      </c>
      <c r="C79" s="1" t="s">
        <v>7</v>
      </c>
      <c r="D79" s="1">
        <v>2009</v>
      </c>
    </row>
    <row r="80" spans="1:4" x14ac:dyDescent="0.25">
      <c r="A80" s="1">
        <v>2.040634621426348</v>
      </c>
      <c r="B80" s="1">
        <v>6366</v>
      </c>
      <c r="C80" s="1" t="s">
        <v>7</v>
      </c>
      <c r="D80" s="1">
        <v>2010</v>
      </c>
    </row>
    <row r="81" spans="1:4" x14ac:dyDescent="0.25">
      <c r="A81" s="1">
        <v>2.019255682961167</v>
      </c>
      <c r="B81" s="1">
        <v>4971</v>
      </c>
      <c r="C81" s="1" t="s">
        <v>7</v>
      </c>
      <c r="D81" s="1">
        <v>2011</v>
      </c>
    </row>
    <row r="82" spans="1:4" x14ac:dyDescent="0.25">
      <c r="A82" s="1">
        <v>2.012835088993826</v>
      </c>
      <c r="B82" s="1">
        <v>5506</v>
      </c>
      <c r="C82" s="1" t="s">
        <v>7</v>
      </c>
      <c r="D82" s="1">
        <v>2012</v>
      </c>
    </row>
    <row r="83" spans="1:4" x14ac:dyDescent="0.25">
      <c r="A83" s="1">
        <v>2.0184688346883219</v>
      </c>
      <c r="B83" s="1">
        <v>5904</v>
      </c>
      <c r="C83" s="1" t="s">
        <v>7</v>
      </c>
      <c r="D83" s="1">
        <v>2013</v>
      </c>
    </row>
    <row r="84" spans="1:4" x14ac:dyDescent="0.25">
      <c r="A84" s="1">
        <v>2.538752565230161</v>
      </c>
      <c r="B84" s="1">
        <v>6822</v>
      </c>
      <c r="C84" s="1" t="s">
        <v>7</v>
      </c>
      <c r="D84" s="1">
        <v>2014</v>
      </c>
    </row>
    <row r="85" spans="1:4" x14ac:dyDescent="0.25">
      <c r="A85" s="1">
        <v>2.625881515237809</v>
      </c>
      <c r="B85" s="1">
        <v>7022</v>
      </c>
      <c r="C85" s="1" t="s">
        <v>7</v>
      </c>
      <c r="D85" s="1">
        <v>2015</v>
      </c>
    </row>
    <row r="86" spans="1:4" x14ac:dyDescent="0.25">
      <c r="B86" s="1">
        <v>0</v>
      </c>
      <c r="C86" s="1" t="s">
        <v>8</v>
      </c>
      <c r="D86" s="1">
        <v>1995</v>
      </c>
    </row>
    <row r="87" spans="1:4" x14ac:dyDescent="0.25">
      <c r="A87" s="1">
        <v>2.0476923076923081</v>
      </c>
      <c r="B87" s="1">
        <v>13</v>
      </c>
      <c r="C87" s="1" t="s">
        <v>8</v>
      </c>
      <c r="D87" s="1">
        <v>1996</v>
      </c>
    </row>
    <row r="88" spans="1:4" x14ac:dyDescent="0.25">
      <c r="A88" s="1">
        <v>1.49848797250859</v>
      </c>
      <c r="B88" s="1">
        <v>291</v>
      </c>
      <c r="C88" s="1" t="s">
        <v>8</v>
      </c>
      <c r="D88" s="1">
        <v>1997</v>
      </c>
    </row>
    <row r="89" spans="1:4" x14ac:dyDescent="0.25">
      <c r="A89" s="1">
        <v>2.9068272234095081</v>
      </c>
      <c r="B89" s="1">
        <v>6083</v>
      </c>
      <c r="C89" s="1" t="s">
        <v>8</v>
      </c>
      <c r="D89" s="1">
        <v>1998</v>
      </c>
    </row>
    <row r="90" spans="1:4" x14ac:dyDescent="0.25">
      <c r="A90" s="1">
        <v>2.7779227733934269</v>
      </c>
      <c r="B90" s="1">
        <v>21288</v>
      </c>
      <c r="C90" s="1" t="s">
        <v>8</v>
      </c>
      <c r="D90" s="1">
        <v>1999</v>
      </c>
    </row>
    <row r="91" spans="1:4" x14ac:dyDescent="0.25">
      <c r="A91" s="1">
        <v>2.6789216939827738</v>
      </c>
      <c r="B91" s="1">
        <v>25809</v>
      </c>
      <c r="C91" s="1" t="s">
        <v>8</v>
      </c>
      <c r="D91" s="1">
        <v>2000</v>
      </c>
    </row>
    <row r="92" spans="1:4" x14ac:dyDescent="0.25">
      <c r="A92" s="1">
        <v>2.721284273558163</v>
      </c>
      <c r="B92" s="1">
        <v>25384</v>
      </c>
      <c r="C92" s="1" t="s">
        <v>8</v>
      </c>
      <c r="D92" s="1">
        <v>2001</v>
      </c>
    </row>
    <row r="93" spans="1:4" x14ac:dyDescent="0.25">
      <c r="A93" s="1">
        <v>2.741605171113104</v>
      </c>
      <c r="B93" s="1">
        <v>29162</v>
      </c>
      <c r="C93" s="1" t="s">
        <v>8</v>
      </c>
      <c r="D93" s="1">
        <v>2002</v>
      </c>
    </row>
    <row r="94" spans="1:4" x14ac:dyDescent="0.25">
      <c r="A94" s="1">
        <v>2.4071562961968498</v>
      </c>
      <c r="B94" s="1">
        <v>29764</v>
      </c>
      <c r="C94" s="1" t="s">
        <v>8</v>
      </c>
      <c r="D94" s="1">
        <v>2003</v>
      </c>
    </row>
    <row r="95" spans="1:4" x14ac:dyDescent="0.25">
      <c r="A95" s="1">
        <v>2.2723814307986681</v>
      </c>
      <c r="B95" s="1">
        <v>28865</v>
      </c>
      <c r="C95" s="1" t="s">
        <v>8</v>
      </c>
      <c r="D95" s="1">
        <v>2004</v>
      </c>
    </row>
    <row r="96" spans="1:4" x14ac:dyDescent="0.25">
      <c r="A96" s="1">
        <v>2.1124579361097191</v>
      </c>
      <c r="B96" s="1">
        <v>29895</v>
      </c>
      <c r="C96" s="1" t="s">
        <v>8</v>
      </c>
      <c r="D96" s="1">
        <v>2005</v>
      </c>
    </row>
    <row r="97" spans="1:4" x14ac:dyDescent="0.25">
      <c r="A97" s="1">
        <v>1.9672405819443139</v>
      </c>
      <c r="B97" s="1">
        <v>31137</v>
      </c>
      <c r="C97" s="1" t="s">
        <v>8</v>
      </c>
      <c r="D97" s="1">
        <v>2006</v>
      </c>
    </row>
    <row r="98" spans="1:4" x14ac:dyDescent="0.25">
      <c r="A98" s="1">
        <v>1.898322817483113</v>
      </c>
      <c r="B98" s="1">
        <v>34868</v>
      </c>
      <c r="C98" s="1" t="s">
        <v>8</v>
      </c>
      <c r="D98" s="1">
        <v>2007</v>
      </c>
    </row>
    <row r="99" spans="1:4" x14ac:dyDescent="0.25">
      <c r="A99" s="1">
        <v>1.7962286900102651</v>
      </c>
      <c r="B99" s="1">
        <v>38069</v>
      </c>
      <c r="C99" s="1" t="s">
        <v>8</v>
      </c>
      <c r="D99" s="1">
        <v>2008</v>
      </c>
    </row>
    <row r="100" spans="1:4" x14ac:dyDescent="0.25">
      <c r="A100" s="1">
        <v>1.744149556640932</v>
      </c>
      <c r="B100" s="1">
        <v>42178</v>
      </c>
      <c r="C100" s="1" t="s">
        <v>8</v>
      </c>
      <c r="D100" s="1">
        <v>2009</v>
      </c>
    </row>
    <row r="101" spans="1:4" x14ac:dyDescent="0.25">
      <c r="A101" s="1">
        <v>1.7429197408248149</v>
      </c>
      <c r="B101" s="1">
        <v>42288</v>
      </c>
      <c r="C101" s="1" t="s">
        <v>8</v>
      </c>
      <c r="D101" s="1">
        <v>2010</v>
      </c>
    </row>
    <row r="102" spans="1:4" x14ac:dyDescent="0.25">
      <c r="A102" s="1">
        <v>1.7969966128072781</v>
      </c>
      <c r="B102" s="1">
        <v>43694</v>
      </c>
      <c r="C102" s="1" t="s">
        <v>8</v>
      </c>
      <c r="D102" s="1">
        <v>2011</v>
      </c>
    </row>
    <row r="103" spans="1:4" x14ac:dyDescent="0.25">
      <c r="A103" s="1">
        <v>1.8179098999546759</v>
      </c>
      <c r="B103" s="1">
        <v>50677</v>
      </c>
      <c r="C103" s="1" t="s">
        <v>8</v>
      </c>
      <c r="D103" s="1">
        <v>2012</v>
      </c>
    </row>
    <row r="104" spans="1:4" x14ac:dyDescent="0.25">
      <c r="A104" s="1">
        <v>1.8009763361892821</v>
      </c>
      <c r="B104" s="1">
        <v>49020</v>
      </c>
      <c r="C104" s="1" t="s">
        <v>8</v>
      </c>
      <c r="D104" s="1">
        <v>2013</v>
      </c>
    </row>
    <row r="105" spans="1:4" x14ac:dyDescent="0.25">
      <c r="A105" s="1">
        <v>1.989941392546096</v>
      </c>
      <c r="B105" s="1">
        <v>48458</v>
      </c>
      <c r="C105" s="1" t="s">
        <v>8</v>
      </c>
      <c r="D105" s="1">
        <v>2014</v>
      </c>
    </row>
    <row r="106" spans="1:4" x14ac:dyDescent="0.25">
      <c r="A106" s="1">
        <v>1.9907989160119099</v>
      </c>
      <c r="B106" s="1">
        <v>47602</v>
      </c>
      <c r="C106" s="1" t="s">
        <v>8</v>
      </c>
      <c r="D106" s="1">
        <v>2015</v>
      </c>
    </row>
    <row r="107" spans="1:4" x14ac:dyDescent="0.25">
      <c r="B107" s="1">
        <v>0</v>
      </c>
      <c r="C107" s="1" t="s">
        <v>9</v>
      </c>
      <c r="D107" s="1">
        <v>1995</v>
      </c>
    </row>
    <row r="108" spans="1:4" x14ac:dyDescent="0.25">
      <c r="A108" s="1">
        <v>2.3905472636815941</v>
      </c>
      <c r="B108" s="1">
        <v>201</v>
      </c>
      <c r="C108" s="1" t="s">
        <v>9</v>
      </c>
      <c r="D108" s="1">
        <v>1996</v>
      </c>
    </row>
    <row r="109" spans="1:4" x14ac:dyDescent="0.25">
      <c r="A109" s="1">
        <v>3.069815181518158</v>
      </c>
      <c r="B109" s="1">
        <v>1515</v>
      </c>
      <c r="C109" s="1" t="s">
        <v>9</v>
      </c>
      <c r="D109" s="1">
        <v>1997</v>
      </c>
    </row>
    <row r="110" spans="1:4" x14ac:dyDescent="0.25">
      <c r="A110" s="1">
        <v>3.213222829801774</v>
      </c>
      <c r="B110" s="1">
        <v>5852</v>
      </c>
      <c r="C110" s="1" t="s">
        <v>9</v>
      </c>
      <c r="D110" s="1">
        <v>1998</v>
      </c>
    </row>
    <row r="111" spans="1:4" x14ac:dyDescent="0.25">
      <c r="A111" s="1">
        <v>3.2272985571587078</v>
      </c>
      <c r="B111" s="1">
        <v>9010</v>
      </c>
      <c r="C111" s="1" t="s">
        <v>9</v>
      </c>
      <c r="D111" s="1">
        <v>1999</v>
      </c>
    </row>
    <row r="112" spans="1:4" x14ac:dyDescent="0.25">
      <c r="A112" s="1">
        <v>3.0143908788004978</v>
      </c>
      <c r="B112" s="1">
        <v>9604</v>
      </c>
      <c r="C112" s="1" t="s">
        <v>9</v>
      </c>
      <c r="D112" s="1">
        <v>2000</v>
      </c>
    </row>
    <row r="113" spans="1:4" x14ac:dyDescent="0.25">
      <c r="A113" s="1">
        <v>2.8835900885749268</v>
      </c>
      <c r="B113" s="1">
        <v>8919</v>
      </c>
      <c r="C113" s="1" t="s">
        <v>9</v>
      </c>
      <c r="D113" s="1">
        <v>2001</v>
      </c>
    </row>
    <row r="114" spans="1:4" x14ac:dyDescent="0.25">
      <c r="A114" s="1">
        <v>2.9411029480145352</v>
      </c>
      <c r="B114" s="1">
        <v>10753</v>
      </c>
      <c r="C114" s="1" t="s">
        <v>9</v>
      </c>
      <c r="D114" s="1">
        <v>2002</v>
      </c>
    </row>
    <row r="115" spans="1:4" x14ac:dyDescent="0.25">
      <c r="A115" s="1">
        <v>2.3776778726432601</v>
      </c>
      <c r="B115" s="1">
        <v>11244</v>
      </c>
      <c r="C115" s="1" t="s">
        <v>9</v>
      </c>
      <c r="D115" s="1">
        <v>2003</v>
      </c>
    </row>
    <row r="116" spans="1:4" x14ac:dyDescent="0.25">
      <c r="A116" s="1">
        <v>2.2705962011959642</v>
      </c>
      <c r="B116" s="1">
        <v>11372</v>
      </c>
      <c r="C116" s="1" t="s">
        <v>9</v>
      </c>
      <c r="D116" s="1">
        <v>2004</v>
      </c>
    </row>
    <row r="117" spans="1:4" x14ac:dyDescent="0.25">
      <c r="A117" s="1">
        <v>2.110397039549762</v>
      </c>
      <c r="B117" s="1">
        <v>12971</v>
      </c>
      <c r="C117" s="1" t="s">
        <v>9</v>
      </c>
      <c r="D117" s="1">
        <v>2005</v>
      </c>
    </row>
    <row r="118" spans="1:4" x14ac:dyDescent="0.25">
      <c r="A118" s="1">
        <v>1.90976957795548</v>
      </c>
      <c r="B118" s="1">
        <v>12629</v>
      </c>
      <c r="C118" s="1" t="s">
        <v>9</v>
      </c>
      <c r="D118" s="1">
        <v>2006</v>
      </c>
    </row>
    <row r="119" spans="1:4" x14ac:dyDescent="0.25">
      <c r="A119" s="1">
        <v>1.8234419655876659</v>
      </c>
      <c r="B119" s="1">
        <v>13716</v>
      </c>
      <c r="C119" s="1" t="s">
        <v>9</v>
      </c>
      <c r="D119" s="1">
        <v>2007</v>
      </c>
    </row>
    <row r="120" spans="1:4" x14ac:dyDescent="0.25">
      <c r="A120" s="1">
        <v>1.758181185110159</v>
      </c>
      <c r="B120" s="1">
        <v>15796</v>
      </c>
      <c r="C120" s="1" t="s">
        <v>9</v>
      </c>
      <c r="D120" s="1">
        <v>2008</v>
      </c>
    </row>
    <row r="121" spans="1:4" x14ac:dyDescent="0.25">
      <c r="A121" s="1">
        <v>1.699831424751483</v>
      </c>
      <c r="B121" s="1">
        <v>17203</v>
      </c>
      <c r="C121" s="1" t="s">
        <v>9</v>
      </c>
      <c r="D121" s="1">
        <v>2009</v>
      </c>
    </row>
    <row r="122" spans="1:4" x14ac:dyDescent="0.25">
      <c r="A122" s="1">
        <v>1.610405378973097</v>
      </c>
      <c r="B122" s="1">
        <v>20450</v>
      </c>
      <c r="C122" s="1" t="s">
        <v>9</v>
      </c>
      <c r="D122" s="1">
        <v>2010</v>
      </c>
    </row>
    <row r="123" spans="1:4" x14ac:dyDescent="0.25">
      <c r="A123" s="1">
        <v>1.7153625624716231</v>
      </c>
      <c r="B123" s="1">
        <v>22010</v>
      </c>
      <c r="C123" s="1" t="s">
        <v>9</v>
      </c>
      <c r="D123" s="1">
        <v>2011</v>
      </c>
    </row>
    <row r="124" spans="1:4" x14ac:dyDescent="0.25">
      <c r="A124" s="1">
        <v>1.661399464211553</v>
      </c>
      <c r="B124" s="1">
        <v>26503</v>
      </c>
      <c r="C124" s="1" t="s">
        <v>9</v>
      </c>
      <c r="D124" s="1">
        <v>2012</v>
      </c>
    </row>
    <row r="125" spans="1:4" x14ac:dyDescent="0.25">
      <c r="A125" s="1">
        <v>1.838964314560503</v>
      </c>
      <c r="B125" s="1">
        <v>27238</v>
      </c>
      <c r="C125" s="1" t="s">
        <v>9</v>
      </c>
      <c r="D125" s="1">
        <v>2013</v>
      </c>
    </row>
    <row r="126" spans="1:4" x14ac:dyDescent="0.25">
      <c r="A126" s="1">
        <v>1.991382190489011</v>
      </c>
      <c r="B126" s="1">
        <v>29692</v>
      </c>
      <c r="C126" s="1" t="s">
        <v>9</v>
      </c>
      <c r="D126" s="1">
        <v>2014</v>
      </c>
    </row>
    <row r="127" spans="1:4" x14ac:dyDescent="0.25">
      <c r="A127" s="1">
        <v>2.0537241676233839</v>
      </c>
      <c r="B127" s="1">
        <v>27872</v>
      </c>
      <c r="C127" s="1" t="s">
        <v>9</v>
      </c>
      <c r="D127" s="1">
        <v>2015</v>
      </c>
    </row>
    <row r="128" spans="1:4" x14ac:dyDescent="0.25">
      <c r="B128" s="1">
        <v>0</v>
      </c>
      <c r="C128" s="1" t="s">
        <v>10</v>
      </c>
      <c r="D128" s="1">
        <v>1995</v>
      </c>
    </row>
    <row r="129" spans="1:4" x14ac:dyDescent="0.25">
      <c r="A129" s="1">
        <v>6.0549999999999997</v>
      </c>
      <c r="B129" s="1">
        <v>2</v>
      </c>
      <c r="C129" s="1" t="s">
        <v>10</v>
      </c>
      <c r="D129" s="1">
        <v>1996</v>
      </c>
    </row>
    <row r="130" spans="1:4" x14ac:dyDescent="0.25">
      <c r="A130" s="1">
        <v>6.4822115384615318</v>
      </c>
      <c r="B130" s="1">
        <v>208</v>
      </c>
      <c r="C130" s="1" t="s">
        <v>10</v>
      </c>
      <c r="D130" s="1">
        <v>1997</v>
      </c>
    </row>
    <row r="131" spans="1:4" x14ac:dyDescent="0.25">
      <c r="A131" s="1">
        <v>4.5603596812405556</v>
      </c>
      <c r="B131" s="1">
        <v>4643</v>
      </c>
      <c r="C131" s="1" t="s">
        <v>10</v>
      </c>
      <c r="D131" s="1">
        <v>1998</v>
      </c>
    </row>
    <row r="132" spans="1:4" x14ac:dyDescent="0.25">
      <c r="A132" s="1">
        <v>4.9968174767321099</v>
      </c>
      <c r="B132" s="1">
        <v>11604</v>
      </c>
      <c r="C132" s="1" t="s">
        <v>10</v>
      </c>
      <c r="D132" s="1">
        <v>1999</v>
      </c>
    </row>
    <row r="133" spans="1:4" x14ac:dyDescent="0.25">
      <c r="A133" s="1">
        <v>4.4607841244947721</v>
      </c>
      <c r="B133" s="1">
        <v>16579</v>
      </c>
      <c r="C133" s="1" t="s">
        <v>10</v>
      </c>
      <c r="D133" s="1">
        <v>2000</v>
      </c>
    </row>
    <row r="134" spans="1:4" x14ac:dyDescent="0.25">
      <c r="A134" s="1">
        <v>4.0586357585229491</v>
      </c>
      <c r="B134" s="1">
        <v>17277</v>
      </c>
      <c r="C134" s="1" t="s">
        <v>10</v>
      </c>
      <c r="D134" s="1">
        <v>2001</v>
      </c>
    </row>
    <row r="135" spans="1:4" x14ac:dyDescent="0.25">
      <c r="A135" s="1">
        <v>3.8971318456230599</v>
      </c>
      <c r="B135" s="1">
        <v>18552</v>
      </c>
      <c r="C135" s="1" t="s">
        <v>10</v>
      </c>
      <c r="D135" s="1">
        <v>2002</v>
      </c>
    </row>
    <row r="136" spans="1:4" x14ac:dyDescent="0.25">
      <c r="A136" s="1">
        <v>3.9872137249201138</v>
      </c>
      <c r="B136" s="1">
        <v>17195</v>
      </c>
      <c r="C136" s="1" t="s">
        <v>10</v>
      </c>
      <c r="D136" s="1">
        <v>2003</v>
      </c>
    </row>
    <row r="137" spans="1:4" x14ac:dyDescent="0.25">
      <c r="A137" s="1">
        <v>3.961792952556602</v>
      </c>
      <c r="B137" s="1">
        <v>17368</v>
      </c>
      <c r="C137" s="1" t="s">
        <v>10</v>
      </c>
      <c r="D137" s="1">
        <v>2004</v>
      </c>
    </row>
    <row r="138" spans="1:4" x14ac:dyDescent="0.25">
      <c r="A138" s="1">
        <v>3.9319189218682991</v>
      </c>
      <c r="B138" s="1">
        <v>18328</v>
      </c>
      <c r="C138" s="1" t="s">
        <v>10</v>
      </c>
      <c r="D138" s="1">
        <v>2005</v>
      </c>
    </row>
    <row r="139" spans="1:4" x14ac:dyDescent="0.25">
      <c r="A139" s="1">
        <v>3.3487130065975581</v>
      </c>
      <c r="B139" s="1">
        <v>21220</v>
      </c>
      <c r="C139" s="1" t="s">
        <v>10</v>
      </c>
      <c r="D139" s="1">
        <v>2006</v>
      </c>
    </row>
    <row r="140" spans="1:4" x14ac:dyDescent="0.25">
      <c r="A140" s="1">
        <v>3.1672730714625259</v>
      </c>
      <c r="B140" s="1">
        <v>21130</v>
      </c>
      <c r="C140" s="1" t="s">
        <v>10</v>
      </c>
      <c r="D140" s="1">
        <v>2007</v>
      </c>
    </row>
    <row r="141" spans="1:4" x14ac:dyDescent="0.25">
      <c r="A141" s="1">
        <v>2.9919572313636551</v>
      </c>
      <c r="B141" s="1">
        <v>15011</v>
      </c>
      <c r="C141" s="1" t="s">
        <v>10</v>
      </c>
      <c r="D141" s="1">
        <v>2008</v>
      </c>
    </row>
    <row r="142" spans="1:4" x14ac:dyDescent="0.25">
      <c r="A142" s="1">
        <v>3.0123446862188872</v>
      </c>
      <c r="B142" s="1">
        <v>25368</v>
      </c>
      <c r="C142" s="1" t="s">
        <v>10</v>
      </c>
      <c r="D142" s="1">
        <v>2009</v>
      </c>
    </row>
    <row r="143" spans="1:4" x14ac:dyDescent="0.25">
      <c r="A143" s="1">
        <v>2.9934261440431871</v>
      </c>
      <c r="B143" s="1">
        <v>25895</v>
      </c>
      <c r="C143" s="1" t="s">
        <v>10</v>
      </c>
      <c r="D143" s="1">
        <v>2010</v>
      </c>
    </row>
    <row r="144" spans="1:4" x14ac:dyDescent="0.25">
      <c r="A144" s="1">
        <v>2.8829038611742401</v>
      </c>
      <c r="B144" s="1">
        <v>29447</v>
      </c>
      <c r="C144" s="1" t="s">
        <v>10</v>
      </c>
      <c r="D144" s="1">
        <v>2011</v>
      </c>
    </row>
    <row r="145" spans="1:4" x14ac:dyDescent="0.25">
      <c r="A145" s="1">
        <v>2.977642244033206</v>
      </c>
      <c r="B145" s="1">
        <v>27611</v>
      </c>
      <c r="C145" s="1" t="s">
        <v>10</v>
      </c>
      <c r="D145" s="1">
        <v>2012</v>
      </c>
    </row>
    <row r="146" spans="1:4" x14ac:dyDescent="0.25">
      <c r="A146" s="1">
        <v>3.1884312409837849</v>
      </c>
      <c r="B146" s="1">
        <v>29807</v>
      </c>
      <c r="C146" s="1" t="s">
        <v>10</v>
      </c>
      <c r="D146" s="1">
        <v>2013</v>
      </c>
    </row>
    <row r="147" spans="1:4" x14ac:dyDescent="0.25">
      <c r="A147" s="1">
        <v>3.3424469122598439</v>
      </c>
      <c r="B147" s="1">
        <v>31787</v>
      </c>
      <c r="C147" s="1" t="s">
        <v>10</v>
      </c>
      <c r="D147" s="1">
        <v>2014</v>
      </c>
    </row>
    <row r="148" spans="1:4" x14ac:dyDescent="0.25">
      <c r="A148" s="1">
        <v>3.403322106354024</v>
      </c>
      <c r="B148" s="1">
        <v>30878</v>
      </c>
      <c r="C148" s="1" t="s">
        <v>10</v>
      </c>
      <c r="D148" s="1">
        <v>2015</v>
      </c>
    </row>
    <row r="149" spans="1:4" x14ac:dyDescent="0.25">
      <c r="B149" s="1">
        <v>0</v>
      </c>
      <c r="C149" s="1" t="s">
        <v>11</v>
      </c>
      <c r="D149" s="1">
        <v>1995</v>
      </c>
    </row>
    <row r="150" spans="1:4" x14ac:dyDescent="0.25">
      <c r="A150" s="1">
        <v>3.2228231292517102</v>
      </c>
      <c r="B150" s="1">
        <v>1176</v>
      </c>
      <c r="C150" s="1" t="s">
        <v>11</v>
      </c>
      <c r="D150" s="1">
        <v>1996</v>
      </c>
    </row>
    <row r="151" spans="1:4" x14ac:dyDescent="0.25">
      <c r="A151" s="1">
        <v>4.2591017964071796</v>
      </c>
      <c r="B151" s="1">
        <v>334</v>
      </c>
      <c r="C151" s="1" t="s">
        <v>11</v>
      </c>
      <c r="D151" s="1">
        <v>1997</v>
      </c>
    </row>
    <row r="152" spans="1:4" x14ac:dyDescent="0.25">
      <c r="A152" s="1">
        <v>3.4540774857761938</v>
      </c>
      <c r="B152" s="1">
        <v>3691</v>
      </c>
      <c r="C152" s="1" t="s">
        <v>11</v>
      </c>
      <c r="D152" s="1">
        <v>1998</v>
      </c>
    </row>
    <row r="153" spans="1:4" x14ac:dyDescent="0.25">
      <c r="A153" s="1">
        <v>3.344570627409734</v>
      </c>
      <c r="B153" s="1">
        <v>5706</v>
      </c>
      <c r="C153" s="1" t="s">
        <v>11</v>
      </c>
      <c r="D153" s="1">
        <v>1999</v>
      </c>
    </row>
    <row r="154" spans="1:4" x14ac:dyDescent="0.25">
      <c r="A154" s="1">
        <v>3.1511260932944372</v>
      </c>
      <c r="B154" s="1">
        <v>5488</v>
      </c>
      <c r="C154" s="1" t="s">
        <v>11</v>
      </c>
      <c r="D154" s="1">
        <v>2000</v>
      </c>
    </row>
    <row r="155" spans="1:4" x14ac:dyDescent="0.25">
      <c r="A155" s="1">
        <v>4.4718635838150131</v>
      </c>
      <c r="B155" s="1">
        <v>8650</v>
      </c>
      <c r="C155" s="1" t="s">
        <v>11</v>
      </c>
      <c r="D155" s="1">
        <v>2001</v>
      </c>
    </row>
    <row r="156" spans="1:4" x14ac:dyDescent="0.25">
      <c r="A156" s="1">
        <v>2.999412591343444</v>
      </c>
      <c r="B156" s="1">
        <v>7116</v>
      </c>
      <c r="C156" s="1" t="s">
        <v>11</v>
      </c>
      <c r="D156" s="1">
        <v>2002</v>
      </c>
    </row>
    <row r="157" spans="1:4" x14ac:dyDescent="0.25">
      <c r="A157" s="1">
        <v>2.721876418663443</v>
      </c>
      <c r="B157" s="1">
        <v>7930</v>
      </c>
      <c r="C157" s="1" t="s">
        <v>11</v>
      </c>
      <c r="D157" s="1">
        <v>2003</v>
      </c>
    </row>
    <row r="158" spans="1:4" x14ac:dyDescent="0.25">
      <c r="A158" s="1">
        <v>2.6113951023005888</v>
      </c>
      <c r="B158" s="1">
        <v>9433</v>
      </c>
      <c r="C158" s="1" t="s">
        <v>11</v>
      </c>
      <c r="D158" s="1">
        <v>2004</v>
      </c>
    </row>
    <row r="159" spans="1:4" x14ac:dyDescent="0.25">
      <c r="A159" s="1">
        <v>2.5026554778555119</v>
      </c>
      <c r="B159" s="1">
        <v>10725</v>
      </c>
      <c r="C159" s="1" t="s">
        <v>11</v>
      </c>
      <c r="D159" s="1">
        <v>2005</v>
      </c>
    </row>
    <row r="160" spans="1:4" x14ac:dyDescent="0.25">
      <c r="A160" s="1">
        <v>2.1905841607019529</v>
      </c>
      <c r="B160" s="1">
        <v>12993</v>
      </c>
      <c r="C160" s="1" t="s">
        <v>11</v>
      </c>
      <c r="D160" s="1">
        <v>2006</v>
      </c>
    </row>
    <row r="161" spans="1:4" x14ac:dyDescent="0.25">
      <c r="A161" s="1">
        <v>2.0448900900901119</v>
      </c>
      <c r="B161" s="1">
        <v>13875</v>
      </c>
      <c r="C161" s="1" t="s">
        <v>11</v>
      </c>
      <c r="D161" s="1">
        <v>2007</v>
      </c>
    </row>
    <row r="162" spans="1:4" x14ac:dyDescent="0.25">
      <c r="A162" s="1">
        <v>2.1120079830039149</v>
      </c>
      <c r="B162" s="1">
        <v>15533</v>
      </c>
      <c r="C162" s="1" t="s">
        <v>11</v>
      </c>
      <c r="D162" s="1">
        <v>2008</v>
      </c>
    </row>
    <row r="163" spans="1:4" x14ac:dyDescent="0.25">
      <c r="A163" s="1">
        <v>2.0202090903675471</v>
      </c>
      <c r="B163" s="1">
        <v>16787</v>
      </c>
      <c r="C163" s="1" t="s">
        <v>11</v>
      </c>
      <c r="D163" s="1">
        <v>2009</v>
      </c>
    </row>
    <row r="164" spans="1:4" x14ac:dyDescent="0.25">
      <c r="A164" s="1">
        <v>2.234243695190381</v>
      </c>
      <c r="B164" s="1">
        <v>18359</v>
      </c>
      <c r="C164" s="1" t="s">
        <v>11</v>
      </c>
      <c r="D164" s="1">
        <v>2010</v>
      </c>
    </row>
    <row r="165" spans="1:4" x14ac:dyDescent="0.25">
      <c r="A165" s="1">
        <v>2.2895497946337851</v>
      </c>
      <c r="B165" s="1">
        <v>18747</v>
      </c>
      <c r="C165" s="1" t="s">
        <v>11</v>
      </c>
      <c r="D165" s="1">
        <v>2011</v>
      </c>
    </row>
    <row r="166" spans="1:4" x14ac:dyDescent="0.25">
      <c r="A166" s="1">
        <v>2.235786157329902</v>
      </c>
      <c r="B166" s="1">
        <v>20314</v>
      </c>
      <c r="C166" s="1" t="s">
        <v>11</v>
      </c>
      <c r="D166" s="1">
        <v>2012</v>
      </c>
    </row>
    <row r="167" spans="1:4" x14ac:dyDescent="0.25">
      <c r="A167" s="1">
        <v>2.3070539111528432</v>
      </c>
      <c r="B167" s="1">
        <v>20237</v>
      </c>
      <c r="C167" s="1" t="s">
        <v>11</v>
      </c>
      <c r="D167" s="1">
        <v>2013</v>
      </c>
    </row>
    <row r="168" spans="1:4" x14ac:dyDescent="0.25">
      <c r="A168" s="1">
        <v>2.4215708731743328</v>
      </c>
      <c r="B168" s="1">
        <v>19034</v>
      </c>
      <c r="C168" s="1" t="s">
        <v>11</v>
      </c>
      <c r="D168" s="1">
        <v>2014</v>
      </c>
    </row>
    <row r="169" spans="1:4" x14ac:dyDescent="0.25">
      <c r="A169" s="1">
        <v>2.4087553932957348</v>
      </c>
      <c r="B169" s="1">
        <v>18078</v>
      </c>
      <c r="C169" s="1" t="s">
        <v>11</v>
      </c>
      <c r="D169" s="1">
        <v>2015</v>
      </c>
    </row>
    <row r="170" spans="1:4" x14ac:dyDescent="0.25">
      <c r="B170" s="1">
        <v>0</v>
      </c>
      <c r="C170" s="1" t="s">
        <v>12</v>
      </c>
      <c r="D170" s="1">
        <v>1995</v>
      </c>
    </row>
    <row r="171" spans="1:4" x14ac:dyDescent="0.25">
      <c r="A171" s="1">
        <v>10.11538461538461</v>
      </c>
      <c r="B171" s="1">
        <v>13</v>
      </c>
      <c r="C171" s="1" t="s">
        <v>12</v>
      </c>
      <c r="D171" s="1">
        <v>1996</v>
      </c>
    </row>
    <row r="172" spans="1:4" x14ac:dyDescent="0.25">
      <c r="A172" s="1">
        <v>3.7434104046242722</v>
      </c>
      <c r="B172" s="1">
        <v>173</v>
      </c>
      <c r="C172" s="1" t="s">
        <v>12</v>
      </c>
      <c r="D172" s="1">
        <v>1997</v>
      </c>
    </row>
    <row r="173" spans="1:4" x14ac:dyDescent="0.25">
      <c r="A173" s="1">
        <v>3.4888515158220952</v>
      </c>
      <c r="B173" s="1">
        <v>4519</v>
      </c>
      <c r="C173" s="1" t="s">
        <v>12</v>
      </c>
      <c r="D173" s="1">
        <v>1998</v>
      </c>
    </row>
    <row r="174" spans="1:4" x14ac:dyDescent="0.25">
      <c r="A174" s="1">
        <v>3.347222006974035</v>
      </c>
      <c r="B174" s="1">
        <v>7743</v>
      </c>
      <c r="C174" s="1" t="s">
        <v>12</v>
      </c>
      <c r="D174" s="1">
        <v>1999</v>
      </c>
    </row>
    <row r="175" spans="1:4" x14ac:dyDescent="0.25">
      <c r="A175" s="1">
        <v>3.0409407776248059</v>
      </c>
      <c r="B175" s="1">
        <v>9439</v>
      </c>
      <c r="C175" s="1" t="s">
        <v>12</v>
      </c>
      <c r="D175" s="1">
        <v>2000</v>
      </c>
    </row>
    <row r="176" spans="1:4" x14ac:dyDescent="0.25">
      <c r="A176" s="1">
        <v>3.0652060688405909</v>
      </c>
      <c r="B176" s="1">
        <v>8832</v>
      </c>
      <c r="C176" s="1" t="s">
        <v>12</v>
      </c>
      <c r="D176" s="1">
        <v>2001</v>
      </c>
    </row>
    <row r="177" spans="1:4" x14ac:dyDescent="0.25">
      <c r="A177" s="1">
        <v>3.0119437543475729</v>
      </c>
      <c r="B177" s="1">
        <v>10063</v>
      </c>
      <c r="C177" s="1" t="s">
        <v>12</v>
      </c>
      <c r="D177" s="1">
        <v>2002</v>
      </c>
    </row>
    <row r="178" spans="1:4" x14ac:dyDescent="0.25">
      <c r="A178" s="1">
        <v>2.6573751018983489</v>
      </c>
      <c r="B178" s="1">
        <v>8587</v>
      </c>
      <c r="C178" s="1" t="s">
        <v>12</v>
      </c>
      <c r="D178" s="1">
        <v>2003</v>
      </c>
    </row>
    <row r="179" spans="1:4" x14ac:dyDescent="0.25">
      <c r="A179" s="1">
        <v>2.5585683987275631</v>
      </c>
      <c r="B179" s="1">
        <v>9430</v>
      </c>
      <c r="C179" s="1" t="s">
        <v>12</v>
      </c>
      <c r="D179" s="1">
        <v>2004</v>
      </c>
    </row>
    <row r="180" spans="1:4" x14ac:dyDescent="0.25">
      <c r="A180" s="1">
        <v>2.8962310374890801</v>
      </c>
      <c r="B180" s="1">
        <v>11470</v>
      </c>
      <c r="C180" s="1" t="s">
        <v>12</v>
      </c>
      <c r="D180" s="1">
        <v>2005</v>
      </c>
    </row>
    <row r="181" spans="1:4" x14ac:dyDescent="0.25">
      <c r="A181" s="1">
        <v>2.26655696639892</v>
      </c>
      <c r="B181" s="1">
        <v>11577</v>
      </c>
      <c r="C181" s="1" t="s">
        <v>12</v>
      </c>
      <c r="D181" s="1">
        <v>2006</v>
      </c>
    </row>
    <row r="182" spans="1:4" x14ac:dyDescent="0.25">
      <c r="A182" s="1">
        <v>2.136149577604793</v>
      </c>
      <c r="B182" s="1">
        <v>12074</v>
      </c>
      <c r="C182" s="1" t="s">
        <v>12</v>
      </c>
      <c r="D182" s="1">
        <v>2007</v>
      </c>
    </row>
    <row r="183" spans="1:4" x14ac:dyDescent="0.25">
      <c r="A183" s="1">
        <v>2.0570094959824479</v>
      </c>
      <c r="B183" s="1">
        <v>13690</v>
      </c>
      <c r="C183" s="1" t="s">
        <v>12</v>
      </c>
      <c r="D183" s="1">
        <v>2008</v>
      </c>
    </row>
    <row r="184" spans="1:4" x14ac:dyDescent="0.25">
      <c r="A184" s="1">
        <v>1.9503966702402931</v>
      </c>
      <c r="B184" s="1">
        <v>15857</v>
      </c>
      <c r="C184" s="1" t="s">
        <v>12</v>
      </c>
      <c r="D184" s="1">
        <v>2009</v>
      </c>
    </row>
    <row r="185" spans="1:4" x14ac:dyDescent="0.25">
      <c r="A185" s="1">
        <v>1.8691227783229649</v>
      </c>
      <c r="B185" s="1">
        <v>18342</v>
      </c>
      <c r="C185" s="1" t="s">
        <v>12</v>
      </c>
      <c r="D185" s="1">
        <v>2010</v>
      </c>
    </row>
    <row r="186" spans="1:4" x14ac:dyDescent="0.25">
      <c r="A186" s="1">
        <v>1.9380809546092681</v>
      </c>
      <c r="B186" s="1">
        <v>21370</v>
      </c>
      <c r="C186" s="1" t="s">
        <v>12</v>
      </c>
      <c r="D186" s="1">
        <v>2011</v>
      </c>
    </row>
    <row r="187" spans="1:4" x14ac:dyDescent="0.25">
      <c r="A187" s="1">
        <v>1.83728259538871</v>
      </c>
      <c r="B187" s="1">
        <v>24505</v>
      </c>
      <c r="C187" s="1" t="s">
        <v>12</v>
      </c>
      <c r="D187" s="1">
        <v>2012</v>
      </c>
    </row>
    <row r="188" spans="1:4" x14ac:dyDescent="0.25">
      <c r="A188" s="1">
        <v>1.969306397025024</v>
      </c>
      <c r="B188" s="1">
        <v>23933</v>
      </c>
      <c r="C188" s="1" t="s">
        <v>12</v>
      </c>
      <c r="D188" s="1">
        <v>2013</v>
      </c>
    </row>
    <row r="189" spans="1:4" x14ac:dyDescent="0.25">
      <c r="A189" s="1">
        <v>2.197891995514853</v>
      </c>
      <c r="B189" s="1">
        <v>27647</v>
      </c>
      <c r="C189" s="1" t="s">
        <v>12</v>
      </c>
      <c r="D189" s="1">
        <v>2014</v>
      </c>
    </row>
    <row r="190" spans="1:4" x14ac:dyDescent="0.25">
      <c r="A190" s="1">
        <v>2.182833766233736</v>
      </c>
      <c r="B190" s="1">
        <v>26950</v>
      </c>
      <c r="C190" s="1" t="s">
        <v>12</v>
      </c>
      <c r="D190" s="1">
        <v>2015</v>
      </c>
    </row>
    <row r="191" spans="1:4" x14ac:dyDescent="0.25">
      <c r="B191" s="1">
        <v>0</v>
      </c>
      <c r="C191" s="1" t="s">
        <v>13</v>
      </c>
      <c r="D191" s="1">
        <v>1995</v>
      </c>
    </row>
    <row r="192" spans="1:4" x14ac:dyDescent="0.25">
      <c r="A192" s="1">
        <v>4.7119999999999997</v>
      </c>
      <c r="B192" s="1">
        <v>10</v>
      </c>
      <c r="C192" s="1" t="s">
        <v>13</v>
      </c>
      <c r="D192" s="1">
        <v>1996</v>
      </c>
    </row>
    <row r="193" spans="1:4" x14ac:dyDescent="0.25">
      <c r="A193" s="1">
        <v>4.5072340425531898</v>
      </c>
      <c r="B193" s="1">
        <v>47</v>
      </c>
      <c r="C193" s="1" t="s">
        <v>13</v>
      </c>
      <c r="D193" s="1">
        <v>1997</v>
      </c>
    </row>
    <row r="194" spans="1:4" x14ac:dyDescent="0.25">
      <c r="A194" s="1">
        <v>2.732940959409591</v>
      </c>
      <c r="B194" s="1">
        <v>2710</v>
      </c>
      <c r="C194" s="1" t="s">
        <v>13</v>
      </c>
      <c r="D194" s="1">
        <v>1998</v>
      </c>
    </row>
    <row r="195" spans="1:4" x14ac:dyDescent="0.25">
      <c r="A195" s="1">
        <v>2.6322740404457332</v>
      </c>
      <c r="B195" s="1">
        <v>4846</v>
      </c>
      <c r="C195" s="1" t="s">
        <v>13</v>
      </c>
      <c r="D195" s="1">
        <v>1999</v>
      </c>
    </row>
    <row r="196" spans="1:4" x14ac:dyDescent="0.25">
      <c r="A196" s="1">
        <v>2.6971551094890378</v>
      </c>
      <c r="B196" s="1">
        <v>5480</v>
      </c>
      <c r="C196" s="1" t="s">
        <v>13</v>
      </c>
      <c r="D196" s="1">
        <v>2000</v>
      </c>
    </row>
    <row r="197" spans="1:4" x14ac:dyDescent="0.25">
      <c r="A197" s="1">
        <v>2.469787268593687</v>
      </c>
      <c r="B197" s="1">
        <v>6158</v>
      </c>
      <c r="C197" s="1" t="s">
        <v>13</v>
      </c>
      <c r="D197" s="1">
        <v>2001</v>
      </c>
    </row>
    <row r="198" spans="1:4" x14ac:dyDescent="0.25">
      <c r="A198" s="1">
        <v>2.312168069709037</v>
      </c>
      <c r="B198" s="1">
        <v>6771</v>
      </c>
      <c r="C198" s="1" t="s">
        <v>13</v>
      </c>
      <c r="D198" s="1">
        <v>2002</v>
      </c>
    </row>
    <row r="199" spans="1:4" x14ac:dyDescent="0.25">
      <c r="A199" s="1">
        <v>2.3159664654594212</v>
      </c>
      <c r="B199" s="1">
        <v>7455</v>
      </c>
      <c r="C199" s="1" t="s">
        <v>13</v>
      </c>
      <c r="D199" s="1">
        <v>2003</v>
      </c>
    </row>
    <row r="200" spans="1:4" x14ac:dyDescent="0.25">
      <c r="A200" s="1">
        <v>2.1629540654699819</v>
      </c>
      <c r="B200" s="1">
        <v>7576</v>
      </c>
      <c r="C200" s="1" t="s">
        <v>13</v>
      </c>
      <c r="D200" s="1">
        <v>2004</v>
      </c>
    </row>
    <row r="201" spans="1:4" x14ac:dyDescent="0.25">
      <c r="A201" s="1">
        <v>2.0657324193958781</v>
      </c>
      <c r="B201" s="1">
        <v>7878</v>
      </c>
      <c r="C201" s="1" t="s">
        <v>13</v>
      </c>
      <c r="D201" s="1">
        <v>2005</v>
      </c>
    </row>
    <row r="202" spans="1:4" x14ac:dyDescent="0.25">
      <c r="A202" s="1">
        <v>1.90028738212846</v>
      </c>
      <c r="B202" s="1">
        <v>8908</v>
      </c>
      <c r="C202" s="1" t="s">
        <v>13</v>
      </c>
      <c r="D202" s="1">
        <v>2006</v>
      </c>
    </row>
    <row r="203" spans="1:4" x14ac:dyDescent="0.25">
      <c r="A203" s="1">
        <v>1.826512630312735</v>
      </c>
      <c r="B203" s="1">
        <v>9976</v>
      </c>
      <c r="C203" s="1" t="s">
        <v>13</v>
      </c>
      <c r="D203" s="1">
        <v>2007</v>
      </c>
    </row>
    <row r="204" spans="1:4" x14ac:dyDescent="0.25">
      <c r="A204" s="1">
        <v>1.6951511647116959</v>
      </c>
      <c r="B204" s="1">
        <v>12106</v>
      </c>
      <c r="C204" s="1" t="s">
        <v>13</v>
      </c>
      <c r="D204" s="1">
        <v>2008</v>
      </c>
    </row>
    <row r="205" spans="1:4" x14ac:dyDescent="0.25">
      <c r="A205" s="1">
        <v>1.59121483657728</v>
      </c>
      <c r="B205" s="1">
        <v>13615</v>
      </c>
      <c r="C205" s="1" t="s">
        <v>13</v>
      </c>
      <c r="D205" s="1">
        <v>2009</v>
      </c>
    </row>
    <row r="206" spans="1:4" x14ac:dyDescent="0.25">
      <c r="A206" s="1">
        <v>1.6325346572957571</v>
      </c>
      <c r="B206" s="1">
        <v>15509</v>
      </c>
      <c r="C206" s="1" t="s">
        <v>13</v>
      </c>
      <c r="D206" s="1">
        <v>2010</v>
      </c>
    </row>
    <row r="207" spans="1:4" x14ac:dyDescent="0.25">
      <c r="A207" s="1">
        <v>1.6981363310740261</v>
      </c>
      <c r="B207" s="1">
        <v>18147</v>
      </c>
      <c r="C207" s="1" t="s">
        <v>13</v>
      </c>
      <c r="D207" s="1">
        <v>2011</v>
      </c>
    </row>
    <row r="208" spans="1:4" x14ac:dyDescent="0.25">
      <c r="A208" s="1">
        <v>1.6459086803813681</v>
      </c>
      <c r="B208" s="1">
        <v>19930</v>
      </c>
      <c r="C208" s="1" t="s">
        <v>13</v>
      </c>
      <c r="D208" s="1">
        <v>2012</v>
      </c>
    </row>
    <row r="209" spans="1:4" x14ac:dyDescent="0.25">
      <c r="A209" s="1">
        <v>1.862822656396798</v>
      </c>
      <c r="B209" s="1">
        <v>21292</v>
      </c>
      <c r="C209" s="1" t="s">
        <v>13</v>
      </c>
      <c r="D209" s="1">
        <v>2013</v>
      </c>
    </row>
    <row r="210" spans="1:4" x14ac:dyDescent="0.25">
      <c r="A210" s="1">
        <v>1.930510619293359</v>
      </c>
      <c r="B210" s="1">
        <v>20152</v>
      </c>
      <c r="C210" s="1" t="s">
        <v>13</v>
      </c>
      <c r="D210" s="1">
        <v>2014</v>
      </c>
    </row>
    <row r="211" spans="1:4" x14ac:dyDescent="0.25">
      <c r="A211" s="1">
        <v>1.9136319575531699</v>
      </c>
      <c r="B211" s="1">
        <v>19601</v>
      </c>
      <c r="C211" s="1" t="s">
        <v>13</v>
      </c>
      <c r="D211" s="1">
        <v>2015</v>
      </c>
    </row>
    <row r="212" spans="1:4" x14ac:dyDescent="0.25">
      <c r="A212" s="1">
        <v>3.1349999999999998</v>
      </c>
      <c r="B212" s="1">
        <v>2</v>
      </c>
      <c r="C212" s="1" t="s">
        <v>14</v>
      </c>
      <c r="D212" s="1">
        <v>1995</v>
      </c>
    </row>
    <row r="213" spans="1:4" x14ac:dyDescent="0.25">
      <c r="A213" s="1">
        <v>4.5670059880239524</v>
      </c>
      <c r="B213" s="1">
        <v>1169</v>
      </c>
      <c r="C213" s="1" t="s">
        <v>14</v>
      </c>
      <c r="D213" s="1">
        <v>1996</v>
      </c>
    </row>
    <row r="214" spans="1:4" x14ac:dyDescent="0.25">
      <c r="A214" s="1">
        <v>4.5800598372427093</v>
      </c>
      <c r="B214" s="1">
        <v>4178</v>
      </c>
      <c r="C214" s="1" t="s">
        <v>14</v>
      </c>
      <c r="D214" s="1">
        <v>1997</v>
      </c>
    </row>
    <row r="215" spans="1:4" x14ac:dyDescent="0.25">
      <c r="A215" s="1">
        <v>4.3498115873763474</v>
      </c>
      <c r="B215" s="1">
        <v>10615</v>
      </c>
      <c r="C215" s="1" t="s">
        <v>14</v>
      </c>
      <c r="D215" s="1">
        <v>1998</v>
      </c>
    </row>
    <row r="216" spans="1:4" x14ac:dyDescent="0.25">
      <c r="A216" s="1">
        <v>4.3155311837809602</v>
      </c>
      <c r="B216" s="1">
        <v>17461</v>
      </c>
      <c r="C216" s="1" t="s">
        <v>14</v>
      </c>
      <c r="D216" s="1">
        <v>1999</v>
      </c>
    </row>
    <row r="217" spans="1:4" x14ac:dyDescent="0.25">
      <c r="A217" s="1">
        <v>4.0595133783446702</v>
      </c>
      <c r="B217" s="1">
        <v>19995</v>
      </c>
      <c r="C217" s="1" t="s">
        <v>14</v>
      </c>
      <c r="D217" s="1">
        <v>2000</v>
      </c>
    </row>
    <row r="218" spans="1:4" x14ac:dyDescent="0.25">
      <c r="A218" s="1">
        <v>3.9261425843410511</v>
      </c>
      <c r="B218" s="1">
        <v>23565</v>
      </c>
      <c r="C218" s="1" t="s">
        <v>14</v>
      </c>
      <c r="D218" s="1">
        <v>2001</v>
      </c>
    </row>
    <row r="219" spans="1:4" x14ac:dyDescent="0.25">
      <c r="A219" s="1">
        <v>3.4796643002793779</v>
      </c>
      <c r="B219" s="1">
        <v>26482</v>
      </c>
      <c r="C219" s="1" t="s">
        <v>14</v>
      </c>
      <c r="D219" s="1">
        <v>2002</v>
      </c>
    </row>
    <row r="220" spans="1:4" x14ac:dyDescent="0.25">
      <c r="A220" s="1">
        <v>3.452186064616622</v>
      </c>
      <c r="B220" s="1">
        <v>25690</v>
      </c>
      <c r="C220" s="1" t="s">
        <v>14</v>
      </c>
      <c r="D220" s="1">
        <v>2003</v>
      </c>
    </row>
    <row r="221" spans="1:4" x14ac:dyDescent="0.25">
      <c r="A221" s="1">
        <v>3.4131069470901552</v>
      </c>
      <c r="B221" s="1">
        <v>25723</v>
      </c>
      <c r="C221" s="1" t="s">
        <v>14</v>
      </c>
      <c r="D221" s="1">
        <v>2004</v>
      </c>
    </row>
    <row r="222" spans="1:4" x14ac:dyDescent="0.25">
      <c r="A222" s="1">
        <v>3.1936548506849629</v>
      </c>
      <c r="B222" s="1">
        <v>30439</v>
      </c>
      <c r="C222" s="1" t="s">
        <v>14</v>
      </c>
      <c r="D222" s="1">
        <v>2005</v>
      </c>
    </row>
    <row r="223" spans="1:4" x14ac:dyDescent="0.25">
      <c r="A223" s="1">
        <v>2.9279314884239742</v>
      </c>
      <c r="B223" s="1">
        <v>34943</v>
      </c>
      <c r="C223" s="1" t="s">
        <v>14</v>
      </c>
      <c r="D223" s="1">
        <v>2006</v>
      </c>
    </row>
    <row r="224" spans="1:4" x14ac:dyDescent="0.25">
      <c r="A224" s="1">
        <v>2.6635880185361929</v>
      </c>
      <c r="B224" s="1">
        <v>35822</v>
      </c>
      <c r="C224" s="1" t="s">
        <v>14</v>
      </c>
      <c r="D224" s="1">
        <v>2007</v>
      </c>
    </row>
    <row r="225" spans="1:4" x14ac:dyDescent="0.25">
      <c r="A225" s="1">
        <v>2.508839201005054</v>
      </c>
      <c r="B225" s="1">
        <v>38999</v>
      </c>
      <c r="C225" s="1" t="s">
        <v>14</v>
      </c>
      <c r="D225" s="1">
        <v>2008</v>
      </c>
    </row>
    <row r="226" spans="1:4" x14ac:dyDescent="0.25">
      <c r="A226" s="1">
        <v>2.366338463070925</v>
      </c>
      <c r="B226" s="1">
        <v>40158</v>
      </c>
      <c r="C226" s="1" t="s">
        <v>14</v>
      </c>
      <c r="D226" s="1">
        <v>2009</v>
      </c>
    </row>
    <row r="227" spans="1:4" x14ac:dyDescent="0.25">
      <c r="A227" s="1">
        <v>2.259635008436085</v>
      </c>
      <c r="B227" s="1">
        <v>46823</v>
      </c>
      <c r="C227" s="1" t="s">
        <v>14</v>
      </c>
      <c r="D227" s="1">
        <v>2010</v>
      </c>
    </row>
    <row r="228" spans="1:4" x14ac:dyDescent="0.25">
      <c r="A228" s="1">
        <v>2.32975367732901</v>
      </c>
      <c r="B228" s="1">
        <v>51396</v>
      </c>
      <c r="C228" s="1" t="s">
        <v>14</v>
      </c>
      <c r="D228" s="1">
        <v>2011</v>
      </c>
    </row>
    <row r="229" spans="1:4" x14ac:dyDescent="0.25">
      <c r="A229" s="1">
        <v>2.2359931751590318</v>
      </c>
      <c r="B229" s="1">
        <v>55972</v>
      </c>
      <c r="C229" s="1" t="s">
        <v>14</v>
      </c>
      <c r="D229" s="1">
        <v>2012</v>
      </c>
    </row>
    <row r="230" spans="1:4" x14ac:dyDescent="0.25">
      <c r="A230" s="1">
        <v>2.492752845179274</v>
      </c>
      <c r="B230" s="1">
        <v>55884</v>
      </c>
      <c r="C230" s="1" t="s">
        <v>14</v>
      </c>
      <c r="D230" s="1">
        <v>2013</v>
      </c>
    </row>
    <row r="231" spans="1:4" x14ac:dyDescent="0.25">
      <c r="A231" s="1">
        <v>2.5464433016647652</v>
      </c>
      <c r="B231" s="1">
        <v>57365</v>
      </c>
      <c r="C231" s="1" t="s">
        <v>14</v>
      </c>
      <c r="D231" s="1">
        <v>2014</v>
      </c>
    </row>
    <row r="232" spans="1:4" x14ac:dyDescent="0.25">
      <c r="A232" s="1">
        <v>2.4928381835920321</v>
      </c>
      <c r="B232" s="1">
        <v>54327</v>
      </c>
      <c r="C232" s="1" t="s">
        <v>14</v>
      </c>
      <c r="D232" s="1">
        <v>2015</v>
      </c>
    </row>
    <row r="233" spans="1:4" x14ac:dyDescent="0.25">
      <c r="A233" s="1">
        <v>3.463360560093351</v>
      </c>
      <c r="B233" s="1">
        <v>3428</v>
      </c>
      <c r="C233" s="1" t="s">
        <v>15</v>
      </c>
      <c r="D233" s="1">
        <v>1995</v>
      </c>
    </row>
    <row r="234" spans="1:4" x14ac:dyDescent="0.25">
      <c r="A234" s="1">
        <v>2.8530555555555548</v>
      </c>
      <c r="B234" s="1">
        <v>36</v>
      </c>
      <c r="C234" s="1" t="s">
        <v>15</v>
      </c>
      <c r="D234" s="1">
        <v>1996</v>
      </c>
    </row>
    <row r="235" spans="1:4" x14ac:dyDescent="0.25">
      <c r="A235" s="1">
        <v>2.8924675324675291</v>
      </c>
      <c r="B235" s="1">
        <v>462</v>
      </c>
      <c r="C235" s="1" t="s">
        <v>15</v>
      </c>
      <c r="D235" s="1">
        <v>1997</v>
      </c>
    </row>
    <row r="236" spans="1:4" x14ac:dyDescent="0.25">
      <c r="A236" s="1">
        <v>3.226750741839755</v>
      </c>
      <c r="B236" s="1">
        <v>2022</v>
      </c>
      <c r="C236" s="1" t="s">
        <v>15</v>
      </c>
      <c r="D236" s="1">
        <v>1998</v>
      </c>
    </row>
    <row r="237" spans="1:4" x14ac:dyDescent="0.25">
      <c r="A237" s="1">
        <v>2.9884990619136942</v>
      </c>
      <c r="B237" s="1">
        <v>2132</v>
      </c>
      <c r="C237" s="1" t="s">
        <v>15</v>
      </c>
      <c r="D237" s="1">
        <v>1999</v>
      </c>
    </row>
    <row r="238" spans="1:4" x14ac:dyDescent="0.25">
      <c r="A238" s="1">
        <v>2.6502450811184088</v>
      </c>
      <c r="B238" s="1">
        <v>2897</v>
      </c>
      <c r="C238" s="1" t="s">
        <v>15</v>
      </c>
      <c r="D238" s="1">
        <v>2000</v>
      </c>
    </row>
    <row r="239" spans="1:4" x14ac:dyDescent="0.25">
      <c r="A239" s="1">
        <v>2.7849694002448069</v>
      </c>
      <c r="B239" s="1">
        <v>4085</v>
      </c>
      <c r="C239" s="1" t="s">
        <v>15</v>
      </c>
      <c r="D239" s="1">
        <v>2001</v>
      </c>
    </row>
    <row r="240" spans="1:4" x14ac:dyDescent="0.25">
      <c r="A240" s="1">
        <v>2.624401277275151</v>
      </c>
      <c r="B240" s="1">
        <v>3758</v>
      </c>
      <c r="C240" s="1" t="s">
        <v>15</v>
      </c>
      <c r="D240" s="1">
        <v>2002</v>
      </c>
    </row>
    <row r="241" spans="1:4" x14ac:dyDescent="0.25">
      <c r="A241" s="1">
        <v>2.4009255134867931</v>
      </c>
      <c r="B241" s="1">
        <v>4041</v>
      </c>
      <c r="C241" s="1" t="s">
        <v>15</v>
      </c>
      <c r="D241" s="1">
        <v>2003</v>
      </c>
    </row>
    <row r="242" spans="1:4" x14ac:dyDescent="0.25">
      <c r="A242" s="1">
        <v>2.244155149353579</v>
      </c>
      <c r="B242" s="1">
        <v>4486</v>
      </c>
      <c r="C242" s="1" t="s">
        <v>15</v>
      </c>
      <c r="D242" s="1">
        <v>2004</v>
      </c>
    </row>
    <row r="243" spans="1:4" x14ac:dyDescent="0.25">
      <c r="A243" s="1">
        <v>2.1451934826883958</v>
      </c>
      <c r="B243" s="1">
        <v>4910</v>
      </c>
      <c r="C243" s="1" t="s">
        <v>15</v>
      </c>
      <c r="D243" s="1">
        <v>2005</v>
      </c>
    </row>
    <row r="244" spans="1:4" x14ac:dyDescent="0.25">
      <c r="A244" s="1">
        <v>2.037951070336391</v>
      </c>
      <c r="B244" s="1">
        <v>4905</v>
      </c>
      <c r="C244" s="1" t="s">
        <v>15</v>
      </c>
      <c r="D244" s="1">
        <v>2006</v>
      </c>
    </row>
    <row r="245" spans="1:4" x14ac:dyDescent="0.25">
      <c r="A245" s="1">
        <v>1.9536236538824769</v>
      </c>
      <c r="B245" s="1">
        <v>5293</v>
      </c>
      <c r="C245" s="1" t="s">
        <v>15</v>
      </c>
      <c r="D245" s="1">
        <v>2007</v>
      </c>
    </row>
    <row r="246" spans="1:4" x14ac:dyDescent="0.25">
      <c r="A246" s="1">
        <v>1.9646177823957081</v>
      </c>
      <c r="B246" s="1">
        <v>6737</v>
      </c>
      <c r="C246" s="1" t="s">
        <v>15</v>
      </c>
      <c r="D246" s="1">
        <v>2008</v>
      </c>
    </row>
    <row r="247" spans="1:4" x14ac:dyDescent="0.25">
      <c r="A247" s="1">
        <v>1.9901394169835269</v>
      </c>
      <c r="B247" s="1">
        <v>7890</v>
      </c>
      <c r="C247" s="1" t="s">
        <v>15</v>
      </c>
      <c r="D247" s="1">
        <v>2009</v>
      </c>
    </row>
    <row r="248" spans="1:4" x14ac:dyDescent="0.25">
      <c r="A248" s="1">
        <v>1.805248297389332</v>
      </c>
      <c r="B248" s="1">
        <v>7048</v>
      </c>
      <c r="C248" s="1" t="s">
        <v>15</v>
      </c>
      <c r="D248" s="1">
        <v>2010</v>
      </c>
    </row>
    <row r="249" spans="1:4" x14ac:dyDescent="0.25">
      <c r="A249" s="1">
        <v>1.869589611662382</v>
      </c>
      <c r="B249" s="1">
        <v>8163</v>
      </c>
      <c r="C249" s="1" t="s">
        <v>15</v>
      </c>
      <c r="D249" s="1">
        <v>2011</v>
      </c>
    </row>
    <row r="250" spans="1:4" x14ac:dyDescent="0.25">
      <c r="A250" s="1">
        <v>1.780067174205098</v>
      </c>
      <c r="B250" s="1">
        <v>8932</v>
      </c>
      <c r="C250" s="1" t="s">
        <v>15</v>
      </c>
      <c r="D250" s="1">
        <v>2012</v>
      </c>
    </row>
    <row r="251" spans="1:4" x14ac:dyDescent="0.25">
      <c r="A251" s="1">
        <v>1.916536452893252</v>
      </c>
      <c r="B251" s="1">
        <v>9574</v>
      </c>
      <c r="C251" s="1" t="s">
        <v>15</v>
      </c>
      <c r="D251" s="1">
        <v>2013</v>
      </c>
    </row>
    <row r="252" spans="1:4" x14ac:dyDescent="0.25">
      <c r="A252" s="1">
        <v>2.054102346963472</v>
      </c>
      <c r="B252" s="1">
        <v>8266</v>
      </c>
      <c r="C252" s="1" t="s">
        <v>15</v>
      </c>
      <c r="D252" s="1">
        <v>2014</v>
      </c>
    </row>
    <row r="253" spans="1:4" x14ac:dyDescent="0.25">
      <c r="A253" s="1">
        <v>2.0971466577984859</v>
      </c>
      <c r="B253" s="1">
        <v>9021</v>
      </c>
      <c r="C253" s="1" t="s">
        <v>15</v>
      </c>
      <c r="D253" s="1">
        <v>2015</v>
      </c>
    </row>
    <row r="254" spans="1:4" x14ac:dyDescent="0.25">
      <c r="A254" s="1">
        <v>2.766242018850714</v>
      </c>
      <c r="B254" s="1">
        <v>3289</v>
      </c>
      <c r="C254" s="1" t="s">
        <v>16</v>
      </c>
      <c r="D254" s="1">
        <v>1995</v>
      </c>
    </row>
    <row r="255" spans="1:4" x14ac:dyDescent="0.25">
      <c r="A255" s="1">
        <v>2.64</v>
      </c>
      <c r="B255" s="1">
        <v>3</v>
      </c>
      <c r="C255" s="1" t="s">
        <v>16</v>
      </c>
      <c r="D255" s="1">
        <v>1996</v>
      </c>
    </row>
    <row r="256" spans="1:4" x14ac:dyDescent="0.25">
      <c r="A256" s="1">
        <v>3.105185185185185</v>
      </c>
      <c r="B256" s="1">
        <v>81</v>
      </c>
      <c r="C256" s="1" t="s">
        <v>16</v>
      </c>
      <c r="D256" s="1">
        <v>1997</v>
      </c>
    </row>
    <row r="257" spans="1:4" x14ac:dyDescent="0.25">
      <c r="A257" s="1">
        <v>2.7091835771590449</v>
      </c>
      <c r="B257" s="1">
        <v>2119</v>
      </c>
      <c r="C257" s="1" t="s">
        <v>16</v>
      </c>
      <c r="D257" s="1">
        <v>1998</v>
      </c>
    </row>
    <row r="258" spans="1:4" x14ac:dyDescent="0.25">
      <c r="A258" s="1">
        <v>2.7903738839285781</v>
      </c>
      <c r="B258" s="1">
        <v>3584</v>
      </c>
      <c r="C258" s="1" t="s">
        <v>16</v>
      </c>
      <c r="D258" s="1">
        <v>1999</v>
      </c>
    </row>
    <row r="259" spans="1:4" x14ac:dyDescent="0.25">
      <c r="A259" s="1">
        <v>2.831561166429589</v>
      </c>
      <c r="B259" s="1">
        <v>2812</v>
      </c>
      <c r="C259" s="1" t="s">
        <v>16</v>
      </c>
      <c r="D259" s="1">
        <v>2000</v>
      </c>
    </row>
    <row r="260" spans="1:4" x14ac:dyDescent="0.25">
      <c r="A260" s="1">
        <v>2.7616509751176852</v>
      </c>
      <c r="B260" s="1">
        <v>2974</v>
      </c>
      <c r="C260" s="1" t="s">
        <v>16</v>
      </c>
      <c r="D260" s="1">
        <v>2001</v>
      </c>
    </row>
    <row r="261" spans="1:4" x14ac:dyDescent="0.25">
      <c r="A261" s="1">
        <v>2.9518567389255419</v>
      </c>
      <c r="B261" s="1">
        <v>3183</v>
      </c>
      <c r="C261" s="1" t="s">
        <v>16</v>
      </c>
      <c r="D261" s="1">
        <v>2002</v>
      </c>
    </row>
    <row r="262" spans="1:4" x14ac:dyDescent="0.25">
      <c r="A262" s="1">
        <v>2.4361595318755871</v>
      </c>
      <c r="B262" s="1">
        <v>3247</v>
      </c>
      <c r="C262" s="1" t="s">
        <v>16</v>
      </c>
      <c r="D262" s="1">
        <v>2003</v>
      </c>
    </row>
    <row r="263" spans="1:4" x14ac:dyDescent="0.25">
      <c r="A263" s="1">
        <v>2.3484983766233949</v>
      </c>
      <c r="B263" s="1">
        <v>3696</v>
      </c>
      <c r="C263" s="1" t="s">
        <v>16</v>
      </c>
      <c r="D263" s="1">
        <v>2004</v>
      </c>
    </row>
    <row r="264" spans="1:4" x14ac:dyDescent="0.25">
      <c r="A264" s="1">
        <v>2.208152173913045</v>
      </c>
      <c r="B264" s="1">
        <v>4600</v>
      </c>
      <c r="C264" s="1" t="s">
        <v>16</v>
      </c>
      <c r="D264" s="1">
        <v>2005</v>
      </c>
    </row>
    <row r="265" spans="1:4" x14ac:dyDescent="0.25">
      <c r="A265" s="1">
        <v>1.8578013355592651</v>
      </c>
      <c r="B265" s="1">
        <v>5990</v>
      </c>
      <c r="C265" s="1" t="s">
        <v>16</v>
      </c>
      <c r="D265" s="1">
        <v>2006</v>
      </c>
    </row>
    <row r="266" spans="1:4" x14ac:dyDescent="0.25">
      <c r="A266" s="1">
        <v>1.940304171058574</v>
      </c>
      <c r="B266" s="1">
        <v>6641</v>
      </c>
      <c r="C266" s="1" t="s">
        <v>16</v>
      </c>
      <c r="D266" s="1">
        <v>2007</v>
      </c>
    </row>
    <row r="267" spans="1:4" x14ac:dyDescent="0.25">
      <c r="A267" s="1">
        <v>1.891772402854875</v>
      </c>
      <c r="B267" s="1">
        <v>7566</v>
      </c>
      <c r="C267" s="1" t="s">
        <v>16</v>
      </c>
      <c r="D267" s="1">
        <v>2008</v>
      </c>
    </row>
    <row r="268" spans="1:4" x14ac:dyDescent="0.25">
      <c r="A268" s="1">
        <v>1.961929705654526</v>
      </c>
      <c r="B268" s="1">
        <v>10328</v>
      </c>
      <c r="C268" s="1" t="s">
        <v>16</v>
      </c>
      <c r="D268" s="1">
        <v>2009</v>
      </c>
    </row>
    <row r="269" spans="1:4" x14ac:dyDescent="0.25">
      <c r="A269" s="1">
        <v>1.770573859917099</v>
      </c>
      <c r="B269" s="1">
        <v>9166</v>
      </c>
      <c r="C269" s="1" t="s">
        <v>16</v>
      </c>
      <c r="D269" s="1">
        <v>2010</v>
      </c>
    </row>
    <row r="270" spans="1:4" x14ac:dyDescent="0.25">
      <c r="A270" s="1">
        <v>1.7978728813559279</v>
      </c>
      <c r="B270" s="1">
        <v>10620</v>
      </c>
      <c r="C270" s="1" t="s">
        <v>16</v>
      </c>
      <c r="D270" s="1">
        <v>2011</v>
      </c>
    </row>
    <row r="271" spans="1:4" x14ac:dyDescent="0.25">
      <c r="A271" s="1">
        <v>1.820892296654997</v>
      </c>
      <c r="B271" s="1">
        <v>11151</v>
      </c>
      <c r="C271" s="1" t="s">
        <v>16</v>
      </c>
      <c r="D271" s="1">
        <v>2012</v>
      </c>
    </row>
    <row r="272" spans="1:4" x14ac:dyDescent="0.25">
      <c r="A272" s="1">
        <v>1.8385688729874821</v>
      </c>
      <c r="B272" s="1">
        <v>11739</v>
      </c>
      <c r="C272" s="1" t="s">
        <v>16</v>
      </c>
      <c r="D272" s="1">
        <v>2013</v>
      </c>
    </row>
    <row r="273" spans="1:4" x14ac:dyDescent="0.25">
      <c r="A273" s="1">
        <v>2.0856709424687079</v>
      </c>
      <c r="B273" s="1">
        <v>13019</v>
      </c>
      <c r="C273" s="1" t="s">
        <v>16</v>
      </c>
      <c r="D273" s="1">
        <v>2014</v>
      </c>
    </row>
    <row r="274" spans="1:4" x14ac:dyDescent="0.25">
      <c r="A274" s="1">
        <v>2.0405982013810839</v>
      </c>
      <c r="B274" s="1">
        <v>12454</v>
      </c>
      <c r="C274" s="1" t="s">
        <v>16</v>
      </c>
      <c r="D274" s="1">
        <v>2015</v>
      </c>
    </row>
    <row r="275" spans="1:4" x14ac:dyDescent="0.25">
      <c r="B275" s="1">
        <v>0</v>
      </c>
      <c r="C275" s="1" t="s">
        <v>17</v>
      </c>
      <c r="D275" s="1">
        <v>1995</v>
      </c>
    </row>
    <row r="276" spans="1:4" x14ac:dyDescent="0.25">
      <c r="B276" s="1">
        <v>0</v>
      </c>
      <c r="C276" s="1" t="s">
        <v>17</v>
      </c>
      <c r="D276" s="1">
        <v>1996</v>
      </c>
    </row>
    <row r="277" spans="1:4" x14ac:dyDescent="0.25">
      <c r="A277" s="1">
        <v>3.7140733197556002</v>
      </c>
      <c r="B277" s="1">
        <v>491</v>
      </c>
      <c r="C277" s="1" t="s">
        <v>17</v>
      </c>
      <c r="D277" s="1">
        <v>1997</v>
      </c>
    </row>
    <row r="278" spans="1:4" x14ac:dyDescent="0.25">
      <c r="A278" s="1">
        <v>3.3408444854637951</v>
      </c>
      <c r="B278" s="1">
        <v>4334</v>
      </c>
      <c r="C278" s="1" t="s">
        <v>17</v>
      </c>
      <c r="D278" s="1">
        <v>1998</v>
      </c>
    </row>
    <row r="279" spans="1:4" x14ac:dyDescent="0.25">
      <c r="A279" s="1">
        <v>3.3998994659126991</v>
      </c>
      <c r="B279" s="1">
        <v>9549</v>
      </c>
      <c r="C279" s="1" t="s">
        <v>17</v>
      </c>
      <c r="D279" s="1">
        <v>1999</v>
      </c>
    </row>
    <row r="280" spans="1:4" x14ac:dyDescent="0.25">
      <c r="A280" s="1">
        <v>3.3683492946143598</v>
      </c>
      <c r="B280" s="1">
        <v>9711</v>
      </c>
      <c r="C280" s="1" t="s">
        <v>17</v>
      </c>
      <c r="D280" s="1">
        <v>2000</v>
      </c>
    </row>
    <row r="281" spans="1:4" x14ac:dyDescent="0.25">
      <c r="A281" s="1">
        <v>3.6856682805990411</v>
      </c>
      <c r="B281" s="1">
        <v>8881</v>
      </c>
      <c r="C281" s="1" t="s">
        <v>17</v>
      </c>
      <c r="D281" s="1">
        <v>2001</v>
      </c>
    </row>
    <row r="282" spans="1:4" x14ac:dyDescent="0.25">
      <c r="A282" s="1">
        <v>2.9084691694223159</v>
      </c>
      <c r="B282" s="1">
        <v>10282</v>
      </c>
      <c r="C282" s="1" t="s">
        <v>17</v>
      </c>
      <c r="D282" s="1">
        <v>2002</v>
      </c>
    </row>
    <row r="283" spans="1:4" x14ac:dyDescent="0.25">
      <c r="A283" s="1">
        <v>2.6389285714287292</v>
      </c>
      <c r="B283" s="1">
        <v>10360</v>
      </c>
      <c r="C283" s="1" t="s">
        <v>17</v>
      </c>
      <c r="D283" s="1">
        <v>2003</v>
      </c>
    </row>
    <row r="284" spans="1:4" x14ac:dyDescent="0.25">
      <c r="A284" s="1">
        <v>2.995152960230492</v>
      </c>
      <c r="B284" s="1">
        <v>11114</v>
      </c>
      <c r="C284" s="1" t="s">
        <v>17</v>
      </c>
      <c r="D284" s="1">
        <v>2004</v>
      </c>
    </row>
    <row r="285" spans="1:4" x14ac:dyDescent="0.25">
      <c r="A285" s="1">
        <v>2.517295129897243</v>
      </c>
      <c r="B285" s="1">
        <v>11971</v>
      </c>
      <c r="C285" s="1" t="s">
        <v>17</v>
      </c>
      <c r="D285" s="1">
        <v>2005</v>
      </c>
    </row>
    <row r="286" spans="1:4" x14ac:dyDescent="0.25">
      <c r="A286" s="1">
        <v>2.2525694800909171</v>
      </c>
      <c r="B286" s="1">
        <v>13637</v>
      </c>
      <c r="C286" s="1" t="s">
        <v>17</v>
      </c>
      <c r="D286" s="1">
        <v>2006</v>
      </c>
    </row>
    <row r="287" spans="1:4" x14ac:dyDescent="0.25">
      <c r="A287" s="1">
        <v>2.0325169560499061</v>
      </c>
      <c r="B287" s="1">
        <v>14744</v>
      </c>
      <c r="C287" s="1" t="s">
        <v>17</v>
      </c>
      <c r="D287" s="1">
        <v>2007</v>
      </c>
    </row>
    <row r="288" spans="1:4" x14ac:dyDescent="0.25">
      <c r="A288" s="1">
        <v>2.2277256381536379</v>
      </c>
      <c r="B288" s="1">
        <v>16963</v>
      </c>
      <c r="C288" s="1" t="s">
        <v>17</v>
      </c>
      <c r="D288" s="1">
        <v>2008</v>
      </c>
    </row>
    <row r="289" spans="1:4" x14ac:dyDescent="0.25">
      <c r="A289" s="1">
        <v>2.0905621689354579</v>
      </c>
      <c r="B289" s="1">
        <v>17557</v>
      </c>
      <c r="C289" s="1" t="s">
        <v>17</v>
      </c>
      <c r="D289" s="1">
        <v>2009</v>
      </c>
    </row>
    <row r="290" spans="1:4" x14ac:dyDescent="0.25">
      <c r="A290" s="1">
        <v>1.999678248496809</v>
      </c>
      <c r="B290" s="1">
        <v>21787</v>
      </c>
      <c r="C290" s="1" t="s">
        <v>17</v>
      </c>
      <c r="D290" s="1">
        <v>2010</v>
      </c>
    </row>
    <row r="291" spans="1:4" x14ac:dyDescent="0.25">
      <c r="A291" s="1">
        <v>2.06675022680612</v>
      </c>
      <c r="B291" s="1">
        <v>20943</v>
      </c>
      <c r="C291" s="1" t="s">
        <v>17</v>
      </c>
      <c r="D291" s="1">
        <v>2011</v>
      </c>
    </row>
    <row r="292" spans="1:4" x14ac:dyDescent="0.25">
      <c r="A292" s="1">
        <v>2.1266122080374421</v>
      </c>
      <c r="B292" s="1">
        <v>24361</v>
      </c>
      <c r="C292" s="1" t="s">
        <v>17</v>
      </c>
      <c r="D292" s="1">
        <v>2012</v>
      </c>
    </row>
    <row r="293" spans="1:4" x14ac:dyDescent="0.25">
      <c r="A293" s="1">
        <v>2.5386570168301139</v>
      </c>
      <c r="B293" s="1">
        <v>23351</v>
      </c>
      <c r="C293" s="1" t="s">
        <v>17</v>
      </c>
      <c r="D293" s="1">
        <v>2013</v>
      </c>
    </row>
    <row r="294" spans="1:4" x14ac:dyDescent="0.25">
      <c r="A294" s="1">
        <v>2.488788625834125</v>
      </c>
      <c r="B294" s="1">
        <v>23527</v>
      </c>
      <c r="C294" s="1" t="s">
        <v>17</v>
      </c>
      <c r="D294" s="1">
        <v>2014</v>
      </c>
    </row>
    <row r="295" spans="1:4" x14ac:dyDescent="0.25">
      <c r="A295" s="1">
        <v>2.4637661180861579</v>
      </c>
      <c r="B295" s="1">
        <v>23576</v>
      </c>
      <c r="C295" s="1" t="s">
        <v>17</v>
      </c>
      <c r="D295" s="1">
        <v>2015</v>
      </c>
    </row>
    <row r="296" spans="1:4" x14ac:dyDescent="0.25">
      <c r="B296" s="1">
        <v>0</v>
      </c>
      <c r="C296" s="1" t="s">
        <v>18</v>
      </c>
      <c r="D296" s="1">
        <v>1995</v>
      </c>
    </row>
    <row r="297" spans="1:4" x14ac:dyDescent="0.25">
      <c r="A297" s="1">
        <v>2.1800000000000002</v>
      </c>
      <c r="B297" s="1">
        <v>1</v>
      </c>
      <c r="C297" s="1" t="s">
        <v>18</v>
      </c>
      <c r="D297" s="1">
        <v>1996</v>
      </c>
    </row>
    <row r="298" spans="1:4" x14ac:dyDescent="0.25">
      <c r="A298" s="1">
        <v>16.565000000000001</v>
      </c>
      <c r="B298" s="1">
        <v>2</v>
      </c>
      <c r="C298" s="1" t="s">
        <v>18</v>
      </c>
      <c r="D298" s="1">
        <v>1997</v>
      </c>
    </row>
    <row r="299" spans="1:4" x14ac:dyDescent="0.25">
      <c r="A299" s="1">
        <v>3.0502210884353769</v>
      </c>
      <c r="B299" s="1">
        <v>1176</v>
      </c>
      <c r="C299" s="1" t="s">
        <v>18</v>
      </c>
      <c r="D299" s="1">
        <v>1998</v>
      </c>
    </row>
    <row r="300" spans="1:4" x14ac:dyDescent="0.25">
      <c r="A300" s="1">
        <v>2.999401342281887</v>
      </c>
      <c r="B300" s="1">
        <v>3725</v>
      </c>
      <c r="C300" s="1" t="s">
        <v>18</v>
      </c>
      <c r="D300" s="1">
        <v>1999</v>
      </c>
    </row>
    <row r="301" spans="1:4" x14ac:dyDescent="0.25">
      <c r="A301" s="1">
        <v>2.7631770560503068</v>
      </c>
      <c r="B301" s="1">
        <v>3818</v>
      </c>
      <c r="C301" s="1" t="s">
        <v>18</v>
      </c>
      <c r="D301" s="1">
        <v>2000</v>
      </c>
    </row>
    <row r="302" spans="1:4" x14ac:dyDescent="0.25">
      <c r="A302" s="1">
        <v>2.8441166380789138</v>
      </c>
      <c r="B302" s="1">
        <v>3498</v>
      </c>
      <c r="C302" s="1" t="s">
        <v>18</v>
      </c>
      <c r="D302" s="1">
        <v>2001</v>
      </c>
    </row>
    <row r="303" spans="1:4" x14ac:dyDescent="0.25">
      <c r="A303" s="1">
        <v>2.9127198451946019</v>
      </c>
      <c r="B303" s="1">
        <v>4651</v>
      </c>
      <c r="C303" s="1" t="s">
        <v>18</v>
      </c>
      <c r="D303" s="1">
        <v>2002</v>
      </c>
    </row>
    <row r="304" spans="1:4" x14ac:dyDescent="0.25">
      <c r="A304" s="1">
        <v>2.355605347858404</v>
      </c>
      <c r="B304" s="1">
        <v>4039</v>
      </c>
      <c r="C304" s="1" t="s">
        <v>18</v>
      </c>
      <c r="D304" s="1">
        <v>2003</v>
      </c>
    </row>
    <row r="305" spans="1:4" x14ac:dyDescent="0.25">
      <c r="A305" s="1">
        <v>2.186086137281321</v>
      </c>
      <c r="B305" s="1">
        <v>3715</v>
      </c>
      <c r="C305" s="1" t="s">
        <v>18</v>
      </c>
      <c r="D305" s="1">
        <v>2004</v>
      </c>
    </row>
    <row r="306" spans="1:4" x14ac:dyDescent="0.25">
      <c r="A306" s="1">
        <v>2.0686359026369212</v>
      </c>
      <c r="B306" s="1">
        <v>3944</v>
      </c>
      <c r="C306" s="1" t="s">
        <v>18</v>
      </c>
      <c r="D306" s="1">
        <v>2005</v>
      </c>
    </row>
    <row r="307" spans="1:4" x14ac:dyDescent="0.25">
      <c r="A307" s="1">
        <v>1.945205134658941</v>
      </c>
      <c r="B307" s="1">
        <v>3973</v>
      </c>
      <c r="C307" s="1" t="s">
        <v>18</v>
      </c>
      <c r="D307" s="1">
        <v>2006</v>
      </c>
    </row>
    <row r="308" spans="1:4" x14ac:dyDescent="0.25">
      <c r="A308" s="1">
        <v>2.068122881355936</v>
      </c>
      <c r="B308" s="1">
        <v>4720</v>
      </c>
      <c r="C308" s="1" t="s">
        <v>18</v>
      </c>
      <c r="D308" s="1">
        <v>2007</v>
      </c>
    </row>
    <row r="309" spans="1:4" x14ac:dyDescent="0.25">
      <c r="A309" s="1">
        <v>1.819282190036589</v>
      </c>
      <c r="B309" s="1">
        <v>6283</v>
      </c>
      <c r="C309" s="1" t="s">
        <v>18</v>
      </c>
      <c r="D309" s="1">
        <v>2008</v>
      </c>
    </row>
    <row r="310" spans="1:4" x14ac:dyDescent="0.25">
      <c r="A310" s="1">
        <v>1.468885896527274</v>
      </c>
      <c r="B310" s="1">
        <v>7055</v>
      </c>
      <c r="C310" s="1" t="s">
        <v>18</v>
      </c>
      <c r="D310" s="1">
        <v>2009</v>
      </c>
    </row>
    <row r="311" spans="1:4" x14ac:dyDescent="0.25">
      <c r="A311" s="1">
        <v>1.3762612208258691</v>
      </c>
      <c r="B311" s="1">
        <v>8912</v>
      </c>
      <c r="C311" s="1" t="s">
        <v>18</v>
      </c>
      <c r="D311" s="1">
        <v>2010</v>
      </c>
    </row>
    <row r="312" spans="1:4" x14ac:dyDescent="0.25">
      <c r="A312" s="1">
        <v>1.368252845278354</v>
      </c>
      <c r="B312" s="1">
        <v>9753</v>
      </c>
      <c r="C312" s="1" t="s">
        <v>18</v>
      </c>
      <c r="D312" s="1">
        <v>2011</v>
      </c>
    </row>
    <row r="313" spans="1:4" x14ac:dyDescent="0.25">
      <c r="A313" s="1">
        <v>1.3626176199262079</v>
      </c>
      <c r="B313" s="1">
        <v>13008</v>
      </c>
      <c r="C313" s="1" t="s">
        <v>18</v>
      </c>
      <c r="D313" s="1">
        <v>2012</v>
      </c>
    </row>
    <row r="314" spans="1:4" x14ac:dyDescent="0.25">
      <c r="A314" s="1">
        <v>1.47564170900307</v>
      </c>
      <c r="B314" s="1">
        <v>12007</v>
      </c>
      <c r="C314" s="1" t="s">
        <v>18</v>
      </c>
      <c r="D314" s="1">
        <v>2013</v>
      </c>
    </row>
    <row r="315" spans="1:4" x14ac:dyDescent="0.25">
      <c r="A315" s="1">
        <v>1.5248165476483511</v>
      </c>
      <c r="B315" s="1">
        <v>12183</v>
      </c>
      <c r="C315" s="1" t="s">
        <v>18</v>
      </c>
      <c r="D315" s="1">
        <v>2014</v>
      </c>
    </row>
    <row r="316" spans="1:4" x14ac:dyDescent="0.25">
      <c r="A316" s="1">
        <v>1.534347549909242</v>
      </c>
      <c r="B316" s="1">
        <v>11020</v>
      </c>
      <c r="C316" s="1" t="s">
        <v>18</v>
      </c>
      <c r="D316" s="1">
        <v>2015</v>
      </c>
    </row>
    <row r="317" spans="1:4" x14ac:dyDescent="0.25">
      <c r="B317" s="1">
        <v>0</v>
      </c>
      <c r="C317" s="1" t="s">
        <v>19</v>
      </c>
      <c r="D317" s="1">
        <v>1995</v>
      </c>
    </row>
    <row r="318" spans="1:4" x14ac:dyDescent="0.25">
      <c r="A318" s="1">
        <v>2.647338709677419</v>
      </c>
      <c r="B318" s="1">
        <v>124</v>
      </c>
      <c r="C318" s="1" t="s">
        <v>19</v>
      </c>
      <c r="D318" s="1">
        <v>1996</v>
      </c>
    </row>
    <row r="319" spans="1:4" x14ac:dyDescent="0.25">
      <c r="A319" s="1">
        <v>3.391121076233182</v>
      </c>
      <c r="B319" s="1">
        <v>223</v>
      </c>
      <c r="C319" s="1" t="s">
        <v>19</v>
      </c>
      <c r="D319" s="1">
        <v>1997</v>
      </c>
    </row>
    <row r="320" spans="1:4" x14ac:dyDescent="0.25">
      <c r="A320" s="1">
        <v>3.4625509947116671</v>
      </c>
      <c r="B320" s="1">
        <v>7942</v>
      </c>
      <c r="C320" s="1" t="s">
        <v>19</v>
      </c>
      <c r="D320" s="1">
        <v>1998</v>
      </c>
    </row>
    <row r="321" spans="1:4" x14ac:dyDescent="0.25">
      <c r="A321" s="1">
        <v>3.3514107792350951</v>
      </c>
      <c r="B321" s="1">
        <v>9073</v>
      </c>
      <c r="C321" s="1" t="s">
        <v>19</v>
      </c>
      <c r="D321" s="1">
        <v>1999</v>
      </c>
    </row>
    <row r="322" spans="1:4" x14ac:dyDescent="0.25">
      <c r="A322" s="1">
        <v>3.1106967389742768</v>
      </c>
      <c r="B322" s="1">
        <v>13922</v>
      </c>
      <c r="C322" s="1" t="s">
        <v>19</v>
      </c>
      <c r="D322" s="1">
        <v>2000</v>
      </c>
    </row>
    <row r="323" spans="1:4" x14ac:dyDescent="0.25">
      <c r="A323" s="1">
        <v>3.848198304140606</v>
      </c>
      <c r="B323" s="1">
        <v>16157</v>
      </c>
      <c r="C323" s="1" t="s">
        <v>19</v>
      </c>
      <c r="D323" s="1">
        <v>2001</v>
      </c>
    </row>
    <row r="324" spans="1:4" x14ac:dyDescent="0.25">
      <c r="A324" s="1">
        <v>3.2457827364297982</v>
      </c>
      <c r="B324" s="1">
        <v>14296</v>
      </c>
      <c r="C324" s="1" t="s">
        <v>19</v>
      </c>
      <c r="D324" s="1">
        <v>2002</v>
      </c>
    </row>
    <row r="325" spans="1:4" x14ac:dyDescent="0.25">
      <c r="A325" s="1">
        <v>2.8932781612277609</v>
      </c>
      <c r="B325" s="1">
        <v>14923</v>
      </c>
      <c r="C325" s="1" t="s">
        <v>19</v>
      </c>
      <c r="D325" s="1">
        <v>2003</v>
      </c>
    </row>
    <row r="326" spans="1:4" x14ac:dyDescent="0.25">
      <c r="A326" s="1">
        <v>2.8455926764818531</v>
      </c>
      <c r="B326" s="1">
        <v>15894</v>
      </c>
      <c r="C326" s="1" t="s">
        <v>19</v>
      </c>
      <c r="D326" s="1">
        <v>2004</v>
      </c>
    </row>
    <row r="327" spans="1:4" x14ac:dyDescent="0.25">
      <c r="A327" s="1">
        <v>2.5557256836592002</v>
      </c>
      <c r="B327" s="1">
        <v>16419</v>
      </c>
      <c r="C327" s="1" t="s">
        <v>19</v>
      </c>
      <c r="D327" s="1">
        <v>2005</v>
      </c>
    </row>
    <row r="328" spans="1:4" x14ac:dyDescent="0.25">
      <c r="A328" s="1">
        <v>2.3483932999063479</v>
      </c>
      <c r="B328" s="1">
        <v>18149</v>
      </c>
      <c r="C328" s="1" t="s">
        <v>19</v>
      </c>
      <c r="D328" s="1">
        <v>2006</v>
      </c>
    </row>
    <row r="329" spans="1:4" x14ac:dyDescent="0.25">
      <c r="A329" s="1">
        <v>2.1560149732619589</v>
      </c>
      <c r="B329" s="1">
        <v>18700</v>
      </c>
      <c r="C329" s="1" t="s">
        <v>19</v>
      </c>
      <c r="D329" s="1">
        <v>2007</v>
      </c>
    </row>
    <row r="330" spans="1:4" x14ac:dyDescent="0.25">
      <c r="A330" s="1">
        <v>2.0095644405813</v>
      </c>
      <c r="B330" s="1">
        <v>20709</v>
      </c>
      <c r="C330" s="1" t="s">
        <v>19</v>
      </c>
      <c r="D330" s="1">
        <v>2008</v>
      </c>
    </row>
    <row r="331" spans="1:4" x14ac:dyDescent="0.25">
      <c r="A331" s="1">
        <v>1.886460964912251</v>
      </c>
      <c r="B331" s="1">
        <v>22800</v>
      </c>
      <c r="C331" s="1" t="s">
        <v>19</v>
      </c>
      <c r="D331" s="1">
        <v>2009</v>
      </c>
    </row>
    <row r="332" spans="1:4" x14ac:dyDescent="0.25">
      <c r="A332" s="1">
        <v>1.836132883467454</v>
      </c>
      <c r="B332" s="1">
        <v>26971</v>
      </c>
      <c r="C332" s="1" t="s">
        <v>19</v>
      </c>
      <c r="D332" s="1">
        <v>2010</v>
      </c>
    </row>
    <row r="333" spans="1:4" x14ac:dyDescent="0.25">
      <c r="A333" s="1">
        <v>1.873721036692692</v>
      </c>
      <c r="B333" s="1">
        <v>28398</v>
      </c>
      <c r="C333" s="1" t="s">
        <v>19</v>
      </c>
      <c r="D333" s="1">
        <v>2011</v>
      </c>
    </row>
    <row r="334" spans="1:4" x14ac:dyDescent="0.25">
      <c r="A334" s="1">
        <v>2.0287490618633321</v>
      </c>
      <c r="B334" s="1">
        <v>37308</v>
      </c>
      <c r="C334" s="1" t="s">
        <v>19</v>
      </c>
      <c r="D334" s="1">
        <v>2012</v>
      </c>
    </row>
    <row r="335" spans="1:4" x14ac:dyDescent="0.25">
      <c r="A335" s="1">
        <v>1.8440057851476379</v>
      </c>
      <c r="B335" s="1">
        <v>34917</v>
      </c>
      <c r="C335" s="1" t="s">
        <v>19</v>
      </c>
      <c r="D335" s="1">
        <v>2013</v>
      </c>
    </row>
    <row r="336" spans="1:4" x14ac:dyDescent="0.25">
      <c r="A336" s="1">
        <v>1.845566884407787</v>
      </c>
      <c r="B336" s="1">
        <v>35210</v>
      </c>
      <c r="C336" s="1" t="s">
        <v>19</v>
      </c>
      <c r="D336" s="1">
        <v>2014</v>
      </c>
    </row>
    <row r="337" spans="1:4" x14ac:dyDescent="0.25">
      <c r="A337" s="1">
        <v>1.826884725122774</v>
      </c>
      <c r="B337" s="1">
        <v>33997</v>
      </c>
      <c r="C337" s="1" t="s">
        <v>19</v>
      </c>
      <c r="D337" s="1">
        <v>2015</v>
      </c>
    </row>
    <row r="338" spans="1:4" x14ac:dyDescent="0.25">
      <c r="A338" s="1">
        <v>2.7198076923076919</v>
      </c>
      <c r="B338" s="1">
        <v>624</v>
      </c>
      <c r="C338" s="1" t="s">
        <v>20</v>
      </c>
      <c r="D338" s="1">
        <v>1995</v>
      </c>
    </row>
    <row r="339" spans="1:4" x14ac:dyDescent="0.25">
      <c r="B339" s="1">
        <v>0</v>
      </c>
      <c r="C339" s="1" t="s">
        <v>20</v>
      </c>
      <c r="D339" s="1">
        <v>1996</v>
      </c>
    </row>
    <row r="340" spans="1:4" x14ac:dyDescent="0.25">
      <c r="A340" s="1">
        <v>3.2093989862418542</v>
      </c>
      <c r="B340" s="1">
        <v>1381</v>
      </c>
      <c r="C340" s="1" t="s">
        <v>20</v>
      </c>
      <c r="D340" s="1">
        <v>1997</v>
      </c>
    </row>
    <row r="341" spans="1:4" x14ac:dyDescent="0.25">
      <c r="A341" s="1">
        <v>3.264578947368419</v>
      </c>
      <c r="B341" s="1">
        <v>190</v>
      </c>
      <c r="C341" s="1" t="s">
        <v>20</v>
      </c>
      <c r="D341" s="1">
        <v>1998</v>
      </c>
    </row>
    <row r="342" spans="1:4" x14ac:dyDescent="0.25">
      <c r="A342" s="1">
        <v>2.911160409556321</v>
      </c>
      <c r="B342" s="1">
        <v>1465</v>
      </c>
      <c r="C342" s="1" t="s">
        <v>20</v>
      </c>
      <c r="D342" s="1">
        <v>1999</v>
      </c>
    </row>
    <row r="343" spans="1:4" x14ac:dyDescent="0.25">
      <c r="A343" s="1">
        <v>3.0532820230896052</v>
      </c>
      <c r="B343" s="1">
        <v>1819</v>
      </c>
      <c r="C343" s="1" t="s">
        <v>20</v>
      </c>
      <c r="D343" s="1">
        <v>2000</v>
      </c>
    </row>
    <row r="344" spans="1:4" x14ac:dyDescent="0.25">
      <c r="A344" s="1">
        <v>2.9535701906412468</v>
      </c>
      <c r="B344" s="1">
        <v>1731</v>
      </c>
      <c r="C344" s="1" t="s">
        <v>20</v>
      </c>
      <c r="D344" s="1">
        <v>2001</v>
      </c>
    </row>
    <row r="345" spans="1:4" x14ac:dyDescent="0.25">
      <c r="A345" s="1">
        <v>2.48826252723312</v>
      </c>
      <c r="B345" s="1">
        <v>1836</v>
      </c>
      <c r="C345" s="1" t="s">
        <v>20</v>
      </c>
      <c r="D345" s="1">
        <v>2002</v>
      </c>
    </row>
    <row r="346" spans="1:4" x14ac:dyDescent="0.25">
      <c r="A346" s="1">
        <v>2.4837990430621719</v>
      </c>
      <c r="B346" s="1">
        <v>2090</v>
      </c>
      <c r="C346" s="1" t="s">
        <v>20</v>
      </c>
      <c r="D346" s="1">
        <v>2003</v>
      </c>
    </row>
    <row r="347" spans="1:4" x14ac:dyDescent="0.25">
      <c r="A347" s="1">
        <v>2.513754901960763</v>
      </c>
      <c r="B347" s="1">
        <v>2040</v>
      </c>
      <c r="C347" s="1" t="s">
        <v>20</v>
      </c>
      <c r="D347" s="1">
        <v>2004</v>
      </c>
    </row>
    <row r="348" spans="1:4" x14ac:dyDescent="0.25">
      <c r="A348" s="1">
        <v>2.4450680272108891</v>
      </c>
      <c r="B348" s="1">
        <v>2352</v>
      </c>
      <c r="C348" s="1" t="s">
        <v>20</v>
      </c>
      <c r="D348" s="1">
        <v>2005</v>
      </c>
    </row>
    <row r="349" spans="1:4" x14ac:dyDescent="0.25">
      <c r="A349" s="1">
        <v>3.8614918918918768</v>
      </c>
      <c r="B349" s="1">
        <v>2775</v>
      </c>
      <c r="C349" s="1" t="s">
        <v>20</v>
      </c>
      <c r="D349" s="1">
        <v>2006</v>
      </c>
    </row>
    <row r="350" spans="1:4" x14ac:dyDescent="0.25">
      <c r="A350" s="1">
        <v>2.04910092395167</v>
      </c>
      <c r="B350" s="1">
        <v>2814</v>
      </c>
      <c r="C350" s="1" t="s">
        <v>20</v>
      </c>
      <c r="D350" s="1">
        <v>2007</v>
      </c>
    </row>
    <row r="351" spans="1:4" x14ac:dyDescent="0.25">
      <c r="A351" s="1">
        <v>1.9625620594544999</v>
      </c>
      <c r="B351" s="1">
        <v>3263</v>
      </c>
      <c r="C351" s="1" t="s">
        <v>20</v>
      </c>
      <c r="D351" s="1">
        <v>2008</v>
      </c>
    </row>
    <row r="352" spans="1:4" x14ac:dyDescent="0.25">
      <c r="A352" s="1">
        <v>1.952650025214322</v>
      </c>
      <c r="B352" s="1">
        <v>3966</v>
      </c>
      <c r="C352" s="1" t="s">
        <v>20</v>
      </c>
      <c r="D352" s="1">
        <v>2009</v>
      </c>
    </row>
    <row r="353" spans="1:4" x14ac:dyDescent="0.25">
      <c r="A353" s="1">
        <v>1.9400193798449501</v>
      </c>
      <c r="B353" s="1">
        <v>4644</v>
      </c>
      <c r="C353" s="1" t="s">
        <v>20</v>
      </c>
      <c r="D353" s="1">
        <v>2010</v>
      </c>
    </row>
    <row r="354" spans="1:4" x14ac:dyDescent="0.25">
      <c r="A354" s="1">
        <v>2.0625105728566031</v>
      </c>
      <c r="B354" s="1">
        <v>5202</v>
      </c>
      <c r="C354" s="1" t="s">
        <v>20</v>
      </c>
      <c r="D354" s="1">
        <v>2011</v>
      </c>
    </row>
    <row r="355" spans="1:4" x14ac:dyDescent="0.25">
      <c r="A355" s="1">
        <v>1.988444216990783</v>
      </c>
      <c r="B355" s="1">
        <v>5862</v>
      </c>
      <c r="C355" s="1" t="s">
        <v>20</v>
      </c>
      <c r="D355" s="1">
        <v>2012</v>
      </c>
    </row>
    <row r="356" spans="1:4" x14ac:dyDescent="0.25">
      <c r="A356" s="1">
        <v>2.1136777493606291</v>
      </c>
      <c r="B356" s="1">
        <v>5865</v>
      </c>
      <c r="C356" s="1" t="s">
        <v>20</v>
      </c>
      <c r="D356" s="1">
        <v>2013</v>
      </c>
    </row>
    <row r="357" spans="1:4" x14ac:dyDescent="0.25">
      <c r="A357" s="1">
        <v>2.349029476324866</v>
      </c>
      <c r="B357" s="1">
        <v>6378</v>
      </c>
      <c r="C357" s="1" t="s">
        <v>20</v>
      </c>
      <c r="D357" s="1">
        <v>2014</v>
      </c>
    </row>
    <row r="358" spans="1:4" x14ac:dyDescent="0.25">
      <c r="A358" s="1">
        <v>2.375309494785296</v>
      </c>
      <c r="B358" s="1">
        <v>7383</v>
      </c>
      <c r="C358" s="1" t="s">
        <v>20</v>
      </c>
      <c r="D358" s="1">
        <v>2015</v>
      </c>
    </row>
    <row r="359" spans="1:4" x14ac:dyDescent="0.25">
      <c r="A359" s="1">
        <v>4.2625136612021812</v>
      </c>
      <c r="B359" s="1">
        <v>183</v>
      </c>
      <c r="C359" s="1" t="s">
        <v>21</v>
      </c>
      <c r="D359" s="1">
        <v>1995</v>
      </c>
    </row>
    <row r="360" spans="1:4" x14ac:dyDescent="0.25">
      <c r="A360" s="1">
        <v>5.1039927732610897</v>
      </c>
      <c r="B360" s="1">
        <v>2214</v>
      </c>
      <c r="C360" s="1" t="s">
        <v>21</v>
      </c>
      <c r="D360" s="1">
        <v>1996</v>
      </c>
    </row>
    <row r="361" spans="1:4" x14ac:dyDescent="0.25">
      <c r="A361" s="1">
        <v>4.8181966101694904</v>
      </c>
      <c r="B361" s="1">
        <v>7375</v>
      </c>
      <c r="C361" s="1" t="s">
        <v>21</v>
      </c>
      <c r="D361" s="1">
        <v>1997</v>
      </c>
    </row>
    <row r="362" spans="1:4" x14ac:dyDescent="0.25">
      <c r="A362" s="1">
        <v>4.7540159209442798</v>
      </c>
      <c r="B362" s="1">
        <v>10929</v>
      </c>
      <c r="C362" s="1" t="s">
        <v>21</v>
      </c>
      <c r="D362" s="1">
        <v>1998</v>
      </c>
    </row>
    <row r="363" spans="1:4" x14ac:dyDescent="0.25">
      <c r="A363" s="1">
        <v>4.5455292988664731</v>
      </c>
      <c r="B363" s="1">
        <v>16673</v>
      </c>
      <c r="C363" s="1" t="s">
        <v>21</v>
      </c>
      <c r="D363" s="1">
        <v>1999</v>
      </c>
    </row>
    <row r="364" spans="1:4" x14ac:dyDescent="0.25">
      <c r="A364" s="1">
        <v>4.4386181285631734</v>
      </c>
      <c r="B364" s="1">
        <v>19119</v>
      </c>
      <c r="C364" s="1" t="s">
        <v>21</v>
      </c>
      <c r="D364" s="1">
        <v>2000</v>
      </c>
    </row>
    <row r="365" spans="1:4" x14ac:dyDescent="0.25">
      <c r="A365" s="1">
        <v>3.9630436091734862</v>
      </c>
      <c r="B365" s="1">
        <v>19927</v>
      </c>
      <c r="C365" s="1" t="s">
        <v>21</v>
      </c>
      <c r="D365" s="1">
        <v>2001</v>
      </c>
    </row>
    <row r="366" spans="1:4" x14ac:dyDescent="0.25">
      <c r="A366" s="1">
        <v>3.757733422256063</v>
      </c>
      <c r="B366" s="1">
        <v>20992</v>
      </c>
      <c r="C366" s="1" t="s">
        <v>21</v>
      </c>
      <c r="D366" s="1">
        <v>2002</v>
      </c>
    </row>
    <row r="367" spans="1:4" x14ac:dyDescent="0.25">
      <c r="A367" s="1">
        <v>3.3704966858152932</v>
      </c>
      <c r="B367" s="1">
        <v>22630</v>
      </c>
      <c r="C367" s="1" t="s">
        <v>21</v>
      </c>
      <c r="D367" s="1">
        <v>2003</v>
      </c>
    </row>
    <row r="368" spans="1:4" x14ac:dyDescent="0.25">
      <c r="A368" s="1">
        <v>3.335231236108708</v>
      </c>
      <c r="B368" s="1">
        <v>23396</v>
      </c>
      <c r="C368" s="1" t="s">
        <v>21</v>
      </c>
      <c r="D368" s="1">
        <v>2004</v>
      </c>
    </row>
    <row r="369" spans="1:4" x14ac:dyDescent="0.25">
      <c r="A369" s="1">
        <v>3.2927760870471521</v>
      </c>
      <c r="B369" s="1">
        <v>23987</v>
      </c>
      <c r="C369" s="1" t="s">
        <v>21</v>
      </c>
      <c r="D369" s="1">
        <v>2005</v>
      </c>
    </row>
    <row r="370" spans="1:4" x14ac:dyDescent="0.25">
      <c r="A370" s="1">
        <v>2.9148268625393841</v>
      </c>
      <c r="B370" s="1">
        <v>23825</v>
      </c>
      <c r="C370" s="1" t="s">
        <v>21</v>
      </c>
      <c r="D370" s="1">
        <v>2006</v>
      </c>
    </row>
    <row r="371" spans="1:4" x14ac:dyDescent="0.25">
      <c r="A371" s="1">
        <v>2.7157067028283919</v>
      </c>
      <c r="B371" s="1">
        <v>25810</v>
      </c>
      <c r="C371" s="1" t="s">
        <v>21</v>
      </c>
      <c r="D371" s="1">
        <v>2007</v>
      </c>
    </row>
    <row r="372" spans="1:4" x14ac:dyDescent="0.25">
      <c r="A372" s="1">
        <v>2.6515965363280118</v>
      </c>
      <c r="B372" s="1">
        <v>29564</v>
      </c>
      <c r="C372" s="1" t="s">
        <v>21</v>
      </c>
      <c r="D372" s="1">
        <v>2008</v>
      </c>
    </row>
    <row r="373" spans="1:4" x14ac:dyDescent="0.25">
      <c r="A373" s="1">
        <v>2.5393868801815298</v>
      </c>
      <c r="B373" s="1">
        <v>31723</v>
      </c>
      <c r="C373" s="1" t="s">
        <v>21</v>
      </c>
      <c r="D373" s="1">
        <v>2009</v>
      </c>
    </row>
    <row r="374" spans="1:4" x14ac:dyDescent="0.25">
      <c r="A374" s="1">
        <v>2.403833313354077</v>
      </c>
      <c r="B374" s="1">
        <v>33368</v>
      </c>
      <c r="C374" s="1" t="s">
        <v>21</v>
      </c>
      <c r="D374" s="1">
        <v>2010</v>
      </c>
    </row>
    <row r="375" spans="1:4" x14ac:dyDescent="0.25">
      <c r="A375" s="1">
        <v>2.547740919104438</v>
      </c>
      <c r="B375" s="1">
        <v>39038</v>
      </c>
      <c r="C375" s="1" t="s">
        <v>21</v>
      </c>
      <c r="D375" s="1">
        <v>2011</v>
      </c>
    </row>
    <row r="376" spans="1:4" x14ac:dyDescent="0.25">
      <c r="A376" s="1">
        <v>2.398879771035026</v>
      </c>
      <c r="B376" s="1">
        <v>44723</v>
      </c>
      <c r="C376" s="1" t="s">
        <v>21</v>
      </c>
      <c r="D376" s="1">
        <v>2012</v>
      </c>
    </row>
    <row r="377" spans="1:4" x14ac:dyDescent="0.25">
      <c r="A377" s="1">
        <v>2.518590334917155</v>
      </c>
      <c r="B377" s="1">
        <v>43145</v>
      </c>
      <c r="C377" s="1" t="s">
        <v>21</v>
      </c>
      <c r="D377" s="1">
        <v>2013</v>
      </c>
    </row>
    <row r="378" spans="1:4" x14ac:dyDescent="0.25">
      <c r="A378" s="1">
        <v>2.5880443589453739</v>
      </c>
      <c r="B378" s="1">
        <v>44185</v>
      </c>
      <c r="C378" s="1" t="s">
        <v>21</v>
      </c>
      <c r="D378" s="1">
        <v>2014</v>
      </c>
    </row>
    <row r="379" spans="1:4" x14ac:dyDescent="0.25">
      <c r="A379" s="1">
        <v>2.521923122581319</v>
      </c>
      <c r="B379" s="1">
        <v>42119</v>
      </c>
      <c r="C379" s="1" t="s">
        <v>21</v>
      </c>
      <c r="D379" s="1">
        <v>2015</v>
      </c>
    </row>
    <row r="380" spans="1:4" x14ac:dyDescent="0.25">
      <c r="B380" s="1">
        <v>0</v>
      </c>
      <c r="C380" s="1" t="s">
        <v>22</v>
      </c>
      <c r="D380" s="1">
        <v>1995</v>
      </c>
    </row>
    <row r="381" spans="1:4" x14ac:dyDescent="0.25">
      <c r="A381" s="1">
        <v>5.5521917808219214</v>
      </c>
      <c r="B381" s="1">
        <v>219</v>
      </c>
      <c r="C381" s="1" t="s">
        <v>22</v>
      </c>
      <c r="D381" s="1">
        <v>1996</v>
      </c>
    </row>
    <row r="382" spans="1:4" x14ac:dyDescent="0.25">
      <c r="A382" s="1">
        <v>4.8992979635584142</v>
      </c>
      <c r="B382" s="1">
        <v>7464</v>
      </c>
      <c r="C382" s="1" t="s">
        <v>22</v>
      </c>
      <c r="D382" s="1">
        <v>1997</v>
      </c>
    </row>
    <row r="383" spans="1:4" x14ac:dyDescent="0.25">
      <c r="A383" s="1">
        <v>4.2908677420944521</v>
      </c>
      <c r="B383" s="1">
        <v>40542</v>
      </c>
      <c r="C383" s="1" t="s">
        <v>22</v>
      </c>
      <c r="D383" s="1">
        <v>1998</v>
      </c>
    </row>
    <row r="384" spans="1:4" x14ac:dyDescent="0.25">
      <c r="A384" s="1">
        <v>4.2391629568188343</v>
      </c>
      <c r="B384" s="1">
        <v>59077</v>
      </c>
      <c r="C384" s="1" t="s">
        <v>22</v>
      </c>
      <c r="D384" s="1">
        <v>1999</v>
      </c>
    </row>
    <row r="385" spans="1:4" x14ac:dyDescent="0.25">
      <c r="A385" s="1">
        <v>3.6912131358659712</v>
      </c>
      <c r="B385" s="1">
        <v>54355</v>
      </c>
      <c r="C385" s="1" t="s">
        <v>22</v>
      </c>
      <c r="D385" s="1">
        <v>2000</v>
      </c>
    </row>
    <row r="386" spans="1:4" x14ac:dyDescent="0.25">
      <c r="A386" s="1">
        <v>3.7354807066715181</v>
      </c>
      <c r="B386" s="1">
        <v>59943</v>
      </c>
      <c r="C386" s="1" t="s">
        <v>22</v>
      </c>
      <c r="D386" s="1">
        <v>2001</v>
      </c>
    </row>
    <row r="387" spans="1:4" x14ac:dyDescent="0.25">
      <c r="A387" s="1">
        <v>3.329475342442711</v>
      </c>
      <c r="B387" s="1">
        <v>59353</v>
      </c>
      <c r="C387" s="1" t="s">
        <v>22</v>
      </c>
      <c r="D387" s="1">
        <v>2002</v>
      </c>
    </row>
    <row r="388" spans="1:4" x14ac:dyDescent="0.25">
      <c r="A388" s="1">
        <v>3.110005249165932</v>
      </c>
      <c r="B388" s="1">
        <v>59057</v>
      </c>
      <c r="C388" s="1" t="s">
        <v>22</v>
      </c>
      <c r="D388" s="1">
        <v>2003</v>
      </c>
    </row>
    <row r="389" spans="1:4" x14ac:dyDescent="0.25">
      <c r="A389" s="1">
        <v>2.970416896695895</v>
      </c>
      <c r="B389" s="1">
        <v>59775</v>
      </c>
      <c r="C389" s="1" t="s">
        <v>22</v>
      </c>
      <c r="D389" s="1">
        <v>2004</v>
      </c>
    </row>
    <row r="390" spans="1:4" x14ac:dyDescent="0.25">
      <c r="A390" s="1">
        <v>2.8757869723233149</v>
      </c>
      <c r="B390" s="1">
        <v>60809</v>
      </c>
      <c r="C390" s="1" t="s">
        <v>22</v>
      </c>
      <c r="D390" s="1">
        <v>2005</v>
      </c>
    </row>
    <row r="391" spans="1:4" x14ac:dyDescent="0.25">
      <c r="A391" s="1">
        <v>2.551781754199598</v>
      </c>
      <c r="B391" s="1">
        <v>60244</v>
      </c>
      <c r="C391" s="1" t="s">
        <v>22</v>
      </c>
      <c r="D391" s="1">
        <v>2006</v>
      </c>
    </row>
    <row r="392" spans="1:4" x14ac:dyDescent="0.25">
      <c r="A392" s="1">
        <v>2.4159396094598828</v>
      </c>
      <c r="B392" s="1">
        <v>63553</v>
      </c>
      <c r="C392" s="1" t="s">
        <v>22</v>
      </c>
      <c r="D392" s="1">
        <v>2007</v>
      </c>
    </row>
    <row r="393" spans="1:4" x14ac:dyDescent="0.25">
      <c r="A393" s="1">
        <v>2.320029727545772</v>
      </c>
      <c r="B393" s="1">
        <v>69296</v>
      </c>
      <c r="C393" s="1" t="s">
        <v>22</v>
      </c>
      <c r="D393" s="1">
        <v>2008</v>
      </c>
    </row>
    <row r="394" spans="1:4" x14ac:dyDescent="0.25">
      <c r="A394" s="1">
        <v>2.2347193239406251</v>
      </c>
      <c r="B394" s="1">
        <v>77153</v>
      </c>
      <c r="C394" s="1" t="s">
        <v>22</v>
      </c>
      <c r="D394" s="1">
        <v>2009</v>
      </c>
    </row>
    <row r="395" spans="1:4" x14ac:dyDescent="0.25">
      <c r="A395" s="1">
        <v>2.1215472764511429</v>
      </c>
      <c r="B395" s="1">
        <v>77142</v>
      </c>
      <c r="C395" s="1" t="s">
        <v>22</v>
      </c>
      <c r="D395" s="1">
        <v>2010</v>
      </c>
    </row>
    <row r="396" spans="1:4" x14ac:dyDescent="0.25">
      <c r="A396" s="1">
        <v>2.1813851326833409</v>
      </c>
      <c r="B396" s="1">
        <v>82678</v>
      </c>
      <c r="C396" s="1" t="s">
        <v>22</v>
      </c>
      <c r="D396" s="1">
        <v>2011</v>
      </c>
    </row>
    <row r="397" spans="1:4" x14ac:dyDescent="0.25">
      <c r="A397" s="1">
        <v>2.0636119078999111</v>
      </c>
      <c r="B397" s="1">
        <v>90293</v>
      </c>
      <c r="C397" s="1" t="s">
        <v>22</v>
      </c>
      <c r="D397" s="1">
        <v>2012</v>
      </c>
    </row>
    <row r="398" spans="1:4" x14ac:dyDescent="0.25">
      <c r="A398" s="1">
        <v>2.1877156775722431</v>
      </c>
      <c r="B398" s="1">
        <v>94632</v>
      </c>
      <c r="C398" s="1" t="s">
        <v>22</v>
      </c>
      <c r="D398" s="1">
        <v>2013</v>
      </c>
    </row>
    <row r="399" spans="1:4" x14ac:dyDescent="0.25">
      <c r="A399" s="1">
        <v>2.2813190001566368</v>
      </c>
      <c r="B399" s="1">
        <v>95815</v>
      </c>
      <c r="C399" s="1" t="s">
        <v>22</v>
      </c>
      <c r="D399" s="1">
        <v>2014</v>
      </c>
    </row>
    <row r="400" spans="1:4" x14ac:dyDescent="0.25">
      <c r="A400" s="1">
        <v>2.356516713139194</v>
      </c>
      <c r="B400" s="1">
        <v>88583</v>
      </c>
      <c r="C400" s="1" t="s">
        <v>22</v>
      </c>
      <c r="D400" s="1">
        <v>2015</v>
      </c>
    </row>
    <row r="401" spans="1:4" x14ac:dyDescent="0.25">
      <c r="B401" s="1">
        <v>0</v>
      </c>
      <c r="C401" s="1" t="s">
        <v>23</v>
      </c>
      <c r="D401" s="1">
        <v>1995</v>
      </c>
    </row>
    <row r="402" spans="1:4" x14ac:dyDescent="0.25">
      <c r="A402" s="1">
        <v>3.696842105263157</v>
      </c>
      <c r="B402" s="1">
        <v>57</v>
      </c>
      <c r="C402" s="1" t="s">
        <v>23</v>
      </c>
      <c r="D402" s="1">
        <v>1996</v>
      </c>
    </row>
    <row r="403" spans="1:4" x14ac:dyDescent="0.25">
      <c r="A403" s="1">
        <v>3.928666666666667</v>
      </c>
      <c r="B403" s="1">
        <v>15</v>
      </c>
      <c r="C403" s="1" t="s">
        <v>23</v>
      </c>
      <c r="D403" s="1">
        <v>1997</v>
      </c>
    </row>
    <row r="404" spans="1:4" x14ac:dyDescent="0.25">
      <c r="A404" s="1">
        <v>3.4668181818181831</v>
      </c>
      <c r="B404" s="1">
        <v>924</v>
      </c>
      <c r="C404" s="1" t="s">
        <v>23</v>
      </c>
      <c r="D404" s="1">
        <v>1998</v>
      </c>
    </row>
    <row r="405" spans="1:4" x14ac:dyDescent="0.25">
      <c r="A405" s="1">
        <v>3.3430685650056171</v>
      </c>
      <c r="B405" s="1">
        <v>2669</v>
      </c>
      <c r="C405" s="1" t="s">
        <v>23</v>
      </c>
      <c r="D405" s="1">
        <v>1999</v>
      </c>
    </row>
    <row r="406" spans="1:4" x14ac:dyDescent="0.25">
      <c r="A406" s="1">
        <v>3.1687623762376251</v>
      </c>
      <c r="B406" s="1">
        <v>2626</v>
      </c>
      <c r="C406" s="1" t="s">
        <v>23</v>
      </c>
      <c r="D406" s="1">
        <v>2000</v>
      </c>
    </row>
    <row r="407" spans="1:4" x14ac:dyDescent="0.25">
      <c r="A407" s="1">
        <v>2.9214095744680888</v>
      </c>
      <c r="B407" s="1">
        <v>2632</v>
      </c>
      <c r="C407" s="1" t="s">
        <v>23</v>
      </c>
      <c r="D407" s="1">
        <v>2001</v>
      </c>
    </row>
    <row r="408" spans="1:4" x14ac:dyDescent="0.25">
      <c r="A408" s="1">
        <v>2.787999356706317</v>
      </c>
      <c r="B408" s="1">
        <v>3109</v>
      </c>
      <c r="C408" s="1" t="s">
        <v>23</v>
      </c>
      <c r="D408" s="1">
        <v>2002</v>
      </c>
    </row>
    <row r="409" spans="1:4" x14ac:dyDescent="0.25">
      <c r="A409" s="1">
        <v>2.7802442748091738</v>
      </c>
      <c r="B409" s="1">
        <v>3275</v>
      </c>
      <c r="C409" s="1" t="s">
        <v>23</v>
      </c>
      <c r="D409" s="1">
        <v>2003</v>
      </c>
    </row>
    <row r="410" spans="1:4" x14ac:dyDescent="0.25">
      <c r="A410" s="1">
        <v>2.5377290142807438</v>
      </c>
      <c r="B410" s="1">
        <v>2871</v>
      </c>
      <c r="C410" s="1" t="s">
        <v>23</v>
      </c>
      <c r="D410" s="1">
        <v>2004</v>
      </c>
    </row>
    <row r="411" spans="1:4" x14ac:dyDescent="0.25">
      <c r="A411" s="1">
        <v>2.2821844181459521</v>
      </c>
      <c r="B411" s="1">
        <v>4056</v>
      </c>
      <c r="C411" s="1" t="s">
        <v>23</v>
      </c>
      <c r="D411" s="1">
        <v>2005</v>
      </c>
    </row>
    <row r="412" spans="1:4" x14ac:dyDescent="0.25">
      <c r="A412" s="1">
        <v>2.1034441964285708</v>
      </c>
      <c r="B412" s="1">
        <v>4480</v>
      </c>
      <c r="C412" s="1" t="s">
        <v>23</v>
      </c>
      <c r="D412" s="1">
        <v>2006</v>
      </c>
    </row>
    <row r="413" spans="1:4" x14ac:dyDescent="0.25">
      <c r="A413" s="1">
        <v>1.920162767039699</v>
      </c>
      <c r="B413" s="1">
        <v>5898</v>
      </c>
      <c r="C413" s="1" t="s">
        <v>23</v>
      </c>
      <c r="D413" s="1">
        <v>2007</v>
      </c>
    </row>
    <row r="414" spans="1:4" x14ac:dyDescent="0.25">
      <c r="A414" s="1">
        <v>1.860546974635118</v>
      </c>
      <c r="B414" s="1">
        <v>7057</v>
      </c>
      <c r="C414" s="1" t="s">
        <v>23</v>
      </c>
      <c r="D414" s="1">
        <v>2008</v>
      </c>
    </row>
    <row r="415" spans="1:4" x14ac:dyDescent="0.25">
      <c r="A415" s="1">
        <v>1.7573116350589351</v>
      </c>
      <c r="B415" s="1">
        <v>7804</v>
      </c>
      <c r="C415" s="1" t="s">
        <v>23</v>
      </c>
      <c r="D415" s="1">
        <v>2009</v>
      </c>
    </row>
    <row r="416" spans="1:4" x14ac:dyDescent="0.25">
      <c r="A416" s="1">
        <v>1.7025549292534199</v>
      </c>
      <c r="B416" s="1">
        <v>8693</v>
      </c>
      <c r="C416" s="1" t="s">
        <v>23</v>
      </c>
      <c r="D416" s="1">
        <v>2010</v>
      </c>
    </row>
    <row r="417" spans="1:4" x14ac:dyDescent="0.25">
      <c r="A417" s="1">
        <v>1.6720169509709071</v>
      </c>
      <c r="B417" s="1">
        <v>9321</v>
      </c>
      <c r="C417" s="1" t="s">
        <v>23</v>
      </c>
      <c r="D417" s="1">
        <v>2011</v>
      </c>
    </row>
    <row r="418" spans="1:4" x14ac:dyDescent="0.25">
      <c r="A418" s="1">
        <v>1.6395159896283491</v>
      </c>
      <c r="B418" s="1">
        <v>11570</v>
      </c>
      <c r="C418" s="1" t="s">
        <v>23</v>
      </c>
      <c r="D418" s="1">
        <v>2012</v>
      </c>
    </row>
    <row r="419" spans="1:4" x14ac:dyDescent="0.25">
      <c r="A419" s="1">
        <v>1.802472003701997</v>
      </c>
      <c r="B419" s="1">
        <v>10805</v>
      </c>
      <c r="C419" s="1" t="s">
        <v>23</v>
      </c>
      <c r="D419" s="1">
        <v>2013</v>
      </c>
    </row>
    <row r="420" spans="1:4" x14ac:dyDescent="0.25">
      <c r="A420" s="1">
        <v>2.1490427886388841</v>
      </c>
      <c r="B420" s="1">
        <v>10844</v>
      </c>
      <c r="C420" s="1" t="s">
        <v>23</v>
      </c>
      <c r="D420" s="1">
        <v>2014</v>
      </c>
    </row>
    <row r="421" spans="1:4" x14ac:dyDescent="0.25">
      <c r="A421" s="1">
        <v>2.1310029740539491</v>
      </c>
      <c r="B421" s="1">
        <v>9751</v>
      </c>
      <c r="C421" s="1" t="s">
        <v>23</v>
      </c>
      <c r="D421" s="1">
        <v>2015</v>
      </c>
    </row>
    <row r="422" spans="1:4" x14ac:dyDescent="0.25">
      <c r="A422" s="1">
        <v>2.906165023352361</v>
      </c>
      <c r="B422" s="1">
        <v>1927</v>
      </c>
      <c r="C422" s="1" t="s">
        <v>24</v>
      </c>
      <c r="D422" s="1">
        <v>1995</v>
      </c>
    </row>
    <row r="423" spans="1:4" x14ac:dyDescent="0.25">
      <c r="A423" s="1">
        <v>2.77</v>
      </c>
      <c r="B423" s="1">
        <v>10</v>
      </c>
      <c r="C423" s="1" t="s">
        <v>24</v>
      </c>
      <c r="D423" s="1">
        <v>1996</v>
      </c>
    </row>
    <row r="424" spans="1:4" x14ac:dyDescent="0.25">
      <c r="A424" s="1">
        <v>3.3032134146341581</v>
      </c>
      <c r="B424" s="1">
        <v>1640</v>
      </c>
      <c r="C424" s="1" t="s">
        <v>24</v>
      </c>
      <c r="D424" s="1">
        <v>1997</v>
      </c>
    </row>
    <row r="425" spans="1:4" x14ac:dyDescent="0.25">
      <c r="A425" s="1">
        <v>4.0669379844961258</v>
      </c>
      <c r="B425" s="1">
        <v>258</v>
      </c>
      <c r="C425" s="1" t="s">
        <v>24</v>
      </c>
      <c r="D425" s="1">
        <v>1998</v>
      </c>
    </row>
    <row r="426" spans="1:4" x14ac:dyDescent="0.25">
      <c r="A426" s="1">
        <v>3.0178462296697872</v>
      </c>
      <c r="B426" s="1">
        <v>2029</v>
      </c>
      <c r="C426" s="1" t="s">
        <v>24</v>
      </c>
      <c r="D426" s="1">
        <v>1999</v>
      </c>
    </row>
    <row r="427" spans="1:4" x14ac:dyDescent="0.25">
      <c r="A427" s="1">
        <v>3.377639105564231</v>
      </c>
      <c r="B427" s="1">
        <v>1923</v>
      </c>
      <c r="C427" s="1" t="s">
        <v>24</v>
      </c>
      <c r="D427" s="1">
        <v>2000</v>
      </c>
    </row>
    <row r="428" spans="1:4" x14ac:dyDescent="0.25">
      <c r="A428" s="1">
        <v>3.2313391304347898</v>
      </c>
      <c r="B428" s="1">
        <v>1725</v>
      </c>
      <c r="C428" s="1" t="s">
        <v>24</v>
      </c>
      <c r="D428" s="1">
        <v>2001</v>
      </c>
    </row>
    <row r="429" spans="1:4" x14ac:dyDescent="0.25">
      <c r="A429" s="1">
        <v>2.8641087231352751</v>
      </c>
      <c r="B429" s="1">
        <v>2373</v>
      </c>
      <c r="C429" s="1" t="s">
        <v>24</v>
      </c>
      <c r="D429" s="1">
        <v>2002</v>
      </c>
    </row>
    <row r="430" spans="1:4" x14ac:dyDescent="0.25">
      <c r="A430" s="1">
        <v>2.654745651460463</v>
      </c>
      <c r="B430" s="1">
        <v>3047</v>
      </c>
      <c r="C430" s="1" t="s">
        <v>24</v>
      </c>
      <c r="D430" s="1">
        <v>2003</v>
      </c>
    </row>
    <row r="431" spans="1:4" x14ac:dyDescent="0.25">
      <c r="A431" s="1">
        <v>2.2549534085335989</v>
      </c>
      <c r="B431" s="1">
        <v>4078</v>
      </c>
      <c r="C431" s="1" t="s">
        <v>24</v>
      </c>
      <c r="D431" s="1">
        <v>2004</v>
      </c>
    </row>
    <row r="432" spans="1:4" x14ac:dyDescent="0.25">
      <c r="A432" s="1">
        <v>1.997694139194105</v>
      </c>
      <c r="B432" s="1">
        <v>5460</v>
      </c>
      <c r="C432" s="1" t="s">
        <v>24</v>
      </c>
      <c r="D432" s="1">
        <v>2005</v>
      </c>
    </row>
    <row r="433" spans="1:4" x14ac:dyDescent="0.25">
      <c r="A433" s="1">
        <v>1.9060153084196401</v>
      </c>
      <c r="B433" s="1">
        <v>4442</v>
      </c>
      <c r="C433" s="1" t="s">
        <v>24</v>
      </c>
      <c r="D433" s="1">
        <v>2006</v>
      </c>
    </row>
    <row r="434" spans="1:4" x14ac:dyDescent="0.25">
      <c r="A434" s="1">
        <v>1.8293220696937591</v>
      </c>
      <c r="B434" s="1">
        <v>4735</v>
      </c>
      <c r="C434" s="1" t="s">
        <v>24</v>
      </c>
      <c r="D434" s="1">
        <v>2007</v>
      </c>
    </row>
    <row r="435" spans="1:4" x14ac:dyDescent="0.25">
      <c r="A435" s="1">
        <v>1.8212426729191109</v>
      </c>
      <c r="B435" s="1">
        <v>5971</v>
      </c>
      <c r="C435" s="1" t="s">
        <v>24</v>
      </c>
      <c r="D435" s="1">
        <v>2008</v>
      </c>
    </row>
    <row r="436" spans="1:4" x14ac:dyDescent="0.25">
      <c r="A436" s="1">
        <v>1.7246071942446151</v>
      </c>
      <c r="B436" s="1">
        <v>6950</v>
      </c>
      <c r="C436" s="1" t="s">
        <v>24</v>
      </c>
      <c r="D436" s="1">
        <v>2009</v>
      </c>
    </row>
    <row r="437" spans="1:4" x14ac:dyDescent="0.25">
      <c r="A437" s="1">
        <v>1.8048572187541441</v>
      </c>
      <c r="B437" s="1">
        <v>7529</v>
      </c>
      <c r="C437" s="1" t="s">
        <v>24</v>
      </c>
      <c r="D437" s="1">
        <v>2010</v>
      </c>
    </row>
    <row r="438" spans="1:4" x14ac:dyDescent="0.25">
      <c r="A438" s="1">
        <v>1.873750466475923</v>
      </c>
      <c r="B438" s="1">
        <v>8039</v>
      </c>
      <c r="C438" s="1" t="s">
        <v>24</v>
      </c>
      <c r="D438" s="1">
        <v>2011</v>
      </c>
    </row>
    <row r="439" spans="1:4" x14ac:dyDescent="0.25">
      <c r="A439" s="1">
        <v>1.771237885462551</v>
      </c>
      <c r="B439" s="1">
        <v>9080</v>
      </c>
      <c r="C439" s="1" t="s">
        <v>24</v>
      </c>
      <c r="D439" s="1">
        <v>2012</v>
      </c>
    </row>
    <row r="440" spans="1:4" x14ac:dyDescent="0.25">
      <c r="A440" s="1">
        <v>2.029279632534176</v>
      </c>
      <c r="B440" s="1">
        <v>8926</v>
      </c>
      <c r="C440" s="1" t="s">
        <v>24</v>
      </c>
      <c r="D440" s="1">
        <v>2013</v>
      </c>
    </row>
    <row r="441" spans="1:4" x14ac:dyDescent="0.25">
      <c r="A441" s="1">
        <v>2.110457995951422</v>
      </c>
      <c r="B441" s="1">
        <v>7904</v>
      </c>
      <c r="C441" s="1" t="s">
        <v>24</v>
      </c>
      <c r="D441" s="1">
        <v>2014</v>
      </c>
    </row>
    <row r="442" spans="1:4" x14ac:dyDescent="0.25">
      <c r="A442" s="1">
        <v>2.0996639126172778</v>
      </c>
      <c r="B442" s="1">
        <v>7141</v>
      </c>
      <c r="C442" s="1" t="s">
        <v>24</v>
      </c>
      <c r="D442" s="1">
        <v>2015</v>
      </c>
    </row>
    <row r="443" spans="1:4" x14ac:dyDescent="0.25">
      <c r="A443" s="1">
        <v>2.5892557510148859</v>
      </c>
      <c r="B443" s="1">
        <v>739</v>
      </c>
      <c r="C443" s="1" t="s">
        <v>25</v>
      </c>
      <c r="D443" s="1">
        <v>1995</v>
      </c>
    </row>
    <row r="444" spans="1:4" x14ac:dyDescent="0.25">
      <c r="A444" s="1">
        <v>3.036258790436007</v>
      </c>
      <c r="B444" s="1">
        <v>711</v>
      </c>
      <c r="C444" s="1" t="s">
        <v>25</v>
      </c>
      <c r="D444" s="1">
        <v>1996</v>
      </c>
    </row>
    <row r="445" spans="1:4" x14ac:dyDescent="0.25">
      <c r="A445" s="1">
        <v>3.2832203389830461</v>
      </c>
      <c r="B445" s="1">
        <v>767</v>
      </c>
      <c r="C445" s="1" t="s">
        <v>25</v>
      </c>
      <c r="D445" s="1">
        <v>1997</v>
      </c>
    </row>
    <row r="446" spans="1:4" x14ac:dyDescent="0.25">
      <c r="A446" s="1">
        <v>2.8257015985790441</v>
      </c>
      <c r="B446" s="1">
        <v>563</v>
      </c>
      <c r="C446" s="1" t="s">
        <v>25</v>
      </c>
      <c r="D446" s="1">
        <v>1998</v>
      </c>
    </row>
    <row r="447" spans="1:4" x14ac:dyDescent="0.25">
      <c r="A447" s="1">
        <v>3.0951937984496132</v>
      </c>
      <c r="B447" s="1">
        <v>774</v>
      </c>
      <c r="C447" s="1" t="s">
        <v>25</v>
      </c>
      <c r="D447" s="1">
        <v>1999</v>
      </c>
    </row>
    <row r="448" spans="1:4" x14ac:dyDescent="0.25">
      <c r="A448" s="1">
        <v>2.6798961937716261</v>
      </c>
      <c r="B448" s="1">
        <v>578</v>
      </c>
      <c r="C448" s="1" t="s">
        <v>25</v>
      </c>
      <c r="D448" s="1">
        <v>2000</v>
      </c>
    </row>
    <row r="449" spans="1:4" x14ac:dyDescent="0.25">
      <c r="A449" s="1">
        <v>2.7176666666666698</v>
      </c>
      <c r="B449" s="1">
        <v>750</v>
      </c>
      <c r="C449" s="1" t="s">
        <v>25</v>
      </c>
      <c r="D449" s="1">
        <v>2001</v>
      </c>
    </row>
    <row r="450" spans="1:4" x14ac:dyDescent="0.25">
      <c r="A450" s="1">
        <v>2.4059535452322738</v>
      </c>
      <c r="B450" s="1">
        <v>818</v>
      </c>
      <c r="C450" s="1" t="s">
        <v>25</v>
      </c>
      <c r="D450" s="1">
        <v>2002</v>
      </c>
    </row>
    <row r="451" spans="1:4" x14ac:dyDescent="0.25">
      <c r="A451" s="1">
        <v>2.1450236966824612</v>
      </c>
      <c r="B451" s="1">
        <v>844</v>
      </c>
      <c r="C451" s="1" t="s">
        <v>25</v>
      </c>
      <c r="D451" s="1">
        <v>2003</v>
      </c>
    </row>
    <row r="452" spans="1:4" x14ac:dyDescent="0.25">
      <c r="A452" s="1">
        <v>1.897546961325961</v>
      </c>
      <c r="B452" s="1">
        <v>905</v>
      </c>
      <c r="C452" s="1" t="s">
        <v>25</v>
      </c>
      <c r="D452" s="1">
        <v>2004</v>
      </c>
    </row>
    <row r="453" spans="1:4" x14ac:dyDescent="0.25">
      <c r="A453" s="1">
        <v>1.76120525059666</v>
      </c>
      <c r="B453" s="1">
        <v>838</v>
      </c>
      <c r="C453" s="1" t="s">
        <v>25</v>
      </c>
      <c r="D453" s="1">
        <v>2005</v>
      </c>
    </row>
    <row r="454" spans="1:4" x14ac:dyDescent="0.25">
      <c r="A454" s="1">
        <v>1.4966082603254081</v>
      </c>
      <c r="B454" s="1">
        <v>799</v>
      </c>
      <c r="C454" s="1" t="s">
        <v>25</v>
      </c>
      <c r="D454" s="1">
        <v>2006</v>
      </c>
    </row>
    <row r="455" spans="1:4" x14ac:dyDescent="0.25">
      <c r="A455" s="1">
        <v>1.5052855543113119</v>
      </c>
      <c r="B455" s="1">
        <v>893</v>
      </c>
      <c r="C455" s="1" t="s">
        <v>25</v>
      </c>
      <c r="D455" s="1">
        <v>2007</v>
      </c>
    </row>
    <row r="456" spans="1:4" x14ac:dyDescent="0.25">
      <c r="A456" s="1">
        <v>1.627375249500997</v>
      </c>
      <c r="B456" s="1">
        <v>1002</v>
      </c>
      <c r="C456" s="1" t="s">
        <v>25</v>
      </c>
      <c r="D456" s="1">
        <v>2008</v>
      </c>
    </row>
    <row r="457" spans="1:4" x14ac:dyDescent="0.25">
      <c r="A457" s="1">
        <v>1.486659999999999</v>
      </c>
      <c r="B457" s="1">
        <v>1000</v>
      </c>
      <c r="C457" s="1" t="s">
        <v>25</v>
      </c>
      <c r="D457" s="1">
        <v>2009</v>
      </c>
    </row>
    <row r="458" spans="1:4" x14ac:dyDescent="0.25">
      <c r="A458" s="1">
        <v>1.4877571669477261</v>
      </c>
      <c r="B458" s="1">
        <v>1186</v>
      </c>
      <c r="C458" s="1" t="s">
        <v>25</v>
      </c>
      <c r="D458" s="1">
        <v>2010</v>
      </c>
    </row>
    <row r="459" spans="1:4" x14ac:dyDescent="0.25">
      <c r="A459" s="1">
        <v>1.4789057750759891</v>
      </c>
      <c r="B459" s="1">
        <v>1316</v>
      </c>
      <c r="C459" s="1" t="s">
        <v>25</v>
      </c>
      <c r="D459" s="1">
        <v>2011</v>
      </c>
    </row>
    <row r="460" spans="1:4" x14ac:dyDescent="0.25">
      <c r="A460" s="1">
        <v>1.3317685733070359</v>
      </c>
      <c r="B460" s="1">
        <v>1521</v>
      </c>
      <c r="C460" s="1" t="s">
        <v>25</v>
      </c>
      <c r="D460" s="1">
        <v>2012</v>
      </c>
    </row>
    <row r="461" spans="1:4" x14ac:dyDescent="0.25">
      <c r="A461" s="1">
        <v>1.511640435835351</v>
      </c>
      <c r="B461" s="1">
        <v>1652</v>
      </c>
      <c r="C461" s="1" t="s">
        <v>25</v>
      </c>
      <c r="D461" s="1">
        <v>2013</v>
      </c>
    </row>
    <row r="462" spans="1:4" x14ac:dyDescent="0.25">
      <c r="A462" s="1">
        <v>1.786281800391391</v>
      </c>
      <c r="B462" s="1">
        <v>1533</v>
      </c>
      <c r="C462" s="1" t="s">
        <v>25</v>
      </c>
      <c r="D462" s="1">
        <v>2014</v>
      </c>
    </row>
    <row r="463" spans="1:4" x14ac:dyDescent="0.25">
      <c r="A463" s="1">
        <v>1.8835554450522189</v>
      </c>
      <c r="B463" s="1">
        <v>2011</v>
      </c>
      <c r="C463" s="1" t="s">
        <v>25</v>
      </c>
      <c r="D463" s="1">
        <v>2015</v>
      </c>
    </row>
    <row r="464" spans="1:4" x14ac:dyDescent="0.25">
      <c r="B464" s="1">
        <v>0</v>
      </c>
      <c r="C464" s="1" t="s">
        <v>26</v>
      </c>
      <c r="D464" s="1">
        <v>1995</v>
      </c>
    </row>
    <row r="465" spans="1:4" x14ac:dyDescent="0.25">
      <c r="A465" s="1">
        <v>4.6796707317073114</v>
      </c>
      <c r="B465" s="1">
        <v>820</v>
      </c>
      <c r="C465" s="1" t="s">
        <v>26</v>
      </c>
      <c r="D465" s="1">
        <v>1996</v>
      </c>
    </row>
    <row r="466" spans="1:4" x14ac:dyDescent="0.25">
      <c r="A466" s="1">
        <v>4.6739124855639691</v>
      </c>
      <c r="B466" s="1">
        <v>7793</v>
      </c>
      <c r="C466" s="1" t="s">
        <v>26</v>
      </c>
      <c r="D466" s="1">
        <v>1997</v>
      </c>
    </row>
    <row r="467" spans="1:4" x14ac:dyDescent="0.25">
      <c r="A467" s="1">
        <v>4.5443785046728893</v>
      </c>
      <c r="B467" s="1">
        <v>14980</v>
      </c>
      <c r="C467" s="1" t="s">
        <v>26</v>
      </c>
      <c r="D467" s="1">
        <v>1998</v>
      </c>
    </row>
    <row r="468" spans="1:4" x14ac:dyDescent="0.25">
      <c r="A468" s="1">
        <v>4.3397813578826163</v>
      </c>
      <c r="B468" s="1">
        <v>22594</v>
      </c>
      <c r="C468" s="1" t="s">
        <v>26</v>
      </c>
      <c r="D468" s="1">
        <v>1999</v>
      </c>
    </row>
    <row r="469" spans="1:4" x14ac:dyDescent="0.25">
      <c r="A469" s="1">
        <v>4.0100393522021944</v>
      </c>
      <c r="B469" s="1">
        <v>26428</v>
      </c>
      <c r="C469" s="1" t="s">
        <v>26</v>
      </c>
      <c r="D469" s="1">
        <v>2000</v>
      </c>
    </row>
    <row r="470" spans="1:4" x14ac:dyDescent="0.25">
      <c r="A470" s="1">
        <v>3.7012295052430759</v>
      </c>
      <c r="B470" s="1">
        <v>27751</v>
      </c>
      <c r="C470" s="1" t="s">
        <v>26</v>
      </c>
      <c r="D470" s="1">
        <v>2001</v>
      </c>
    </row>
    <row r="471" spans="1:4" x14ac:dyDescent="0.25">
      <c r="A471" s="1">
        <v>3.4288292167081762</v>
      </c>
      <c r="B471" s="1">
        <v>26478</v>
      </c>
      <c r="C471" s="1" t="s">
        <v>26</v>
      </c>
      <c r="D471" s="1">
        <v>2002</v>
      </c>
    </row>
    <row r="472" spans="1:4" x14ac:dyDescent="0.25">
      <c r="A472" s="1">
        <v>3.2566417965575241</v>
      </c>
      <c r="B472" s="1">
        <v>27074</v>
      </c>
      <c r="C472" s="1" t="s">
        <v>26</v>
      </c>
      <c r="D472" s="1">
        <v>2003</v>
      </c>
    </row>
    <row r="473" spans="1:4" x14ac:dyDescent="0.25">
      <c r="A473" s="1">
        <v>3.1213351449275311</v>
      </c>
      <c r="B473" s="1">
        <v>27600</v>
      </c>
      <c r="C473" s="1" t="s">
        <v>26</v>
      </c>
      <c r="D473" s="1">
        <v>2004</v>
      </c>
    </row>
    <row r="474" spans="1:4" x14ac:dyDescent="0.25">
      <c r="A474" s="1">
        <v>3.003432915864868</v>
      </c>
      <c r="B474" s="1">
        <v>31699</v>
      </c>
      <c r="C474" s="1" t="s">
        <v>26</v>
      </c>
      <c r="D474" s="1">
        <v>2005</v>
      </c>
    </row>
    <row r="475" spans="1:4" x14ac:dyDescent="0.25">
      <c r="A475" s="1">
        <v>2.544511129602689</v>
      </c>
      <c r="B475" s="1">
        <v>38456</v>
      </c>
      <c r="C475" s="1" t="s">
        <v>26</v>
      </c>
      <c r="D475" s="1">
        <v>2006</v>
      </c>
    </row>
    <row r="476" spans="1:4" x14ac:dyDescent="0.25">
      <c r="A476" s="1">
        <v>2.3285518983386209</v>
      </c>
      <c r="B476" s="1">
        <v>38402</v>
      </c>
      <c r="C476" s="1" t="s">
        <v>26</v>
      </c>
      <c r="D476" s="1">
        <v>2007</v>
      </c>
    </row>
    <row r="477" spans="1:4" x14ac:dyDescent="0.25">
      <c r="A477" s="1">
        <v>2.202867254800255</v>
      </c>
      <c r="B477" s="1">
        <v>48175</v>
      </c>
      <c r="C477" s="1" t="s">
        <v>26</v>
      </c>
      <c r="D477" s="1">
        <v>2008</v>
      </c>
    </row>
    <row r="478" spans="1:4" x14ac:dyDescent="0.25">
      <c r="A478" s="1">
        <v>2.1454043487898771</v>
      </c>
      <c r="B478" s="1">
        <v>49623</v>
      </c>
      <c r="C478" s="1" t="s">
        <v>26</v>
      </c>
      <c r="D478" s="1">
        <v>2009</v>
      </c>
    </row>
    <row r="479" spans="1:4" x14ac:dyDescent="0.25">
      <c r="A479" s="1">
        <v>2.0234739042003249</v>
      </c>
      <c r="B479" s="1">
        <v>53591</v>
      </c>
      <c r="C479" s="1" t="s">
        <v>26</v>
      </c>
      <c r="D479" s="1">
        <v>2010</v>
      </c>
    </row>
    <row r="480" spans="1:4" x14ac:dyDescent="0.25">
      <c r="A480" s="1">
        <v>2.073911823923174</v>
      </c>
      <c r="B480" s="1">
        <v>58111</v>
      </c>
      <c r="C480" s="1" t="s">
        <v>26</v>
      </c>
      <c r="D480" s="1">
        <v>2011</v>
      </c>
    </row>
    <row r="481" spans="1:4" x14ac:dyDescent="0.25">
      <c r="A481" s="1">
        <v>1.9908665348331771</v>
      </c>
      <c r="B481" s="1">
        <v>61694</v>
      </c>
      <c r="C481" s="1" t="s">
        <v>26</v>
      </c>
      <c r="D481" s="1">
        <v>2012</v>
      </c>
    </row>
    <row r="482" spans="1:4" x14ac:dyDescent="0.25">
      <c r="A482" s="1">
        <v>2.093466308555163</v>
      </c>
      <c r="B482" s="1">
        <v>63295</v>
      </c>
      <c r="C482" s="1" t="s">
        <v>26</v>
      </c>
      <c r="D482" s="1">
        <v>2013</v>
      </c>
    </row>
    <row r="483" spans="1:4" x14ac:dyDescent="0.25">
      <c r="A483" s="1">
        <v>2.1429544796432189</v>
      </c>
      <c r="B483" s="1">
        <v>69068</v>
      </c>
      <c r="C483" s="1" t="s">
        <v>26</v>
      </c>
      <c r="D483" s="1">
        <v>2014</v>
      </c>
    </row>
    <row r="484" spans="1:4" x14ac:dyDescent="0.25">
      <c r="A484" s="1">
        <v>2.12612312976845</v>
      </c>
      <c r="B484" s="1">
        <v>60554</v>
      </c>
      <c r="C484" s="1" t="s">
        <v>26</v>
      </c>
      <c r="D484" s="1">
        <v>2015</v>
      </c>
    </row>
    <row r="485" spans="1:4" x14ac:dyDescent="0.25">
      <c r="A485" s="1">
        <v>5.98</v>
      </c>
      <c r="B485" s="1">
        <v>1</v>
      </c>
      <c r="C485" s="1" t="s">
        <v>27</v>
      </c>
      <c r="D485" s="1">
        <v>1995</v>
      </c>
    </row>
    <row r="486" spans="1:4" x14ac:dyDescent="0.25">
      <c r="A486" s="1">
        <v>4.0007082833133243</v>
      </c>
      <c r="B486" s="1">
        <v>1666</v>
      </c>
      <c r="C486" s="1" t="s">
        <v>27</v>
      </c>
      <c r="D486" s="1">
        <v>1996</v>
      </c>
    </row>
    <row r="487" spans="1:4" x14ac:dyDescent="0.25">
      <c r="A487" s="1">
        <v>3.961920494225089</v>
      </c>
      <c r="B487" s="1">
        <v>3723</v>
      </c>
      <c r="C487" s="1" t="s">
        <v>27</v>
      </c>
      <c r="D487" s="1">
        <v>1997</v>
      </c>
    </row>
    <row r="488" spans="1:4" x14ac:dyDescent="0.25">
      <c r="A488" s="1">
        <v>3.6998889521640188</v>
      </c>
      <c r="B488" s="1">
        <v>10536</v>
      </c>
      <c r="C488" s="1" t="s">
        <v>27</v>
      </c>
      <c r="D488" s="1">
        <v>1998</v>
      </c>
    </row>
    <row r="489" spans="1:4" x14ac:dyDescent="0.25">
      <c r="A489" s="1">
        <v>3.6749951726698882</v>
      </c>
      <c r="B489" s="1">
        <v>13465</v>
      </c>
      <c r="C489" s="1" t="s">
        <v>27</v>
      </c>
      <c r="D489" s="1">
        <v>1999</v>
      </c>
    </row>
    <row r="490" spans="1:4" x14ac:dyDescent="0.25">
      <c r="A490" s="1">
        <v>3.5273823732646741</v>
      </c>
      <c r="B490" s="1">
        <v>15919</v>
      </c>
      <c r="C490" s="1" t="s">
        <v>27</v>
      </c>
      <c r="D490" s="1">
        <v>2000</v>
      </c>
    </row>
    <row r="491" spans="1:4" x14ac:dyDescent="0.25">
      <c r="A491" s="1">
        <v>3.906469428007874</v>
      </c>
      <c r="B491" s="1">
        <v>17745</v>
      </c>
      <c r="C491" s="1" t="s">
        <v>27</v>
      </c>
      <c r="D491" s="1">
        <v>2001</v>
      </c>
    </row>
    <row r="492" spans="1:4" x14ac:dyDescent="0.25">
      <c r="A492" s="1">
        <v>2.9468913335399338</v>
      </c>
      <c r="B492" s="1">
        <v>19362</v>
      </c>
      <c r="C492" s="1" t="s">
        <v>27</v>
      </c>
      <c r="D492" s="1">
        <v>2002</v>
      </c>
    </row>
    <row r="493" spans="1:4" x14ac:dyDescent="0.25">
      <c r="A493" s="1">
        <v>2.790109802884126</v>
      </c>
      <c r="B493" s="1">
        <v>15118</v>
      </c>
      <c r="C493" s="1" t="s">
        <v>27</v>
      </c>
      <c r="D493" s="1">
        <v>2003</v>
      </c>
    </row>
    <row r="494" spans="1:4" x14ac:dyDescent="0.25">
      <c r="A494" s="1">
        <v>2.737195803555124</v>
      </c>
      <c r="B494" s="1">
        <v>21828</v>
      </c>
      <c r="C494" s="1" t="s">
        <v>27</v>
      </c>
      <c r="D494" s="1">
        <v>2004</v>
      </c>
    </row>
    <row r="495" spans="1:4" x14ac:dyDescent="0.25">
      <c r="A495" s="1">
        <v>2.59417703308787</v>
      </c>
      <c r="B495" s="1">
        <v>23634</v>
      </c>
      <c r="C495" s="1" t="s">
        <v>27</v>
      </c>
      <c r="D495" s="1">
        <v>2005</v>
      </c>
    </row>
    <row r="496" spans="1:4" x14ac:dyDescent="0.25">
      <c r="A496" s="1">
        <v>2.403635301654317</v>
      </c>
      <c r="B496" s="1">
        <v>26537</v>
      </c>
      <c r="C496" s="1" t="s">
        <v>27</v>
      </c>
      <c r="D496" s="1">
        <v>2006</v>
      </c>
    </row>
    <row r="497" spans="1:4" x14ac:dyDescent="0.25">
      <c r="A497" s="1">
        <v>2.3077676914250942</v>
      </c>
      <c r="B497" s="1">
        <v>29633</v>
      </c>
      <c r="C497" s="1" t="s">
        <v>27</v>
      </c>
      <c r="D497" s="1">
        <v>2007</v>
      </c>
    </row>
    <row r="498" spans="1:4" x14ac:dyDescent="0.25">
      <c r="A498" s="1">
        <v>2.246299101282426</v>
      </c>
      <c r="B498" s="1">
        <v>29709</v>
      </c>
      <c r="C498" s="1" t="s">
        <v>27</v>
      </c>
      <c r="D498" s="1">
        <v>2008</v>
      </c>
    </row>
    <row r="499" spans="1:4" x14ac:dyDescent="0.25">
      <c r="A499" s="1">
        <v>2.157895594409986</v>
      </c>
      <c r="B499" s="1">
        <v>31914</v>
      </c>
      <c r="C499" s="1" t="s">
        <v>27</v>
      </c>
      <c r="D499" s="1">
        <v>2009</v>
      </c>
    </row>
    <row r="500" spans="1:4" x14ac:dyDescent="0.25">
      <c r="A500" s="1">
        <v>2.0557524033745218</v>
      </c>
      <c r="B500" s="1">
        <v>35679</v>
      </c>
      <c r="C500" s="1" t="s">
        <v>27</v>
      </c>
      <c r="D500" s="1">
        <v>2010</v>
      </c>
    </row>
    <row r="501" spans="1:4" x14ac:dyDescent="0.25">
      <c r="A501" s="1">
        <v>2.1970337067363621</v>
      </c>
      <c r="B501" s="1">
        <v>39814</v>
      </c>
      <c r="C501" s="1" t="s">
        <v>27</v>
      </c>
      <c r="D501" s="1">
        <v>2011</v>
      </c>
    </row>
    <row r="502" spans="1:4" x14ac:dyDescent="0.25">
      <c r="A502" s="1">
        <v>2.0696445092632332</v>
      </c>
      <c r="B502" s="1">
        <v>43883</v>
      </c>
      <c r="C502" s="1" t="s">
        <v>27</v>
      </c>
      <c r="D502" s="1">
        <v>2012</v>
      </c>
    </row>
    <row r="503" spans="1:4" x14ac:dyDescent="0.25">
      <c r="A503" s="1">
        <v>2.2494858806271232</v>
      </c>
      <c r="B503" s="1">
        <v>43628</v>
      </c>
      <c r="C503" s="1" t="s">
        <v>27</v>
      </c>
      <c r="D503" s="1">
        <v>2013</v>
      </c>
    </row>
    <row r="504" spans="1:4" x14ac:dyDescent="0.25">
      <c r="A504" s="1">
        <v>2.2894153239361059</v>
      </c>
      <c r="B504" s="1">
        <v>44623</v>
      </c>
      <c r="C504" s="1" t="s">
        <v>27</v>
      </c>
      <c r="D504" s="1">
        <v>2014</v>
      </c>
    </row>
    <row r="505" spans="1:4" x14ac:dyDescent="0.25">
      <c r="A505" s="1">
        <v>2.3177695774926921</v>
      </c>
      <c r="B505" s="1">
        <v>40378</v>
      </c>
      <c r="C505" s="1" t="s">
        <v>27</v>
      </c>
      <c r="D505" s="1">
        <v>2015</v>
      </c>
    </row>
    <row r="506" spans="1:4" x14ac:dyDescent="0.25">
      <c r="A506" s="1">
        <v>2.2311882426516649</v>
      </c>
      <c r="B506" s="1">
        <v>3198</v>
      </c>
      <c r="C506" s="1" t="s">
        <v>28</v>
      </c>
      <c r="D506" s="1">
        <v>1995</v>
      </c>
    </row>
    <row r="507" spans="1:4" x14ac:dyDescent="0.25">
      <c r="A507" s="1">
        <v>1.9434354485776479</v>
      </c>
      <c r="B507" s="1">
        <v>3656</v>
      </c>
      <c r="C507" s="1" t="s">
        <v>28</v>
      </c>
      <c r="D507" s="1">
        <v>1996</v>
      </c>
    </row>
    <row r="508" spans="1:4" x14ac:dyDescent="0.25">
      <c r="A508" s="1">
        <v>1.78</v>
      </c>
      <c r="B508" s="1">
        <v>3</v>
      </c>
      <c r="C508" s="1" t="s">
        <v>28</v>
      </c>
      <c r="D508" s="1">
        <v>1997</v>
      </c>
    </row>
    <row r="509" spans="1:4" x14ac:dyDescent="0.25">
      <c r="A509" s="1">
        <v>2.5232014134275631</v>
      </c>
      <c r="B509" s="1">
        <v>1415</v>
      </c>
      <c r="C509" s="1" t="s">
        <v>28</v>
      </c>
      <c r="D509" s="1">
        <v>1998</v>
      </c>
    </row>
    <row r="510" spans="1:4" x14ac:dyDescent="0.25">
      <c r="A510" s="1">
        <v>2.279529284944283</v>
      </c>
      <c r="B510" s="1">
        <v>2783</v>
      </c>
      <c r="C510" s="1" t="s">
        <v>28</v>
      </c>
      <c r="D510" s="1">
        <v>1999</v>
      </c>
    </row>
    <row r="511" spans="1:4" x14ac:dyDescent="0.25">
      <c r="A511" s="1">
        <v>2.2575420168067279</v>
      </c>
      <c r="B511" s="1">
        <v>3332</v>
      </c>
      <c r="C511" s="1" t="s">
        <v>28</v>
      </c>
      <c r="D511" s="1">
        <v>2000</v>
      </c>
    </row>
    <row r="512" spans="1:4" x14ac:dyDescent="0.25">
      <c r="A512" s="1">
        <v>1.984692787177224</v>
      </c>
      <c r="B512" s="1">
        <v>3369</v>
      </c>
      <c r="C512" s="1" t="s">
        <v>28</v>
      </c>
      <c r="D512" s="1">
        <v>2001</v>
      </c>
    </row>
    <row r="513" spans="1:4" x14ac:dyDescent="0.25">
      <c r="A513" s="1">
        <v>1.9707308584686669</v>
      </c>
      <c r="B513" s="1">
        <v>3448</v>
      </c>
      <c r="C513" s="1" t="s">
        <v>28</v>
      </c>
      <c r="D513" s="1">
        <v>2002</v>
      </c>
    </row>
    <row r="514" spans="1:4" x14ac:dyDescent="0.25">
      <c r="A514" s="1">
        <v>1.781587177482419</v>
      </c>
      <c r="B514" s="1">
        <v>5116</v>
      </c>
      <c r="C514" s="1" t="s">
        <v>28</v>
      </c>
      <c r="D514" s="1">
        <v>2003</v>
      </c>
    </row>
    <row r="515" spans="1:4" x14ac:dyDescent="0.25">
      <c r="A515" s="1">
        <v>1.8363842454774379</v>
      </c>
      <c r="B515" s="1">
        <v>4367</v>
      </c>
      <c r="C515" s="1" t="s">
        <v>28</v>
      </c>
      <c r="D515" s="1">
        <v>2004</v>
      </c>
    </row>
    <row r="516" spans="1:4" x14ac:dyDescent="0.25">
      <c r="A516" s="1">
        <v>1.8418003871800339</v>
      </c>
      <c r="B516" s="1">
        <v>4649</v>
      </c>
      <c r="C516" s="1" t="s">
        <v>28</v>
      </c>
      <c r="D516" s="1">
        <v>2005</v>
      </c>
    </row>
    <row r="517" spans="1:4" x14ac:dyDescent="0.25">
      <c r="A517" s="1">
        <v>1.6886963595688369</v>
      </c>
      <c r="B517" s="1">
        <v>4917</v>
      </c>
      <c r="C517" s="1" t="s">
        <v>28</v>
      </c>
      <c r="D517" s="1">
        <v>2006</v>
      </c>
    </row>
    <row r="518" spans="1:4" x14ac:dyDescent="0.25">
      <c r="A518" s="1">
        <v>1.5956245538900871</v>
      </c>
      <c r="B518" s="1">
        <v>5604</v>
      </c>
      <c r="C518" s="1" t="s">
        <v>28</v>
      </c>
      <c r="D518" s="1">
        <v>2007</v>
      </c>
    </row>
    <row r="519" spans="1:4" x14ac:dyDescent="0.25">
      <c r="A519" s="1">
        <v>1.5885156492097969</v>
      </c>
      <c r="B519" s="1">
        <v>6454</v>
      </c>
      <c r="C519" s="1" t="s">
        <v>28</v>
      </c>
      <c r="D519" s="1">
        <v>2008</v>
      </c>
    </row>
    <row r="520" spans="1:4" x14ac:dyDescent="0.25">
      <c r="A520" s="1">
        <v>1.545856965002079</v>
      </c>
      <c r="B520" s="1">
        <v>7229</v>
      </c>
      <c r="C520" s="1" t="s">
        <v>28</v>
      </c>
      <c r="D520" s="1">
        <v>2009</v>
      </c>
    </row>
    <row r="521" spans="1:4" x14ac:dyDescent="0.25">
      <c r="A521" s="1">
        <v>1.522122715404689</v>
      </c>
      <c r="B521" s="1">
        <v>7660</v>
      </c>
      <c r="C521" s="1" t="s">
        <v>28</v>
      </c>
      <c r="D521" s="1">
        <v>2010</v>
      </c>
    </row>
    <row r="522" spans="1:4" x14ac:dyDescent="0.25">
      <c r="A522" s="1">
        <v>1.54081200353045</v>
      </c>
      <c r="B522" s="1">
        <v>7931</v>
      </c>
      <c r="C522" s="1" t="s">
        <v>28</v>
      </c>
      <c r="D522" s="1">
        <v>2011</v>
      </c>
    </row>
    <row r="523" spans="1:4" x14ac:dyDescent="0.25">
      <c r="A523" s="1">
        <v>1.5731329882750651</v>
      </c>
      <c r="B523" s="1">
        <v>9467</v>
      </c>
      <c r="C523" s="1" t="s">
        <v>28</v>
      </c>
      <c r="D523" s="1">
        <v>2012</v>
      </c>
    </row>
    <row r="524" spans="1:4" x14ac:dyDescent="0.25">
      <c r="A524" s="1">
        <v>1.621212228937073</v>
      </c>
      <c r="B524" s="1">
        <v>8439</v>
      </c>
      <c r="C524" s="1" t="s">
        <v>28</v>
      </c>
      <c r="D524" s="1">
        <v>2013</v>
      </c>
    </row>
    <row r="525" spans="1:4" x14ac:dyDescent="0.25">
      <c r="A525" s="1">
        <v>1.8574545676302039</v>
      </c>
      <c r="B525" s="1">
        <v>8199</v>
      </c>
      <c r="C525" s="1" t="s">
        <v>28</v>
      </c>
      <c r="D525" s="1">
        <v>2014</v>
      </c>
    </row>
    <row r="526" spans="1:4" x14ac:dyDescent="0.25">
      <c r="A526" s="1">
        <v>1.8497798556041909</v>
      </c>
      <c r="B526" s="1">
        <v>8449</v>
      </c>
      <c r="C526" s="1" t="s">
        <v>28</v>
      </c>
      <c r="D526" s="1">
        <v>2015</v>
      </c>
    </row>
    <row r="527" spans="1:4" x14ac:dyDescent="0.25">
      <c r="B527" s="1">
        <v>0</v>
      </c>
      <c r="C527" s="1" t="s">
        <v>29</v>
      </c>
      <c r="D527" s="1">
        <v>1995</v>
      </c>
    </row>
    <row r="528" spans="1:4" x14ac:dyDescent="0.25">
      <c r="A528" s="1">
        <v>5.3647484324821049</v>
      </c>
      <c r="B528" s="1">
        <v>13078</v>
      </c>
      <c r="C528" s="1" t="s">
        <v>29</v>
      </c>
      <c r="D528" s="1">
        <v>1996</v>
      </c>
    </row>
    <row r="529" spans="1:4" x14ac:dyDescent="0.25">
      <c r="A529" s="1">
        <v>5.7160737967080903</v>
      </c>
      <c r="B529" s="1">
        <v>38457</v>
      </c>
      <c r="C529" s="1" t="s">
        <v>29</v>
      </c>
      <c r="D529" s="1">
        <v>1997</v>
      </c>
    </row>
    <row r="530" spans="1:4" x14ac:dyDescent="0.25">
      <c r="A530" s="1">
        <v>5.252920840276829</v>
      </c>
      <c r="B530" s="1">
        <v>106822</v>
      </c>
      <c r="C530" s="1" t="s">
        <v>29</v>
      </c>
      <c r="D530" s="1">
        <v>1998</v>
      </c>
    </row>
    <row r="531" spans="1:4" x14ac:dyDescent="0.25">
      <c r="A531" s="1">
        <v>5.1983521453630246</v>
      </c>
      <c r="B531" s="1">
        <v>126249</v>
      </c>
      <c r="C531" s="1" t="s">
        <v>29</v>
      </c>
      <c r="D531" s="1">
        <v>1999</v>
      </c>
    </row>
    <row r="532" spans="1:4" x14ac:dyDescent="0.25">
      <c r="A532" s="1">
        <v>4.7436314073203709</v>
      </c>
      <c r="B532" s="1">
        <v>136465</v>
      </c>
      <c r="C532" s="1" t="s">
        <v>29</v>
      </c>
      <c r="D532" s="1">
        <v>2000</v>
      </c>
    </row>
    <row r="533" spans="1:4" x14ac:dyDescent="0.25">
      <c r="A533" s="1">
        <v>3.043267326732674</v>
      </c>
      <c r="B533" s="1">
        <v>101</v>
      </c>
      <c r="C533" s="1" t="s">
        <v>30</v>
      </c>
      <c r="D533" s="1">
        <v>1995</v>
      </c>
    </row>
    <row r="534" spans="1:4" x14ac:dyDescent="0.25">
      <c r="A534" s="1">
        <v>3.2886567164179099</v>
      </c>
      <c r="B534" s="1">
        <v>67</v>
      </c>
      <c r="C534" s="1" t="s">
        <v>30</v>
      </c>
      <c r="D534" s="1">
        <v>1996</v>
      </c>
    </row>
    <row r="535" spans="1:4" x14ac:dyDescent="0.25">
      <c r="B535" s="1">
        <v>0</v>
      </c>
      <c r="C535" s="1" t="s">
        <v>30</v>
      </c>
      <c r="D535" s="1">
        <v>1997</v>
      </c>
    </row>
    <row r="536" spans="1:4" x14ac:dyDescent="0.25">
      <c r="A536" s="1">
        <v>2.2518000000000011</v>
      </c>
      <c r="B536" s="1">
        <v>50</v>
      </c>
      <c r="C536" s="1" t="s">
        <v>30</v>
      </c>
      <c r="D536" s="1">
        <v>1998</v>
      </c>
    </row>
    <row r="537" spans="1:4" x14ac:dyDescent="0.25">
      <c r="A537" s="1">
        <v>3.340758377425046</v>
      </c>
      <c r="B537" s="1">
        <v>567</v>
      </c>
      <c r="C537" s="1" t="s">
        <v>30</v>
      </c>
      <c r="D537" s="1">
        <v>1999</v>
      </c>
    </row>
    <row r="538" spans="1:4" x14ac:dyDescent="0.25">
      <c r="A538" s="1">
        <v>3.3244301765650079</v>
      </c>
      <c r="B538" s="1">
        <v>623</v>
      </c>
      <c r="C538" s="1" t="s">
        <v>30</v>
      </c>
      <c r="D538" s="1">
        <v>2000</v>
      </c>
    </row>
    <row r="539" spans="1:4" x14ac:dyDescent="0.25">
      <c r="A539" s="1">
        <v>3.1680478087649431</v>
      </c>
      <c r="B539" s="1">
        <v>753</v>
      </c>
      <c r="C539" s="1" t="s">
        <v>30</v>
      </c>
      <c r="D539" s="1">
        <v>2001</v>
      </c>
    </row>
    <row r="540" spans="1:4" x14ac:dyDescent="0.25">
      <c r="A540" s="1">
        <v>3.1061575757575768</v>
      </c>
      <c r="B540" s="1">
        <v>825</v>
      </c>
      <c r="C540" s="1" t="s">
        <v>30</v>
      </c>
      <c r="D540" s="1">
        <v>2002</v>
      </c>
    </row>
    <row r="541" spans="1:4" x14ac:dyDescent="0.25">
      <c r="A541" s="1">
        <v>2.5472606382978382</v>
      </c>
      <c r="B541" s="1">
        <v>1128</v>
      </c>
      <c r="C541" s="1" t="s">
        <v>30</v>
      </c>
      <c r="D541" s="1">
        <v>2003</v>
      </c>
    </row>
    <row r="542" spans="1:4" x14ac:dyDescent="0.25">
      <c r="A542" s="1">
        <v>2.5917103762827618</v>
      </c>
      <c r="B542" s="1">
        <v>877</v>
      </c>
      <c r="C542" s="1" t="s">
        <v>30</v>
      </c>
      <c r="D542" s="1">
        <v>2004</v>
      </c>
    </row>
    <row r="543" spans="1:4" x14ac:dyDescent="0.25">
      <c r="A543" s="1">
        <v>2.749066427289049</v>
      </c>
      <c r="B543" s="1">
        <v>1114</v>
      </c>
      <c r="C543" s="1" t="s">
        <v>30</v>
      </c>
      <c r="D543" s="1">
        <v>2005</v>
      </c>
    </row>
    <row r="544" spans="1:4" x14ac:dyDescent="0.25">
      <c r="A544" s="1">
        <v>2.1797355769230728</v>
      </c>
      <c r="B544" s="1">
        <v>1248</v>
      </c>
      <c r="C544" s="1" t="s">
        <v>30</v>
      </c>
      <c r="D544" s="1">
        <v>2006</v>
      </c>
    </row>
    <row r="545" spans="1:4" x14ac:dyDescent="0.25">
      <c r="A545" s="1">
        <v>2.0800805910006792</v>
      </c>
      <c r="B545" s="1">
        <v>1489</v>
      </c>
      <c r="C545" s="1" t="s">
        <v>30</v>
      </c>
      <c r="D545" s="1">
        <v>2007</v>
      </c>
    </row>
    <row r="546" spans="1:4" x14ac:dyDescent="0.25">
      <c r="A546" s="1">
        <v>1.944627218934917</v>
      </c>
      <c r="B546" s="1">
        <v>1690</v>
      </c>
      <c r="C546" s="1" t="s">
        <v>30</v>
      </c>
      <c r="D546" s="1">
        <v>2008</v>
      </c>
    </row>
    <row r="547" spans="1:4" x14ac:dyDescent="0.25">
      <c r="A547" s="1">
        <v>1.8363455303381211</v>
      </c>
      <c r="B547" s="1">
        <v>2159</v>
      </c>
      <c r="C547" s="1" t="s">
        <v>30</v>
      </c>
      <c r="D547" s="1">
        <v>2009</v>
      </c>
    </row>
    <row r="548" spans="1:4" x14ac:dyDescent="0.25">
      <c r="A548" s="1">
        <v>1.7617422524565469</v>
      </c>
      <c r="B548" s="1">
        <v>2646</v>
      </c>
      <c r="C548" s="1" t="s">
        <v>30</v>
      </c>
      <c r="D548" s="1">
        <v>2010</v>
      </c>
    </row>
    <row r="549" spans="1:4" x14ac:dyDescent="0.25">
      <c r="A549" s="1">
        <v>1.8318794556059621</v>
      </c>
      <c r="B549" s="1">
        <v>3086</v>
      </c>
      <c r="C549" s="1" t="s">
        <v>30</v>
      </c>
      <c r="D549" s="1">
        <v>2011</v>
      </c>
    </row>
    <row r="550" spans="1:4" x14ac:dyDescent="0.25">
      <c r="A550" s="1">
        <v>1.977601598934037</v>
      </c>
      <c r="B550" s="1">
        <v>3002</v>
      </c>
      <c r="C550" s="1" t="s">
        <v>30</v>
      </c>
      <c r="D550" s="1">
        <v>2012</v>
      </c>
    </row>
    <row r="551" spans="1:4" x14ac:dyDescent="0.25">
      <c r="A551" s="1">
        <v>2.1882575506140092</v>
      </c>
      <c r="B551" s="1">
        <v>3013</v>
      </c>
      <c r="C551" s="1" t="s">
        <v>30</v>
      </c>
      <c r="D551" s="1">
        <v>2013</v>
      </c>
    </row>
    <row r="552" spans="1:4" x14ac:dyDescent="0.25">
      <c r="A552" s="1">
        <v>2.340444730905578</v>
      </c>
      <c r="B552" s="1">
        <v>3103</v>
      </c>
      <c r="C552" s="1" t="s">
        <v>30</v>
      </c>
      <c r="D552" s="1">
        <v>2014</v>
      </c>
    </row>
    <row r="553" spans="1:4" x14ac:dyDescent="0.25">
      <c r="A553" s="32">
        <v>4.7967542497837341</v>
      </c>
      <c r="B553" s="32">
        <v>153949</v>
      </c>
      <c r="C553" s="32" t="s">
        <v>29</v>
      </c>
      <c r="D553" s="32">
        <v>2001</v>
      </c>
    </row>
    <row r="554" spans="1:4" x14ac:dyDescent="0.25">
      <c r="A554" s="32">
        <v>4.3258751759734331</v>
      </c>
      <c r="B554" s="32">
        <v>155563</v>
      </c>
      <c r="C554" s="32" t="s">
        <v>29</v>
      </c>
      <c r="D554" s="32">
        <v>2002</v>
      </c>
    </row>
    <row r="555" spans="1:4" x14ac:dyDescent="0.25">
      <c r="A555" s="32">
        <v>3.9190984762019281</v>
      </c>
      <c r="B555" s="32">
        <v>148970</v>
      </c>
      <c r="C555" s="32" t="s">
        <v>29</v>
      </c>
      <c r="D555" s="32">
        <v>2003</v>
      </c>
    </row>
    <row r="556" spans="1:4" x14ac:dyDescent="0.25">
      <c r="A556" s="32">
        <v>3.855336939419213</v>
      </c>
      <c r="B556" s="32">
        <v>143646</v>
      </c>
      <c r="C556" s="32" t="s">
        <v>29</v>
      </c>
      <c r="D556" s="32">
        <v>2004</v>
      </c>
    </row>
    <row r="557" spans="1:4" x14ac:dyDescent="0.25">
      <c r="A557" s="32">
        <v>3.723148827427694</v>
      </c>
      <c r="B557" s="32">
        <v>163572</v>
      </c>
      <c r="C557" s="32" t="s">
        <v>29</v>
      </c>
      <c r="D557" s="32">
        <v>2005</v>
      </c>
    </row>
    <row r="558" spans="1:4" x14ac:dyDescent="0.25">
      <c r="A558" s="32">
        <v>3.297205399427074</v>
      </c>
      <c r="B558" s="32">
        <v>176315</v>
      </c>
      <c r="C558" s="32" t="s">
        <v>29</v>
      </c>
      <c r="D558" s="32">
        <v>2006</v>
      </c>
    </row>
    <row r="559" spans="1:4" x14ac:dyDescent="0.25">
      <c r="A559" s="32">
        <v>3.110935037637145</v>
      </c>
      <c r="B559" s="32">
        <v>181736</v>
      </c>
      <c r="C559" s="32" t="s">
        <v>29</v>
      </c>
      <c r="D559" s="32">
        <v>2007</v>
      </c>
    </row>
    <row r="560" spans="1:4" x14ac:dyDescent="0.25">
      <c r="A560" s="32">
        <v>2.9335192496110798</v>
      </c>
      <c r="B560" s="32">
        <v>208212</v>
      </c>
      <c r="C560" s="32" t="s">
        <v>29</v>
      </c>
      <c r="D560" s="32">
        <v>2008</v>
      </c>
    </row>
    <row r="561" spans="1:4" x14ac:dyDescent="0.25">
      <c r="A561" s="32">
        <v>2.7528056805438741</v>
      </c>
      <c r="B561" s="32">
        <v>222021</v>
      </c>
      <c r="C561" s="32" t="s">
        <v>29</v>
      </c>
      <c r="D561" s="32">
        <v>2009</v>
      </c>
    </row>
    <row r="562" spans="1:4" x14ac:dyDescent="0.25">
      <c r="A562" s="32">
        <v>2.5531407788617879</v>
      </c>
      <c r="B562" s="32">
        <v>249107</v>
      </c>
      <c r="C562" s="32" t="s">
        <v>29</v>
      </c>
      <c r="D562" s="32">
        <v>2010</v>
      </c>
    </row>
    <row r="563" spans="1:4" x14ac:dyDescent="0.25">
      <c r="A563" s="32">
        <v>2.5131421517629988</v>
      </c>
      <c r="B563" s="32">
        <v>273004</v>
      </c>
      <c r="C563" s="32" t="s">
        <v>29</v>
      </c>
      <c r="D563" s="32">
        <v>2011</v>
      </c>
    </row>
    <row r="564" spans="1:4" x14ac:dyDescent="0.25">
      <c r="A564" s="32">
        <v>2.3441848800066158</v>
      </c>
      <c r="B564" s="32">
        <v>308016</v>
      </c>
      <c r="C564" s="32" t="s">
        <v>29</v>
      </c>
      <c r="D564" s="32">
        <v>2012</v>
      </c>
    </row>
    <row r="565" spans="1:4" x14ac:dyDescent="0.25">
      <c r="A565" s="32">
        <v>2.3285624970736891</v>
      </c>
      <c r="B565" s="32">
        <v>320375</v>
      </c>
      <c r="C565" s="32" t="s">
        <v>29</v>
      </c>
      <c r="D565" s="32">
        <v>2013</v>
      </c>
    </row>
    <row r="566" spans="1:4" x14ac:dyDescent="0.25">
      <c r="A566" s="32">
        <v>2.4535711191338301</v>
      </c>
      <c r="B566" s="32">
        <v>311625</v>
      </c>
      <c r="C566" s="32" t="s">
        <v>29</v>
      </c>
      <c r="D566" s="32">
        <v>2014</v>
      </c>
    </row>
    <row r="567" spans="1:4" x14ac:dyDescent="0.25">
      <c r="A567" s="32">
        <v>2.4364727083685631</v>
      </c>
      <c r="B567" s="32">
        <v>286608</v>
      </c>
      <c r="C567" s="32" t="s">
        <v>29</v>
      </c>
      <c r="D567" s="32">
        <v>2015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A23" sqref="A1:A23"/>
    </sheetView>
  </sheetViews>
  <sheetFormatPr defaultRowHeight="15" x14ac:dyDescent="0.25"/>
  <sheetData>
    <row r="1" spans="1:1" x14ac:dyDescent="0.25">
      <c r="A1" s="8">
        <v>100</v>
      </c>
    </row>
    <row r="2" spans="1:1" x14ac:dyDescent="0.25">
      <c r="A2" s="8">
        <v>112</v>
      </c>
    </row>
    <row r="3" spans="1:1" x14ac:dyDescent="0.25">
      <c r="A3" s="8">
        <v>120</v>
      </c>
    </row>
    <row r="4" spans="1:1" x14ac:dyDescent="0.25">
      <c r="A4" s="8">
        <v>130</v>
      </c>
    </row>
    <row r="5" spans="1:1" x14ac:dyDescent="0.25">
      <c r="A5" s="8">
        <v>136</v>
      </c>
    </row>
    <row r="6" spans="1:1" x14ac:dyDescent="0.25">
      <c r="A6" s="8">
        <v>151</v>
      </c>
    </row>
    <row r="7" spans="1:1" x14ac:dyDescent="0.25">
      <c r="A7" s="8">
        <v>180</v>
      </c>
    </row>
    <row r="8" spans="1:1" x14ac:dyDescent="0.25">
      <c r="A8" s="23">
        <v>200</v>
      </c>
    </row>
    <row r="9" spans="1:1" x14ac:dyDescent="0.25">
      <c r="A9" s="13">
        <v>240</v>
      </c>
    </row>
    <row r="10" spans="1:1" x14ac:dyDescent="0.25">
      <c r="A10" s="13">
        <v>260</v>
      </c>
    </row>
    <row r="11" spans="1:1" x14ac:dyDescent="0.25">
      <c r="A11" s="13">
        <v>300</v>
      </c>
    </row>
    <row r="12" spans="1:1" x14ac:dyDescent="0.25">
      <c r="A12" s="13">
        <v>350</v>
      </c>
    </row>
    <row r="13" spans="1:1" x14ac:dyDescent="0.25">
      <c r="A13" s="13">
        <v>380</v>
      </c>
    </row>
    <row r="14" spans="1:1" x14ac:dyDescent="0.25">
      <c r="A14" s="13">
        <v>415</v>
      </c>
    </row>
    <row r="15" spans="1:1" x14ac:dyDescent="0.25">
      <c r="A15" s="13">
        <v>465</v>
      </c>
    </row>
    <row r="16" spans="1:1" x14ac:dyDescent="0.25">
      <c r="A16" s="13">
        <v>510</v>
      </c>
    </row>
    <row r="17" spans="1:1" x14ac:dyDescent="0.25">
      <c r="A17" s="13">
        <v>545</v>
      </c>
    </row>
    <row r="18" spans="1:1" x14ac:dyDescent="0.25">
      <c r="A18" s="13">
        <v>622</v>
      </c>
    </row>
    <row r="19" spans="1:1" x14ac:dyDescent="0.25">
      <c r="A19" s="13">
        <v>678</v>
      </c>
    </row>
    <row r="20" spans="1:1" x14ac:dyDescent="0.25">
      <c r="A20" s="13">
        <v>724</v>
      </c>
    </row>
    <row r="21" spans="1:1" x14ac:dyDescent="0.25">
      <c r="A21" s="13">
        <v>788</v>
      </c>
    </row>
    <row r="22" spans="1:1" x14ac:dyDescent="0.25">
      <c r="A22" s="13">
        <v>880</v>
      </c>
    </row>
    <row r="23" spans="1:1" x14ac:dyDescent="0.25">
      <c r="A23" s="13">
        <v>937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total_reais</vt:lpstr>
      <vt:lpstr>total_sm</vt:lpstr>
      <vt:lpstr>Planilha6</vt:lpstr>
      <vt:lpstr>salários</vt:lpstr>
      <vt:lpstr>n_empregados</vt:lpstr>
      <vt:lpstr>pivot_vagas</vt:lpstr>
      <vt:lpstr>pivot_salarios</vt:lpstr>
      <vt:lpstr>Sheet1</vt:lpstr>
      <vt:lpstr>Planilha7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Andre Bezerra de Goes</dc:creator>
  <cp:lastModifiedBy>Carlos Andre Bezerra de Goes</cp:lastModifiedBy>
  <dcterms:created xsi:type="dcterms:W3CDTF">2018-01-24T14:25:12Z</dcterms:created>
  <dcterms:modified xsi:type="dcterms:W3CDTF">2018-01-24T18:55:40Z</dcterms:modified>
</cp:coreProperties>
</file>