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li\Msc ME\2 félév\Operációs rendszerek\Gyak-ok\4_gyak\"/>
    </mc:Choice>
  </mc:AlternateContent>
  <xr:revisionPtr revIDLastSave="0" documentId="13_ncr:1_{E49AF14A-0B2E-47BE-92AF-85335D226729}" xr6:coauthVersionLast="46" xr6:coauthVersionMax="46" xr10:uidLastSave="{00000000-0000-0000-0000-000000000000}"/>
  <bookViews>
    <workbookView xWindow="-19310" yWindow="-110" windowWidth="19420" windowHeight="10420" activeTab="2" xr2:uid="{A37B5006-E9E2-4A04-A33C-81784D093CEF}"/>
  </bookViews>
  <sheets>
    <sheet name="1_fel" sheetId="1" r:id="rId1"/>
    <sheet name="2_fel" sheetId="2" r:id="rId2"/>
    <sheet name="3_f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3" l="1"/>
  <c r="N7" i="3"/>
  <c r="M7" i="3"/>
  <c r="L7" i="3"/>
  <c r="K7" i="3"/>
  <c r="J7" i="3"/>
  <c r="I7" i="3"/>
  <c r="H7" i="3"/>
  <c r="G7" i="3"/>
  <c r="F7" i="3"/>
  <c r="E7" i="3"/>
  <c r="D7" i="3"/>
  <c r="C7" i="3"/>
  <c r="B7" i="3"/>
  <c r="N26" i="2"/>
  <c r="R19" i="2"/>
  <c r="N19" i="2"/>
  <c r="R12" i="2"/>
  <c r="N12" i="2"/>
  <c r="M25" i="2"/>
  <c r="L24" i="2"/>
  <c r="K26" i="2"/>
  <c r="L22" i="2"/>
  <c r="L23" i="2"/>
  <c r="K25" i="2"/>
  <c r="K24" i="2"/>
  <c r="K23" i="2"/>
  <c r="K22" i="2"/>
  <c r="K21" i="2"/>
  <c r="J26" i="2"/>
  <c r="L26" i="2" s="1"/>
  <c r="J25" i="2"/>
  <c r="L25" i="2" s="1"/>
  <c r="J24" i="2"/>
  <c r="N24" i="2" s="1"/>
  <c r="J23" i="2"/>
  <c r="N23" i="2" s="1"/>
  <c r="J22" i="2"/>
  <c r="N22" i="2" s="1"/>
  <c r="J21" i="2"/>
  <c r="N21" i="2" s="1"/>
  <c r="Q18" i="2"/>
  <c r="P17" i="2"/>
  <c r="O19" i="2"/>
  <c r="M18" i="2"/>
  <c r="L15" i="2"/>
  <c r="K19" i="2"/>
  <c r="J14" i="2"/>
  <c r="R14" i="2" s="1"/>
  <c r="Q11" i="2"/>
  <c r="Q12" i="2"/>
  <c r="O12" i="2"/>
  <c r="P12" i="2" s="1"/>
  <c r="O11" i="2"/>
  <c r="P11" i="2" s="1"/>
  <c r="P18" i="2" s="1"/>
  <c r="M11" i="2"/>
  <c r="M12" i="2"/>
  <c r="L12" i="2"/>
  <c r="K10" i="2"/>
  <c r="L10" i="2" s="1"/>
  <c r="L17" i="2" s="1"/>
  <c r="O17" i="2" s="1"/>
  <c r="K9" i="2"/>
  <c r="L9" i="2" s="1"/>
  <c r="L16" i="2" s="1"/>
  <c r="O16" i="2" s="1"/>
  <c r="K8" i="2"/>
  <c r="M8" i="2" s="1"/>
  <c r="K7" i="2"/>
  <c r="M7" i="2" s="1"/>
  <c r="K11" i="2"/>
  <c r="L11" i="2" s="1"/>
  <c r="L18" i="2" s="1"/>
  <c r="O18" i="2" s="1"/>
  <c r="K12" i="2"/>
  <c r="J11" i="2"/>
  <c r="R11" i="2" s="1"/>
  <c r="J7" i="2"/>
  <c r="O7" i="2" s="1"/>
  <c r="P7" i="2" s="1"/>
  <c r="J12" i="2"/>
  <c r="P19" i="2" s="1"/>
  <c r="J10" i="2"/>
  <c r="N10" i="2" s="1"/>
  <c r="J9" i="2"/>
  <c r="J16" i="2" s="1"/>
  <c r="J8" i="2"/>
  <c r="J15" i="2" s="1"/>
  <c r="F13" i="1"/>
  <c r="G13" i="1"/>
  <c r="H13" i="1"/>
  <c r="L8" i="1"/>
  <c r="L9" i="1"/>
  <c r="L10" i="1"/>
  <c r="L11" i="1"/>
  <c r="K8" i="1"/>
  <c r="K9" i="1"/>
  <c r="K10" i="1"/>
  <c r="K11" i="1"/>
  <c r="J8" i="1"/>
  <c r="J9" i="1"/>
  <c r="J10" i="1"/>
  <c r="J11" i="1"/>
  <c r="K7" i="1"/>
  <c r="L7" i="1"/>
  <c r="J7" i="1"/>
  <c r="R10" i="2" l="1"/>
  <c r="L21" i="2"/>
  <c r="R9" i="2"/>
  <c r="M23" i="2"/>
  <c r="J17" i="2"/>
  <c r="N16" i="2"/>
  <c r="K16" i="2"/>
  <c r="M16" i="2" s="1"/>
  <c r="Q16" i="2" s="1"/>
  <c r="R16" i="2"/>
  <c r="Q7" i="2"/>
  <c r="P14" i="2"/>
  <c r="K15" i="2"/>
  <c r="M15" i="2" s="1"/>
  <c r="Q15" i="2" s="1"/>
  <c r="O15" i="2"/>
  <c r="R15" i="2"/>
  <c r="N15" i="2"/>
  <c r="O10" i="2"/>
  <c r="P10" i="2" s="1"/>
  <c r="Q10" i="2" s="1"/>
  <c r="L19" i="2"/>
  <c r="M21" i="2"/>
  <c r="N11" i="2"/>
  <c r="R8" i="2"/>
  <c r="O9" i="2"/>
  <c r="P9" i="2" s="1"/>
  <c r="J19" i="2"/>
  <c r="K14" i="2"/>
  <c r="M14" i="2" s="1"/>
  <c r="Q14" i="2" s="1"/>
  <c r="M26" i="2"/>
  <c r="R7" i="2"/>
  <c r="N25" i="2"/>
  <c r="O8" i="2"/>
  <c r="P8" i="2" s="1"/>
  <c r="J18" i="2"/>
  <c r="M24" i="2"/>
  <c r="N9" i="2"/>
  <c r="N14" i="2"/>
  <c r="N8" i="2"/>
  <c r="M22" i="2"/>
  <c r="N7" i="2"/>
  <c r="L8" i="2"/>
  <c r="L7" i="2"/>
  <c r="L14" i="2" s="1"/>
  <c r="O14" i="2" s="1"/>
  <c r="M10" i="2"/>
  <c r="M9" i="2"/>
  <c r="N17" i="2" l="1"/>
  <c r="K17" i="2"/>
  <c r="M17" i="2" s="1"/>
  <c r="Q17" i="2" s="1"/>
  <c r="R17" i="2"/>
  <c r="Q9" i="2"/>
  <c r="P16" i="2"/>
  <c r="Q8" i="2"/>
  <c r="P15" i="2"/>
  <c r="N18" i="2"/>
  <c r="K18" i="2"/>
  <c r="R18" i="2"/>
  <c r="Q19" i="2"/>
  <c r="M19" i="2"/>
</calcChain>
</file>

<file path=xl/sharedStrings.xml><?xml version="1.0" encoding="utf-8"?>
<sst xmlns="http://schemas.openxmlformats.org/spreadsheetml/2006/main" count="90" uniqueCount="58">
  <si>
    <t>Az összes osztályerőforrások száma:</t>
  </si>
  <si>
    <t>R1</t>
  </si>
  <si>
    <t>R2</t>
  </si>
  <si>
    <t>R3</t>
  </si>
  <si>
    <t>Kiinduló állapot:</t>
  </si>
  <si>
    <t>1. lépés</t>
  </si>
  <si>
    <t>MAX. igény</t>
  </si>
  <si>
    <t>P0</t>
  </si>
  <si>
    <t>P1</t>
  </si>
  <si>
    <t>P2</t>
  </si>
  <si>
    <t>P3</t>
  </si>
  <si>
    <t>P4</t>
  </si>
  <si>
    <t>2. lépés</t>
  </si>
  <si>
    <t>Foglal</t>
  </si>
  <si>
    <t>3. lépés</t>
  </si>
  <si>
    <t>Igény</t>
  </si>
  <si>
    <t>Induló készlet:</t>
  </si>
  <si>
    <t>Szabad területek:</t>
  </si>
  <si>
    <t>30k</t>
  </si>
  <si>
    <t>35k</t>
  </si>
  <si>
    <t>15k</t>
  </si>
  <si>
    <t>25k</t>
  </si>
  <si>
    <t>75k</t>
  </si>
  <si>
    <t>45k</t>
  </si>
  <si>
    <t>Foglalási igények:</t>
  </si>
  <si>
    <t>39k</t>
  </si>
  <si>
    <t>40k</t>
  </si>
  <si>
    <t>33k</t>
  </si>
  <si>
    <t>20k</t>
  </si>
  <si>
    <t>21k</t>
  </si>
  <si>
    <t>Oszlop1</t>
  </si>
  <si>
    <t>Oszlop2</t>
  </si>
  <si>
    <t>Oszlop3</t>
  </si>
  <si>
    <t>First fit</t>
  </si>
  <si>
    <t>Best fit</t>
  </si>
  <si>
    <t>Worst fit</t>
  </si>
  <si>
    <t>Next fit</t>
  </si>
  <si>
    <t>First fit2</t>
  </si>
  <si>
    <t>Best fit2</t>
  </si>
  <si>
    <t>Worst fit2</t>
  </si>
  <si>
    <t>Next fit2</t>
  </si>
  <si>
    <t>Memóriakeret</t>
  </si>
  <si>
    <t>Laphinatkozások</t>
  </si>
  <si>
    <t>1. lap</t>
  </si>
  <si>
    <t>4. lap</t>
  </si>
  <si>
    <t>3. lap</t>
  </si>
  <si>
    <t>2. lap</t>
  </si>
  <si>
    <t>FIFO</t>
  </si>
  <si>
    <t>Laphibák száma: 4 + 10</t>
  </si>
  <si>
    <t>Laphibák száma: 4 + 6</t>
  </si>
  <si>
    <t>7*</t>
  </si>
  <si>
    <t>6*</t>
  </si>
  <si>
    <t>5*</t>
  </si>
  <si>
    <t>4*</t>
  </si>
  <si>
    <t>3*</t>
  </si>
  <si>
    <t>2*</t>
  </si>
  <si>
    <t>1*</t>
  </si>
  <si>
    <t>Laphivatkozások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</si>
</sst>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0" fontId="0" fillId="6" borderId="0" xfId="0" applyNumberFormat="1" applyFill="1"/>
    <xf numFmtId="0" fontId="0" fillId="0" borderId="7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</cellXfs>
  <cellStyles count="1">
    <cellStyle name="Normá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D98EC-DCCD-4567-A61B-ABBA6151EE27}" name="Táblázat2" displayName="Táblázat2" ref="J6:R12" totalsRowShown="0">
  <autoFilter ref="J6:R12" xr:uid="{F3ECEA87-853C-40DE-B663-B3CAFAFAB191}"/>
  <tableColumns count="9">
    <tableColumn id="1" xr3:uid="{1134EB06-15B9-4F62-BDF2-902375FA00CA}" name="Oszlop1" dataDxfId="11">
      <calculatedColumnFormula>C1</calculatedColumnFormula>
    </tableColumn>
    <tableColumn id="2" xr3:uid="{0B9EBC4A-2F22-43C8-945F-91B18D709B25}" name="First fit"/>
    <tableColumn id="3" xr3:uid="{E5A40D4F-1D80-4ABE-9D73-7C1DD21526B8}" name="Best fit" dataDxfId="10">
      <calculatedColumnFormula>Táblázat2[[#This Row],[First fit]]</calculatedColumnFormula>
    </tableColumn>
    <tableColumn id="4" xr3:uid="{0B110D34-AD24-4563-8470-E0BA2E7547BF}" name="Worst fit" dataDxfId="9">
      <calculatedColumnFormula>Táblázat2[[#This Row],[First fit]]</calculatedColumnFormula>
    </tableColumn>
    <tableColumn id="5" xr3:uid="{CFD60887-CA6A-4F9A-AF16-4485B4CB34FE}" name="Next fit" dataDxfId="8">
      <calculatedColumnFormula>Táblázat2[[#This Row],[Oszlop1]]</calculatedColumnFormula>
    </tableColumn>
    <tableColumn id="6" xr3:uid="{6159514C-012F-4134-BB88-49A3BF44F210}" name="First fit2" dataDxfId="7">
      <calculatedColumnFormula>Táblázat2[[#This Row],[Oszlop1]]</calculatedColumnFormula>
    </tableColumn>
    <tableColumn id="7" xr3:uid="{C015E880-5BBE-4964-BBFB-C2368F9EA90F}" name="Best fit2" dataDxfId="6">
      <calculatedColumnFormula>Táblázat2[[#This Row],[First fit2]]</calculatedColumnFormula>
    </tableColumn>
    <tableColumn id="8" xr3:uid="{57362AF1-EAF2-4D6F-B9B9-8472B0EF72E6}" name="Worst fit2" dataDxfId="5">
      <calculatedColumnFormula>Táblázat2[[#This Row],[Best fit2]]</calculatedColumnFormula>
    </tableColumn>
    <tableColumn id="9" xr3:uid="{223203E7-BEE1-4FF3-915A-5F035346CBF2}" name="Next fit2" dataDxfId="4">
      <calculatedColumnFormula>Táblázat2[[#This Row],[Oszlop1]]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8D5EFF-033E-4267-8299-74A3C64293FE}" name="Táblázat24" displayName="Táblázat24" ref="J13:R26" totalsRowShown="0">
  <autoFilter ref="J13:R26" xr:uid="{E6238F8E-0B94-406A-A532-0DA167E2C5EF}"/>
  <tableColumns count="9">
    <tableColumn id="1" xr3:uid="{599332FA-64F5-443C-B79A-C94E713B89FB}" name="Oszlop2" dataDxfId="3">
      <calculatedColumnFormula>J7</calculatedColumnFormula>
    </tableColumn>
    <tableColumn id="2" xr3:uid="{2F393DB2-3392-48D0-85F1-4442FC9EC086}" name="First fit"/>
    <tableColumn id="3" xr3:uid="{A5EDC0B0-D6D3-4116-9081-F03046DED957}" name="Best fit" dataDxfId="2"/>
    <tableColumn id="4" xr3:uid="{E510550B-1AD3-48ED-8A84-798C136E7816}" name="Worst fit" dataDxfId="1"/>
    <tableColumn id="5" xr3:uid="{149ACCA3-7711-4BB4-A18E-6F1DC24A4A73}" name="Next fit"/>
    <tableColumn id="6" xr3:uid="{ECE9C92A-735E-43DB-B477-CDC85EC81FAF}" name="First fit2">
      <calculatedColumnFormula>Táblázat24[[#This Row],[Best fit]]</calculatedColumnFormula>
    </tableColumn>
    <tableColumn id="7" xr3:uid="{C3889750-FDA5-44BB-AF48-1A534CDFD964}" name="Best fit2">
      <calculatedColumnFormula>P7</calculatedColumnFormula>
    </tableColumn>
    <tableColumn id="8" xr3:uid="{408EEB2D-8895-4D30-8222-D67ACD0C45EC}" name="Worst fit2">
      <calculatedColumnFormula>Táblázat24[[#This Row],[Worst fit]]</calculatedColumnFormula>
    </tableColumn>
    <tableColumn id="9" xr3:uid="{E76EDDB2-2C72-4DF2-8BB6-36D6D4A7F2C2}" name="Next fit2" dataDxfId="0">
      <calculatedColumnFormula>Táblázat24[[#This Row],[Oszlop2]]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92FE-65DE-44C5-B63F-ED271E5937B1}">
  <dimension ref="A1:L13"/>
  <sheetViews>
    <sheetView workbookViewId="0">
      <selection activeCell="P9" sqref="P9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59" t="s">
        <v>0</v>
      </c>
      <c r="B2" s="60"/>
      <c r="C2" s="60"/>
      <c r="D2" s="60"/>
      <c r="E2" s="6" t="s">
        <v>1</v>
      </c>
      <c r="F2" s="6" t="s">
        <v>2</v>
      </c>
      <c r="G2" s="5" t="s">
        <v>3</v>
      </c>
      <c r="H2" s="18"/>
      <c r="I2" s="18"/>
      <c r="J2" s="18"/>
      <c r="K2" s="18"/>
      <c r="L2" s="19"/>
    </row>
    <row r="3" spans="1:12" ht="15.75" thickBot="1" x14ac:dyDescent="0.3">
      <c r="A3" s="4" t="s">
        <v>4</v>
      </c>
      <c r="B3" s="8"/>
      <c r="C3" s="8"/>
      <c r="D3" s="8"/>
      <c r="E3" s="1">
        <v>10</v>
      </c>
      <c r="F3" s="1">
        <v>5</v>
      </c>
      <c r="G3" s="3">
        <v>7</v>
      </c>
      <c r="H3" s="7"/>
      <c r="I3" s="7"/>
      <c r="J3" s="7"/>
      <c r="K3" s="7"/>
      <c r="L3" s="11"/>
    </row>
    <row r="4" spans="1:12" ht="15.75" thickBot="1" x14ac:dyDescent="0.3">
      <c r="A4" s="10"/>
      <c r="B4" s="9" t="s">
        <v>5</v>
      </c>
      <c r="C4" s="7"/>
      <c r="D4" s="7"/>
      <c r="E4" s="7"/>
      <c r="F4" s="9" t="s">
        <v>12</v>
      </c>
      <c r="G4" s="7"/>
      <c r="H4" s="7"/>
      <c r="I4" s="7"/>
      <c r="J4" s="9" t="s">
        <v>14</v>
      </c>
      <c r="K4" s="7"/>
      <c r="L4" s="11"/>
    </row>
    <row r="5" spans="1:12" ht="15.75" thickBot="1" x14ac:dyDescent="0.3">
      <c r="A5" s="10"/>
      <c r="B5" s="59" t="s">
        <v>6</v>
      </c>
      <c r="C5" s="60"/>
      <c r="D5" s="61"/>
      <c r="E5" s="7"/>
      <c r="F5" s="59" t="s">
        <v>13</v>
      </c>
      <c r="G5" s="60"/>
      <c r="H5" s="61"/>
      <c r="I5" s="7"/>
      <c r="J5" s="59" t="s">
        <v>15</v>
      </c>
      <c r="K5" s="60"/>
      <c r="L5" s="61"/>
    </row>
    <row r="6" spans="1:12" ht="15.75" thickBot="1" x14ac:dyDescent="0.3">
      <c r="A6" s="10"/>
      <c r="B6" s="2" t="s">
        <v>1</v>
      </c>
      <c r="C6" s="1" t="s">
        <v>2</v>
      </c>
      <c r="D6" s="3" t="s">
        <v>3</v>
      </c>
      <c r="E6" s="7"/>
      <c r="F6" s="2" t="s">
        <v>1</v>
      </c>
      <c r="G6" s="1" t="s">
        <v>2</v>
      </c>
      <c r="H6" s="3" t="s">
        <v>3</v>
      </c>
      <c r="I6" s="7"/>
      <c r="J6" s="2" t="s">
        <v>1</v>
      </c>
      <c r="K6" s="1" t="s">
        <v>2</v>
      </c>
      <c r="L6" s="3" t="s">
        <v>3</v>
      </c>
    </row>
    <row r="7" spans="1:12" x14ac:dyDescent="0.25">
      <c r="A7" s="9" t="s">
        <v>7</v>
      </c>
      <c r="B7" s="10">
        <v>7</v>
      </c>
      <c r="C7" s="7">
        <v>5</v>
      </c>
      <c r="D7" s="11">
        <v>3</v>
      </c>
      <c r="E7" s="7"/>
      <c r="F7" s="10">
        <v>0</v>
      </c>
      <c r="G7" s="7">
        <v>1</v>
      </c>
      <c r="H7" s="11">
        <v>0</v>
      </c>
      <c r="I7" s="7"/>
      <c r="J7" s="17">
        <f>B7-F7</f>
        <v>7</v>
      </c>
      <c r="K7" s="18">
        <f t="shared" ref="K7:L11" si="0">C7-G7</f>
        <v>4</v>
      </c>
      <c r="L7" s="19">
        <f t="shared" si="0"/>
        <v>3</v>
      </c>
    </row>
    <row r="8" spans="1:12" x14ac:dyDescent="0.25">
      <c r="A8" s="15" t="s">
        <v>8</v>
      </c>
      <c r="B8" s="10">
        <v>3</v>
      </c>
      <c r="C8" s="7">
        <v>2</v>
      </c>
      <c r="D8" s="11">
        <v>2</v>
      </c>
      <c r="E8" s="7"/>
      <c r="F8" s="10">
        <v>2</v>
      </c>
      <c r="G8" s="7">
        <v>0</v>
      </c>
      <c r="H8" s="11">
        <v>0</v>
      </c>
      <c r="I8" s="7"/>
      <c r="J8" s="10">
        <f t="shared" ref="J8:J11" si="1">B8-F8</f>
        <v>1</v>
      </c>
      <c r="K8" s="7">
        <f t="shared" si="0"/>
        <v>2</v>
      </c>
      <c r="L8" s="11">
        <f t="shared" si="0"/>
        <v>2</v>
      </c>
    </row>
    <row r="9" spans="1:12" x14ac:dyDescent="0.25">
      <c r="A9" s="15" t="s">
        <v>9</v>
      </c>
      <c r="B9" s="10">
        <v>9</v>
      </c>
      <c r="C9" s="7">
        <v>0</v>
      </c>
      <c r="D9" s="11">
        <v>2</v>
      </c>
      <c r="E9" s="7"/>
      <c r="F9" s="10">
        <v>3</v>
      </c>
      <c r="G9" s="7">
        <v>0</v>
      </c>
      <c r="H9" s="11">
        <v>2</v>
      </c>
      <c r="I9" s="7"/>
      <c r="J9" s="10">
        <f t="shared" si="1"/>
        <v>6</v>
      </c>
      <c r="K9" s="7">
        <f t="shared" si="0"/>
        <v>0</v>
      </c>
      <c r="L9" s="11">
        <f t="shared" si="0"/>
        <v>0</v>
      </c>
    </row>
    <row r="10" spans="1:12" x14ac:dyDescent="0.25">
      <c r="A10" s="15" t="s">
        <v>10</v>
      </c>
      <c r="B10" s="10">
        <v>2</v>
      </c>
      <c r="C10" s="7">
        <v>2</v>
      </c>
      <c r="D10" s="11">
        <v>2</v>
      </c>
      <c r="E10" s="7"/>
      <c r="F10" s="10">
        <v>2</v>
      </c>
      <c r="G10" s="7">
        <v>1</v>
      </c>
      <c r="H10" s="11">
        <v>1</v>
      </c>
      <c r="I10" s="7"/>
      <c r="J10" s="10">
        <f t="shared" si="1"/>
        <v>0</v>
      </c>
      <c r="K10" s="7">
        <f t="shared" si="0"/>
        <v>1</v>
      </c>
      <c r="L10" s="11">
        <f t="shared" si="0"/>
        <v>1</v>
      </c>
    </row>
    <row r="11" spans="1:12" ht="15.75" thickBot="1" x14ac:dyDescent="0.3">
      <c r="A11" s="16" t="s">
        <v>11</v>
      </c>
      <c r="B11" s="12">
        <v>4</v>
      </c>
      <c r="C11" s="13">
        <v>3</v>
      </c>
      <c r="D11" s="14">
        <v>3</v>
      </c>
      <c r="E11" s="7"/>
      <c r="F11" s="12">
        <v>0</v>
      </c>
      <c r="G11" s="13">
        <v>0</v>
      </c>
      <c r="H11" s="14">
        <v>2</v>
      </c>
      <c r="I11" s="7"/>
      <c r="J11" s="12">
        <f t="shared" si="1"/>
        <v>4</v>
      </c>
      <c r="K11" s="13">
        <f t="shared" si="0"/>
        <v>3</v>
      </c>
      <c r="L11" s="14">
        <f t="shared" si="0"/>
        <v>1</v>
      </c>
    </row>
    <row r="12" spans="1:12" ht="15.75" thickBot="1" x14ac:dyDescent="0.3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11"/>
    </row>
    <row r="13" spans="1:12" ht="15.75" thickBot="1" x14ac:dyDescent="0.3">
      <c r="A13" s="12"/>
      <c r="B13" s="13"/>
      <c r="C13" s="13"/>
      <c r="D13" s="4" t="s">
        <v>16</v>
      </c>
      <c r="E13" s="8"/>
      <c r="F13" s="6">
        <f>E3-(F7+F8+F9+F10+F11)</f>
        <v>3</v>
      </c>
      <c r="G13" s="6">
        <f>F3-(G7+G8+G9+G10+G11)</f>
        <v>3</v>
      </c>
      <c r="H13" s="5">
        <f>G3-(H7+H8+H9+H10+H11)</f>
        <v>2</v>
      </c>
      <c r="I13" s="13"/>
      <c r="J13" s="13"/>
      <c r="K13" s="13"/>
      <c r="L13" s="14"/>
    </row>
  </sheetData>
  <mergeCells count="4">
    <mergeCell ref="A2:D2"/>
    <mergeCell ref="B5:D5"/>
    <mergeCell ref="F5:H5"/>
    <mergeCell ref="J5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9962-14F6-47F4-AA58-D5F8DCB947A8}">
  <dimension ref="A1:R26"/>
  <sheetViews>
    <sheetView topLeftCell="B13" workbookViewId="0">
      <selection activeCell="G16" sqref="G16"/>
    </sheetView>
  </sheetViews>
  <sheetFormatPr defaultRowHeight="15" x14ac:dyDescent="0.25"/>
  <cols>
    <col min="3" max="3" width="10.140625" customWidth="1"/>
    <col min="10" max="12" width="10.28515625" bestFit="1" customWidth="1"/>
    <col min="13" max="13" width="11.140625" bestFit="1" customWidth="1"/>
    <col min="14" max="16" width="10.28515625" bestFit="1" customWidth="1"/>
    <col min="17" max="17" width="12.140625" bestFit="1" customWidth="1"/>
    <col min="18" max="18" width="11" bestFit="1" customWidth="1"/>
    <col min="19" max="19" width="11.28515625" bestFit="1" customWidth="1"/>
  </cols>
  <sheetData>
    <row r="1" spans="1:18" x14ac:dyDescent="0.25">
      <c r="A1" s="62" t="s">
        <v>17</v>
      </c>
      <c r="B1" s="62"/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18" x14ac:dyDescent="0.25">
      <c r="A2" s="62" t="s">
        <v>24</v>
      </c>
      <c r="B2" s="62"/>
      <c r="C2" s="20" t="s">
        <v>25</v>
      </c>
      <c r="D2" s="21" t="s">
        <v>26</v>
      </c>
      <c r="E2" s="22" t="s">
        <v>27</v>
      </c>
      <c r="F2" s="23" t="s">
        <v>28</v>
      </c>
      <c r="G2" s="24" t="s">
        <v>29</v>
      </c>
    </row>
    <row r="6" spans="1:18" x14ac:dyDescent="0.25">
      <c r="J6" t="s">
        <v>30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  <c r="R6" t="s">
        <v>40</v>
      </c>
    </row>
    <row r="7" spans="1:18" x14ac:dyDescent="0.25">
      <c r="J7" t="str">
        <f t="shared" ref="J7" si="0">C1</f>
        <v>30k</v>
      </c>
      <c r="K7" t="str">
        <f>C1</f>
        <v>30k</v>
      </c>
      <c r="L7" t="str">
        <f>Táblázat2[[#This Row],[First fit]]</f>
        <v>30k</v>
      </c>
      <c r="M7" t="str">
        <f>Táblázat2[[#This Row],[First fit]]</f>
        <v>30k</v>
      </c>
      <c r="N7" t="str">
        <f>Táblázat2[[#This Row],[Oszlop1]]</f>
        <v>30k</v>
      </c>
      <c r="O7" t="str">
        <f>Táblázat2[[#This Row],[Oszlop1]]</f>
        <v>30k</v>
      </c>
      <c r="P7" t="str">
        <f>Táblázat2[[#This Row],[First fit2]]</f>
        <v>30k</v>
      </c>
      <c r="Q7" t="str">
        <f>Táblázat2[[#This Row],[Best fit2]]</f>
        <v>30k</v>
      </c>
      <c r="R7" t="str">
        <f>Táblázat2[[#This Row],[Oszlop1]]</f>
        <v>30k</v>
      </c>
    </row>
    <row r="8" spans="1:18" x14ac:dyDescent="0.25">
      <c r="J8" t="str">
        <f>D1</f>
        <v>35k</v>
      </c>
      <c r="K8" t="str">
        <f>D1</f>
        <v>35k</v>
      </c>
      <c r="L8" t="str">
        <f>Táblázat2[[#This Row],[First fit]]</f>
        <v>35k</v>
      </c>
      <c r="M8" t="str">
        <f>Táblázat2[[#This Row],[First fit]]</f>
        <v>35k</v>
      </c>
      <c r="N8" t="str">
        <f>Táblázat2[[#This Row],[Oszlop1]]</f>
        <v>35k</v>
      </c>
      <c r="O8" t="str">
        <f>Táblázat2[[#This Row],[Oszlop1]]</f>
        <v>35k</v>
      </c>
      <c r="P8" t="str">
        <f>Táblázat2[[#This Row],[First fit2]]</f>
        <v>35k</v>
      </c>
      <c r="Q8" t="str">
        <f>Táblázat2[[#This Row],[Best fit2]]</f>
        <v>35k</v>
      </c>
      <c r="R8" t="str">
        <f>Táblázat2[[#This Row],[Oszlop1]]</f>
        <v>35k</v>
      </c>
    </row>
    <row r="9" spans="1:18" x14ac:dyDescent="0.25">
      <c r="J9" t="str">
        <f>E1</f>
        <v>15k</v>
      </c>
      <c r="K9" t="str">
        <f>E1</f>
        <v>15k</v>
      </c>
      <c r="L9" t="str">
        <f>Táblázat2[[#This Row],[First fit]]</f>
        <v>15k</v>
      </c>
      <c r="M9" t="str">
        <f>Táblázat2[[#This Row],[First fit]]</f>
        <v>15k</v>
      </c>
      <c r="N9" t="str">
        <f>Táblázat2[[#This Row],[Oszlop1]]</f>
        <v>15k</v>
      </c>
      <c r="O9" t="str">
        <f>Táblázat2[[#This Row],[Oszlop1]]</f>
        <v>15k</v>
      </c>
      <c r="P9" t="str">
        <f>Táblázat2[[#This Row],[First fit2]]</f>
        <v>15k</v>
      </c>
      <c r="Q9" t="str">
        <f>Táblázat2[[#This Row],[Best fit2]]</f>
        <v>15k</v>
      </c>
      <c r="R9" t="str">
        <f>Táblázat2[[#This Row],[Oszlop1]]</f>
        <v>15k</v>
      </c>
    </row>
    <row r="10" spans="1:18" x14ac:dyDescent="0.25">
      <c r="J10" t="str">
        <f>F1</f>
        <v>25k</v>
      </c>
      <c r="K10" t="str">
        <f>F1</f>
        <v>25k</v>
      </c>
      <c r="L10" t="str">
        <f>Táblázat2[[#This Row],[First fit]]</f>
        <v>25k</v>
      </c>
      <c r="M10" t="str">
        <f>Táblázat2[[#This Row],[First fit]]</f>
        <v>25k</v>
      </c>
      <c r="N10" t="str">
        <f>Táblázat2[[#This Row],[Oszlop1]]</f>
        <v>25k</v>
      </c>
      <c r="O10" t="str">
        <f>Táblázat2[[#This Row],[Oszlop1]]</f>
        <v>25k</v>
      </c>
      <c r="P10" t="str">
        <f>Táblázat2[[#This Row],[First fit2]]</f>
        <v>25k</v>
      </c>
      <c r="Q10" t="str">
        <f>Táblázat2[[#This Row],[Best fit2]]</f>
        <v>25k</v>
      </c>
      <c r="R10" t="str">
        <f>Táblázat2[[#This Row],[Oszlop1]]</f>
        <v>25k</v>
      </c>
    </row>
    <row r="11" spans="1:18" x14ac:dyDescent="0.25">
      <c r="J11" t="str">
        <f>G1</f>
        <v>75k</v>
      </c>
      <c r="K11" t="str">
        <f>G1</f>
        <v>75k</v>
      </c>
      <c r="L11" t="str">
        <f>Táblázat2[[#This Row],[First fit]]</f>
        <v>75k</v>
      </c>
      <c r="M11" s="20" t="str">
        <f>C2</f>
        <v>39k</v>
      </c>
      <c r="N11" t="str">
        <f>Táblázat2[[#This Row],[Oszlop1]]</f>
        <v>75k</v>
      </c>
      <c r="O11" t="str">
        <f>Táblázat2[[#This Row],[Oszlop1]]</f>
        <v>75k</v>
      </c>
      <c r="P11" t="str">
        <f>Táblázat2[[#This Row],[First fit2]]</f>
        <v>75k</v>
      </c>
      <c r="Q11" s="21" t="str">
        <f>D2</f>
        <v>40k</v>
      </c>
      <c r="R11" t="str">
        <f>Táblázat2[[#This Row],[Oszlop1]]</f>
        <v>75k</v>
      </c>
    </row>
    <row r="12" spans="1:18" x14ac:dyDescent="0.25">
      <c r="J12" t="str">
        <f>H1</f>
        <v>45k</v>
      </c>
      <c r="K12" s="20" t="str">
        <f>C2</f>
        <v>39k</v>
      </c>
      <c r="L12" s="20" t="str">
        <f>Táblázat2[[#This Row],[First fit]]</f>
        <v>39k</v>
      </c>
      <c r="M12" t="str">
        <f>H1</f>
        <v>45k</v>
      </c>
      <c r="N12" s="20" t="str">
        <f>C2</f>
        <v>39k</v>
      </c>
      <c r="O12" s="21" t="str">
        <f>D2</f>
        <v>40k</v>
      </c>
      <c r="P12" s="21" t="str">
        <f>Táblázat2[[#This Row],[First fit2]]</f>
        <v>40k</v>
      </c>
      <c r="Q12" t="str">
        <f>H1</f>
        <v>45k</v>
      </c>
      <c r="R12" s="21" t="str">
        <f>D2</f>
        <v>40k</v>
      </c>
    </row>
    <row r="13" spans="1:18" x14ac:dyDescent="0.25">
      <c r="J13" t="s">
        <v>31</v>
      </c>
      <c r="K13" t="s">
        <v>33</v>
      </c>
      <c r="L13" t="s">
        <v>34</v>
      </c>
      <c r="M13" t="s">
        <v>35</v>
      </c>
      <c r="N13" t="s">
        <v>36</v>
      </c>
      <c r="O13" t="s">
        <v>37</v>
      </c>
      <c r="P13" t="s">
        <v>38</v>
      </c>
      <c r="Q13" t="s">
        <v>39</v>
      </c>
      <c r="R13" t="s">
        <v>40</v>
      </c>
    </row>
    <row r="14" spans="1:18" x14ac:dyDescent="0.25">
      <c r="J14" t="str">
        <f>C1</f>
        <v>30k</v>
      </c>
      <c r="K14" t="str">
        <f>Táblázat24[[#This Row],[Oszlop2]]</f>
        <v>30k</v>
      </c>
      <c r="L14" t="str">
        <f>L7</f>
        <v>30k</v>
      </c>
      <c r="M14" t="str">
        <f>Táblázat24[[#This Row],[First fit]]</f>
        <v>30k</v>
      </c>
      <c r="N14" t="str">
        <f>Táblázat24[[#This Row],[Oszlop2]]</f>
        <v>30k</v>
      </c>
      <c r="O14" t="str">
        <f>Táblázat24[[#This Row],[Best fit]]</f>
        <v>30k</v>
      </c>
      <c r="P14" t="str">
        <f>P7</f>
        <v>30k</v>
      </c>
      <c r="Q14" t="str">
        <f>Táblázat24[[#This Row],[Worst fit]]</f>
        <v>30k</v>
      </c>
      <c r="R14" t="str">
        <f>Táblázat24[[#This Row],[Oszlop2]]</f>
        <v>30k</v>
      </c>
    </row>
    <row r="15" spans="1:18" x14ac:dyDescent="0.25">
      <c r="J15" t="str">
        <f>J8</f>
        <v>35k</v>
      </c>
      <c r="K15" t="str">
        <f>Táblázat24[[#This Row],[Oszlop2]]</f>
        <v>35k</v>
      </c>
      <c r="L15" s="22" t="str">
        <f>E2</f>
        <v>33k</v>
      </c>
      <c r="M15" t="str">
        <f>Táblázat24[[#This Row],[First fit]]</f>
        <v>35k</v>
      </c>
      <c r="N15" t="str">
        <f>Táblázat24[[#This Row],[Oszlop2]]</f>
        <v>35k</v>
      </c>
      <c r="O15" t="str">
        <f>Táblázat24[[#This Row],[Oszlop2]]</f>
        <v>35k</v>
      </c>
      <c r="P15" t="str">
        <f>P8</f>
        <v>35k</v>
      </c>
      <c r="Q15" t="str">
        <f>Táblázat24[[#This Row],[Worst fit]]</f>
        <v>35k</v>
      </c>
      <c r="R15" t="str">
        <f>Táblázat24[[#This Row],[Oszlop2]]</f>
        <v>35k</v>
      </c>
    </row>
    <row r="16" spans="1:18" x14ac:dyDescent="0.25">
      <c r="J16" t="str">
        <f>J9</f>
        <v>15k</v>
      </c>
      <c r="K16" t="str">
        <f>Táblázat24[[#This Row],[Oszlop2]]</f>
        <v>15k</v>
      </c>
      <c r="L16" t="str">
        <f>L9</f>
        <v>15k</v>
      </c>
      <c r="M16" t="str">
        <f>Táblázat24[[#This Row],[First fit]]</f>
        <v>15k</v>
      </c>
      <c r="N16" t="str">
        <f>Táblázat24[[#This Row],[Oszlop2]]</f>
        <v>15k</v>
      </c>
      <c r="O16" t="str">
        <f>Táblázat24[[#This Row],[Best fit]]</f>
        <v>15k</v>
      </c>
      <c r="P16" t="str">
        <f>P9</f>
        <v>15k</v>
      </c>
      <c r="Q16" t="str">
        <f>Táblázat24[[#This Row],[Worst fit]]</f>
        <v>15k</v>
      </c>
      <c r="R16" t="str">
        <f>Táblázat24[[#This Row],[Oszlop2]]</f>
        <v>15k</v>
      </c>
    </row>
    <row r="17" spans="10:18" x14ac:dyDescent="0.25">
      <c r="J17" t="str">
        <f>J10</f>
        <v>25k</v>
      </c>
      <c r="K17" t="str">
        <f>Táblázat24[[#This Row],[Oszlop2]]</f>
        <v>25k</v>
      </c>
      <c r="L17" t="str">
        <f>L10</f>
        <v>25k</v>
      </c>
      <c r="M17" t="str">
        <f>Táblázat24[[#This Row],[First fit]]</f>
        <v>25k</v>
      </c>
      <c r="N17" t="str">
        <f>Táblázat24[[#This Row],[Oszlop2]]</f>
        <v>25k</v>
      </c>
      <c r="O17" t="str">
        <f>Táblázat24[[#This Row],[Best fit]]</f>
        <v>25k</v>
      </c>
      <c r="P17" s="23" t="str">
        <f>F2</f>
        <v>20k</v>
      </c>
      <c r="Q17" t="str">
        <f>Táblázat24[[#This Row],[Worst fit]]</f>
        <v>25k</v>
      </c>
      <c r="R17" t="str">
        <f>Táblázat24[[#This Row],[Oszlop2]]</f>
        <v>25k</v>
      </c>
    </row>
    <row r="18" spans="10:18" x14ac:dyDescent="0.25">
      <c r="J18" t="str">
        <f>J11</f>
        <v>75k</v>
      </c>
      <c r="K18" t="str">
        <f>Táblázat24[[#This Row],[Oszlop2]]</f>
        <v>75k</v>
      </c>
      <c r="L18" t="str">
        <f>L11</f>
        <v>75k</v>
      </c>
      <c r="M18" s="22" t="str">
        <f>E2</f>
        <v>33k</v>
      </c>
      <c r="N18" t="str">
        <f>Táblázat24[[#This Row],[Oszlop2]]</f>
        <v>75k</v>
      </c>
      <c r="O18" t="str">
        <f>Táblázat24[[#This Row],[Best fit]]</f>
        <v>75k</v>
      </c>
      <c r="P18" t="str">
        <f>P11</f>
        <v>75k</v>
      </c>
      <c r="Q18" s="23" t="str">
        <f>F2</f>
        <v>20k</v>
      </c>
      <c r="R18" t="str">
        <f>Táblázat24[[#This Row],[Oszlop2]]</f>
        <v>75k</v>
      </c>
    </row>
    <row r="19" spans="10:18" x14ac:dyDescent="0.25">
      <c r="J19" t="str">
        <f>J12</f>
        <v>45k</v>
      </c>
      <c r="K19" s="22" t="str">
        <f>E2</f>
        <v>33k</v>
      </c>
      <c r="L19" t="str">
        <f>J12</f>
        <v>45k</v>
      </c>
      <c r="M19" t="str">
        <f>Táblázat24[[#This Row],[Oszlop2]]</f>
        <v>45k</v>
      </c>
      <c r="N19" s="22" t="str">
        <f>E2</f>
        <v>33k</v>
      </c>
      <c r="O19" s="23" t="str">
        <f>F2</f>
        <v>20k</v>
      </c>
      <c r="P19" t="str">
        <f>J12</f>
        <v>45k</v>
      </c>
      <c r="Q19" t="str">
        <f>Táblázat24[[#This Row],[Oszlop2]]</f>
        <v>45k</v>
      </c>
      <c r="R19" s="23" t="str">
        <f>F2</f>
        <v>20k</v>
      </c>
    </row>
    <row r="20" spans="10:18" x14ac:dyDescent="0.25">
      <c r="J20" s="25" t="s">
        <v>32</v>
      </c>
      <c r="K20" t="s">
        <v>33</v>
      </c>
      <c r="L20" s="25" t="s">
        <v>34</v>
      </c>
      <c r="M20" s="25" t="s">
        <v>35</v>
      </c>
      <c r="N20" t="s">
        <v>36</v>
      </c>
    </row>
    <row r="21" spans="10:18" x14ac:dyDescent="0.25">
      <c r="J21" s="25" t="str">
        <f>C1</f>
        <v>30k</v>
      </c>
      <c r="K21" s="25" t="str">
        <f>C1</f>
        <v>30k</v>
      </c>
      <c r="L21" s="25" t="str">
        <f>Táblázat24[[#This Row],[Oszlop2]]</f>
        <v>30k</v>
      </c>
      <c r="M21" t="str">
        <f>Táblázat24[[#This Row],[Oszlop2]]</f>
        <v>30k</v>
      </c>
      <c r="N21" s="25" t="str">
        <f>Táblázat24[[#This Row],[Oszlop2]]</f>
        <v>30k</v>
      </c>
    </row>
    <row r="22" spans="10:18" x14ac:dyDescent="0.25">
      <c r="J22" s="25" t="str">
        <f>D1</f>
        <v>35k</v>
      </c>
      <c r="K22" t="str">
        <f>D1</f>
        <v>35k</v>
      </c>
      <c r="L22" s="25" t="str">
        <f>Táblázat24[[#This Row],[Oszlop2]]</f>
        <v>35k</v>
      </c>
      <c r="M22" t="str">
        <f>Táblázat24[[#This Row],[Oszlop2]]</f>
        <v>35k</v>
      </c>
      <c r="N22" s="25" t="str">
        <f>Táblázat24[[#This Row],[Oszlop2]]</f>
        <v>35k</v>
      </c>
    </row>
    <row r="23" spans="10:18" x14ac:dyDescent="0.25">
      <c r="J23" s="25" t="str">
        <f>E1</f>
        <v>15k</v>
      </c>
      <c r="K23" t="str">
        <f>E1</f>
        <v>15k</v>
      </c>
      <c r="L23" s="25" t="str">
        <f>Táblázat24[[#This Row],[Oszlop2]]</f>
        <v>15k</v>
      </c>
      <c r="M23" t="str">
        <f>Táblázat24[[#This Row],[Oszlop2]]</f>
        <v>15k</v>
      </c>
      <c r="N23" s="25" t="str">
        <f>Táblázat24[[#This Row],[Oszlop2]]</f>
        <v>15k</v>
      </c>
    </row>
    <row r="24" spans="10:18" x14ac:dyDescent="0.25">
      <c r="J24" s="25" t="str">
        <f>F1</f>
        <v>25k</v>
      </c>
      <c r="K24" t="str">
        <f>F1</f>
        <v>25k</v>
      </c>
      <c r="L24" s="26" t="str">
        <f>G2</f>
        <v>21k</v>
      </c>
      <c r="M24" t="str">
        <f>Táblázat24[[#This Row],[Oszlop2]]</f>
        <v>25k</v>
      </c>
      <c r="N24" s="25" t="str">
        <f>Táblázat24[[#This Row],[Oszlop2]]</f>
        <v>25k</v>
      </c>
    </row>
    <row r="25" spans="10:18" x14ac:dyDescent="0.25">
      <c r="J25" s="25" t="str">
        <f>G1</f>
        <v>75k</v>
      </c>
      <c r="K25" t="str">
        <f>G1</f>
        <v>75k</v>
      </c>
      <c r="L25" s="25" t="str">
        <f>Táblázat24[[#This Row],[Oszlop2]]</f>
        <v>75k</v>
      </c>
      <c r="M25" s="24" t="str">
        <f>G2</f>
        <v>21k</v>
      </c>
      <c r="N25" s="25" t="str">
        <f>Táblázat24[[#This Row],[Oszlop2]]</f>
        <v>75k</v>
      </c>
    </row>
    <row r="26" spans="10:18" x14ac:dyDescent="0.25">
      <c r="J26" s="25" t="str">
        <f>H1</f>
        <v>45k</v>
      </c>
      <c r="K26" s="24" t="str">
        <f>G2</f>
        <v>21k</v>
      </c>
      <c r="L26" s="25" t="str">
        <f>Táblázat24[[#This Row],[Oszlop2]]</f>
        <v>45k</v>
      </c>
      <c r="M26" t="str">
        <f>Táblázat24[[#This Row],[Oszlop2]]</f>
        <v>45k</v>
      </c>
      <c r="N26" s="26" t="str">
        <f>G2</f>
        <v>21k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B3B9-EAA7-4050-BF0D-CDAD494552FC}">
  <dimension ref="A1:U27"/>
  <sheetViews>
    <sheetView tabSelected="1" zoomScale="85" zoomScaleNormal="85" workbookViewId="0">
      <selection activeCell="J8" sqref="J8"/>
    </sheetView>
  </sheetViews>
  <sheetFormatPr defaultRowHeight="15" x14ac:dyDescent="0.25"/>
  <cols>
    <col min="1" max="1" width="13.85546875" bestFit="1" customWidth="1"/>
  </cols>
  <sheetData>
    <row r="1" spans="1:21" ht="15.75" thickBot="1" x14ac:dyDescent="0.3">
      <c r="A1" s="64" t="s">
        <v>41</v>
      </c>
      <c r="B1" s="59" t="s">
        <v>57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1"/>
    </row>
    <row r="2" spans="1:21" ht="15.75" thickBot="1" x14ac:dyDescent="0.3">
      <c r="A2" s="65"/>
      <c r="B2" s="39">
        <v>7</v>
      </c>
      <c r="C2" s="34">
        <v>6</v>
      </c>
      <c r="D2" s="34">
        <v>5</v>
      </c>
      <c r="E2" s="34">
        <v>4</v>
      </c>
      <c r="F2" s="34">
        <v>6</v>
      </c>
      <c r="G2" s="34">
        <v>7</v>
      </c>
      <c r="H2" s="34">
        <v>3</v>
      </c>
      <c r="I2" s="34">
        <v>2</v>
      </c>
      <c r="J2" s="34">
        <v>6</v>
      </c>
      <c r="K2" s="34">
        <v>7</v>
      </c>
      <c r="L2" s="34">
        <v>6</v>
      </c>
      <c r="M2" s="34">
        <v>5</v>
      </c>
      <c r="N2" s="34">
        <v>1</v>
      </c>
      <c r="O2" s="34">
        <v>2</v>
      </c>
      <c r="P2" s="34">
        <v>5</v>
      </c>
      <c r="Q2" s="34">
        <v>6</v>
      </c>
      <c r="R2" s="34">
        <v>7</v>
      </c>
      <c r="S2" s="34">
        <v>6</v>
      </c>
      <c r="T2" s="34">
        <v>5</v>
      </c>
      <c r="U2" s="40">
        <v>2</v>
      </c>
    </row>
    <row r="3" spans="1:21" x14ac:dyDescent="0.25">
      <c r="A3" s="27" t="s">
        <v>43</v>
      </c>
      <c r="B3" s="41">
        <v>7</v>
      </c>
      <c r="C3" s="42">
        <v>7</v>
      </c>
      <c r="D3" s="42">
        <v>7</v>
      </c>
      <c r="E3" s="42">
        <v>7</v>
      </c>
      <c r="F3" s="42"/>
      <c r="G3" s="42"/>
      <c r="H3" s="43">
        <v>3</v>
      </c>
      <c r="I3" s="42">
        <v>3</v>
      </c>
      <c r="J3" s="42">
        <v>3</v>
      </c>
      <c r="K3" s="42">
        <v>3</v>
      </c>
      <c r="L3" s="42"/>
      <c r="M3" s="43">
        <v>5</v>
      </c>
      <c r="N3" s="42">
        <v>5</v>
      </c>
      <c r="O3" s="42">
        <v>5</v>
      </c>
      <c r="P3" s="42"/>
      <c r="Q3" s="42">
        <v>5</v>
      </c>
      <c r="R3" s="43">
        <v>7</v>
      </c>
      <c r="S3" s="42"/>
      <c r="T3" s="42">
        <v>7</v>
      </c>
      <c r="U3" s="44"/>
    </row>
    <row r="4" spans="1:21" x14ac:dyDescent="0.25">
      <c r="A4" s="28" t="s">
        <v>46</v>
      </c>
      <c r="B4" s="45"/>
      <c r="C4" s="37">
        <v>6</v>
      </c>
      <c r="D4" s="37">
        <v>6</v>
      </c>
      <c r="E4" s="37">
        <v>6</v>
      </c>
      <c r="F4" s="37"/>
      <c r="G4" s="37"/>
      <c r="H4" s="37">
        <v>6</v>
      </c>
      <c r="I4" s="46">
        <v>2</v>
      </c>
      <c r="J4" s="37">
        <v>2</v>
      </c>
      <c r="K4" s="37">
        <v>2</v>
      </c>
      <c r="L4" s="37"/>
      <c r="M4" s="37">
        <v>2</v>
      </c>
      <c r="N4" s="46">
        <v>1</v>
      </c>
      <c r="O4" s="37">
        <v>1</v>
      </c>
      <c r="P4" s="37"/>
      <c r="Q4" s="37">
        <v>1</v>
      </c>
      <c r="R4" s="37">
        <v>1</v>
      </c>
      <c r="S4" s="37"/>
      <c r="T4" s="46">
        <v>5</v>
      </c>
      <c r="U4" s="47"/>
    </row>
    <row r="5" spans="1:21" x14ac:dyDescent="0.25">
      <c r="A5" s="28" t="s">
        <v>45</v>
      </c>
      <c r="B5" s="45"/>
      <c r="C5" s="37"/>
      <c r="D5" s="48">
        <v>5</v>
      </c>
      <c r="E5" s="48">
        <v>5</v>
      </c>
      <c r="F5" s="37"/>
      <c r="G5" s="37"/>
      <c r="H5" s="37">
        <v>5</v>
      </c>
      <c r="I5" s="37">
        <v>5</v>
      </c>
      <c r="J5" s="46">
        <v>6</v>
      </c>
      <c r="K5" s="37">
        <v>6</v>
      </c>
      <c r="L5" s="37"/>
      <c r="M5" s="37">
        <v>6</v>
      </c>
      <c r="N5" s="37">
        <v>6</v>
      </c>
      <c r="O5" s="46">
        <v>2</v>
      </c>
      <c r="P5" s="37"/>
      <c r="Q5" s="37">
        <v>2</v>
      </c>
      <c r="R5" s="37">
        <v>2</v>
      </c>
      <c r="S5" s="37"/>
      <c r="T5" s="37">
        <v>2</v>
      </c>
      <c r="U5" s="47"/>
    </row>
    <row r="6" spans="1:21" ht="15.75" thickBot="1" x14ac:dyDescent="0.3">
      <c r="A6" s="29" t="s">
        <v>44</v>
      </c>
      <c r="B6" s="49"/>
      <c r="C6" s="50"/>
      <c r="D6" s="50"/>
      <c r="E6" s="50">
        <v>4</v>
      </c>
      <c r="F6" s="50"/>
      <c r="G6" s="50"/>
      <c r="H6" s="50">
        <v>4</v>
      </c>
      <c r="I6" s="50">
        <v>4</v>
      </c>
      <c r="J6" s="50">
        <v>4</v>
      </c>
      <c r="K6" s="51">
        <v>7</v>
      </c>
      <c r="L6" s="50"/>
      <c r="M6" s="50">
        <v>7</v>
      </c>
      <c r="N6" s="50">
        <v>7</v>
      </c>
      <c r="O6" s="52">
        <v>7</v>
      </c>
      <c r="P6" s="50"/>
      <c r="Q6" s="51">
        <v>6</v>
      </c>
      <c r="R6" s="50">
        <v>6</v>
      </c>
      <c r="S6" s="50"/>
      <c r="T6" s="50">
        <v>6</v>
      </c>
      <c r="U6" s="53"/>
    </row>
    <row r="7" spans="1:21" ht="15.75" thickBot="1" x14ac:dyDescent="0.3">
      <c r="A7" s="30" t="s">
        <v>47</v>
      </c>
      <c r="B7" s="34">
        <f>B2</f>
        <v>7</v>
      </c>
      <c r="C7" s="34">
        <f>C2</f>
        <v>6</v>
      </c>
      <c r="D7" s="34">
        <f>D2</f>
        <v>5</v>
      </c>
      <c r="E7" s="34">
        <f>E2</f>
        <v>4</v>
      </c>
      <c r="F7" s="35">
        <f>H3</f>
        <v>3</v>
      </c>
      <c r="G7" s="35">
        <f>I4</f>
        <v>2</v>
      </c>
      <c r="H7" s="35">
        <f>J5</f>
        <v>6</v>
      </c>
      <c r="I7" s="35">
        <f>K6</f>
        <v>7</v>
      </c>
      <c r="J7" s="35">
        <f>M3</f>
        <v>5</v>
      </c>
      <c r="K7" s="35">
        <f>N4</f>
        <v>1</v>
      </c>
      <c r="L7" s="35">
        <f>O5</f>
        <v>2</v>
      </c>
      <c r="M7" s="35">
        <f>Q6</f>
        <v>6</v>
      </c>
      <c r="N7" s="35">
        <f>R3</f>
        <v>7</v>
      </c>
      <c r="O7" s="35">
        <f>T4</f>
        <v>5</v>
      </c>
      <c r="P7" s="31"/>
      <c r="Q7" s="31"/>
      <c r="R7" s="31"/>
      <c r="S7" s="31"/>
      <c r="T7" s="31"/>
      <c r="U7" s="32"/>
    </row>
    <row r="8" spans="1:21" x14ac:dyDescent="0.25">
      <c r="A8" s="36"/>
      <c r="B8" s="37"/>
      <c r="C8" s="37"/>
      <c r="D8" s="37"/>
      <c r="E8" s="37"/>
      <c r="F8" s="38"/>
      <c r="G8" s="38"/>
      <c r="H8" s="38"/>
      <c r="I8" s="38"/>
      <c r="J8" s="38"/>
      <c r="K8" s="38"/>
      <c r="L8" s="38"/>
      <c r="M8" s="38"/>
      <c r="N8" s="38"/>
      <c r="O8" s="38"/>
      <c r="P8" s="33"/>
      <c r="Q8" s="33"/>
      <c r="R8" s="33"/>
      <c r="S8" s="33"/>
      <c r="T8" s="33"/>
      <c r="U8" s="33"/>
    </row>
    <row r="9" spans="1:21" x14ac:dyDescent="0.25">
      <c r="A9" s="66" t="s">
        <v>48</v>
      </c>
      <c r="B9" s="66"/>
      <c r="C9" s="37"/>
      <c r="D9" s="37"/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3"/>
      <c r="Q9" s="33"/>
      <c r="R9" s="33"/>
      <c r="S9" s="33"/>
      <c r="T9" s="33"/>
      <c r="U9" s="33"/>
    </row>
    <row r="10" spans="1:21" x14ac:dyDescent="0.25">
      <c r="A10" s="36"/>
      <c r="B10" s="37"/>
      <c r="C10" s="37"/>
      <c r="D10" s="37"/>
      <c r="E10" s="37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3"/>
      <c r="Q10" s="33"/>
      <c r="R10" s="33"/>
      <c r="S10" s="33"/>
      <c r="T10" s="33"/>
      <c r="U10" s="33"/>
    </row>
    <row r="11" spans="1:21" ht="15.75" thickBot="1" x14ac:dyDescent="0.3"/>
    <row r="12" spans="1:21" ht="15.75" thickBot="1" x14ac:dyDescent="0.3">
      <c r="A12" s="64" t="s">
        <v>41</v>
      </c>
      <c r="B12" s="59" t="s">
        <v>57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1"/>
    </row>
    <row r="13" spans="1:21" ht="15.75" thickBot="1" x14ac:dyDescent="0.3">
      <c r="A13" s="65"/>
      <c r="B13" s="39">
        <v>7</v>
      </c>
      <c r="C13" s="34">
        <v>6</v>
      </c>
      <c r="D13" s="34">
        <v>5</v>
      </c>
      <c r="E13" s="34">
        <v>4</v>
      </c>
      <c r="F13" s="34">
        <v>6</v>
      </c>
      <c r="G13" s="34">
        <v>7</v>
      </c>
      <c r="H13" s="34">
        <v>3</v>
      </c>
      <c r="I13" s="34">
        <v>2</v>
      </c>
      <c r="J13" s="34">
        <v>6</v>
      </c>
      <c r="K13" s="34">
        <v>7</v>
      </c>
      <c r="L13" s="34">
        <v>6</v>
      </c>
      <c r="M13" s="34">
        <v>5</v>
      </c>
      <c r="N13" s="34">
        <v>1</v>
      </c>
      <c r="O13" s="34">
        <v>2</v>
      </c>
      <c r="P13" s="34">
        <v>5</v>
      </c>
      <c r="Q13" s="34">
        <v>6</v>
      </c>
      <c r="R13" s="34">
        <v>7</v>
      </c>
      <c r="S13" s="34">
        <v>6</v>
      </c>
      <c r="T13" s="34">
        <v>5</v>
      </c>
      <c r="U13" s="40">
        <v>2</v>
      </c>
    </row>
    <row r="14" spans="1:21" x14ac:dyDescent="0.25">
      <c r="A14" s="27" t="s">
        <v>43</v>
      </c>
      <c r="B14" s="41">
        <v>7</v>
      </c>
      <c r="C14" s="42">
        <v>7</v>
      </c>
      <c r="D14" s="42">
        <v>7</v>
      </c>
      <c r="E14" s="42">
        <v>7</v>
      </c>
      <c r="F14" s="42"/>
      <c r="G14" s="54"/>
      <c r="H14" s="54">
        <v>7</v>
      </c>
      <c r="I14" s="54">
        <v>7</v>
      </c>
      <c r="J14" s="54"/>
      <c r="K14" s="54"/>
      <c r="L14" s="54"/>
      <c r="M14" s="54">
        <v>7</v>
      </c>
      <c r="N14" s="54">
        <v>7</v>
      </c>
      <c r="O14" s="43">
        <v>2</v>
      </c>
      <c r="P14" s="54"/>
      <c r="Q14" s="54"/>
      <c r="R14" s="54">
        <v>2</v>
      </c>
      <c r="S14" s="54"/>
      <c r="T14" s="54"/>
      <c r="U14" s="55"/>
    </row>
    <row r="15" spans="1:21" x14ac:dyDescent="0.25">
      <c r="A15" s="28" t="s">
        <v>46</v>
      </c>
      <c r="B15" s="45"/>
      <c r="C15" s="37">
        <v>6</v>
      </c>
      <c r="D15" s="37">
        <v>6</v>
      </c>
      <c r="E15" s="37">
        <v>6</v>
      </c>
      <c r="F15" s="37"/>
      <c r="G15" s="56"/>
      <c r="H15" s="56">
        <v>6</v>
      </c>
      <c r="I15" s="56">
        <v>6</v>
      </c>
      <c r="J15" s="56"/>
      <c r="K15" s="56"/>
      <c r="L15" s="56"/>
      <c r="M15" s="56">
        <v>6</v>
      </c>
      <c r="N15" s="56">
        <v>6</v>
      </c>
      <c r="O15" s="56">
        <v>6</v>
      </c>
      <c r="P15" s="56"/>
      <c r="Q15" s="56"/>
      <c r="R15" s="56">
        <v>6</v>
      </c>
      <c r="S15" s="56"/>
      <c r="T15" s="56"/>
      <c r="U15" s="57"/>
    </row>
    <row r="16" spans="1:21" x14ac:dyDescent="0.25">
      <c r="A16" s="28" t="s">
        <v>45</v>
      </c>
      <c r="B16" s="45"/>
      <c r="C16" s="37"/>
      <c r="D16" s="48">
        <v>5</v>
      </c>
      <c r="E16" s="48">
        <v>5</v>
      </c>
      <c r="F16" s="37"/>
      <c r="G16" s="56"/>
      <c r="H16" s="46">
        <v>3</v>
      </c>
      <c r="I16" s="56">
        <v>3</v>
      </c>
      <c r="J16" s="56"/>
      <c r="K16" s="56"/>
      <c r="L16" s="56"/>
      <c r="M16" s="46">
        <v>5</v>
      </c>
      <c r="N16" s="56">
        <v>5</v>
      </c>
      <c r="O16" s="56">
        <v>5</v>
      </c>
      <c r="P16" s="56"/>
      <c r="Q16" s="56"/>
      <c r="R16" s="56">
        <v>5</v>
      </c>
      <c r="S16" s="56"/>
      <c r="T16" s="56"/>
      <c r="U16" s="57"/>
    </row>
    <row r="17" spans="1:21" ht="15.75" thickBot="1" x14ac:dyDescent="0.3">
      <c r="A17" s="29" t="s">
        <v>44</v>
      </c>
      <c r="B17" s="49"/>
      <c r="C17" s="50"/>
      <c r="D17" s="50"/>
      <c r="E17" s="50">
        <v>4</v>
      </c>
      <c r="F17" s="50"/>
      <c r="G17" s="52"/>
      <c r="H17" s="52">
        <v>4</v>
      </c>
      <c r="I17" s="51">
        <v>2</v>
      </c>
      <c r="J17" s="52"/>
      <c r="K17" s="52"/>
      <c r="L17" s="52"/>
      <c r="M17" s="52">
        <v>2</v>
      </c>
      <c r="N17" s="51">
        <v>1</v>
      </c>
      <c r="O17" s="52">
        <v>1</v>
      </c>
      <c r="P17" s="52"/>
      <c r="Q17" s="52"/>
      <c r="R17" s="51">
        <v>7</v>
      </c>
      <c r="S17" s="52"/>
      <c r="T17" s="52"/>
      <c r="U17" s="58"/>
    </row>
    <row r="19" spans="1:21" x14ac:dyDescent="0.25">
      <c r="A19" s="63" t="s">
        <v>49</v>
      </c>
      <c r="B19" s="63"/>
    </row>
    <row r="21" spans="1:21" ht="15.75" thickBot="1" x14ac:dyDescent="0.3"/>
    <row r="22" spans="1:21" ht="15.75" thickBot="1" x14ac:dyDescent="0.3">
      <c r="A22" s="64" t="s">
        <v>41</v>
      </c>
      <c r="B22" s="59" t="s">
        <v>42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1"/>
    </row>
    <row r="23" spans="1:21" ht="15.75" thickBot="1" x14ac:dyDescent="0.3">
      <c r="A23" s="65"/>
      <c r="B23" s="39" t="s">
        <v>50</v>
      </c>
      <c r="C23" s="34" t="s">
        <v>51</v>
      </c>
      <c r="D23" s="34" t="s">
        <v>52</v>
      </c>
      <c r="E23" s="34" t="s">
        <v>53</v>
      </c>
      <c r="F23" s="34">
        <v>6</v>
      </c>
      <c r="G23" s="34">
        <v>7</v>
      </c>
      <c r="H23" s="34" t="s">
        <v>54</v>
      </c>
      <c r="I23" s="34" t="s">
        <v>55</v>
      </c>
      <c r="J23" s="34">
        <v>6</v>
      </c>
      <c r="K23" s="34">
        <v>7</v>
      </c>
      <c r="L23" s="34">
        <v>6</v>
      </c>
      <c r="M23" s="34">
        <v>5</v>
      </c>
      <c r="N23" s="34" t="s">
        <v>56</v>
      </c>
      <c r="O23" s="34">
        <v>2</v>
      </c>
      <c r="P23" s="34">
        <v>5</v>
      </c>
      <c r="Q23" s="34">
        <v>6</v>
      </c>
      <c r="R23" s="34">
        <v>7</v>
      </c>
      <c r="S23" s="34">
        <v>6</v>
      </c>
      <c r="T23" s="34">
        <v>5</v>
      </c>
      <c r="U23" s="40">
        <v>2</v>
      </c>
    </row>
    <row r="24" spans="1:21" x14ac:dyDescent="0.25">
      <c r="A24" s="27" t="s">
        <v>43</v>
      </c>
      <c r="B24" s="41">
        <v>7.1</v>
      </c>
      <c r="C24" s="42">
        <v>7.1</v>
      </c>
      <c r="D24" s="42">
        <v>7.1</v>
      </c>
      <c r="E24" s="42">
        <v>7.1</v>
      </c>
      <c r="F24" s="42"/>
      <c r="G24" s="54"/>
      <c r="H24" s="54"/>
      <c r="I24" s="54"/>
      <c r="J24" s="54"/>
      <c r="K24" s="54"/>
      <c r="L24" s="54"/>
      <c r="M24" s="54"/>
      <c r="N24" s="54"/>
      <c r="O24" s="43"/>
      <c r="P24" s="54"/>
      <c r="Q24" s="54"/>
      <c r="R24" s="54"/>
      <c r="S24" s="54"/>
      <c r="T24" s="54"/>
      <c r="U24" s="55"/>
    </row>
    <row r="25" spans="1:21" x14ac:dyDescent="0.25">
      <c r="A25" s="28" t="s">
        <v>46</v>
      </c>
      <c r="B25" s="45"/>
      <c r="C25" s="37">
        <v>6.1</v>
      </c>
      <c r="D25" s="37">
        <v>6.1</v>
      </c>
      <c r="E25" s="37">
        <v>6.1</v>
      </c>
      <c r="F25" s="37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7"/>
    </row>
    <row r="26" spans="1:21" x14ac:dyDescent="0.25">
      <c r="A26" s="28" t="s">
        <v>45</v>
      </c>
      <c r="B26" s="45"/>
      <c r="C26" s="37"/>
      <c r="D26" s="48">
        <v>5.0999999999999996</v>
      </c>
      <c r="E26" s="48">
        <v>5.0999999999999996</v>
      </c>
      <c r="F26" s="37"/>
      <c r="G26" s="56"/>
      <c r="H26" s="46"/>
      <c r="I26" s="56"/>
      <c r="J26" s="56"/>
      <c r="K26" s="56"/>
      <c r="L26" s="56"/>
      <c r="M26" s="46"/>
      <c r="N26" s="56"/>
      <c r="O26" s="56"/>
      <c r="P26" s="56"/>
      <c r="Q26" s="56"/>
      <c r="R26" s="56"/>
      <c r="S26" s="56"/>
      <c r="T26" s="56"/>
      <c r="U26" s="57"/>
    </row>
    <row r="27" spans="1:21" ht="15.75" thickBot="1" x14ac:dyDescent="0.3">
      <c r="A27" s="29" t="s">
        <v>44</v>
      </c>
      <c r="B27" s="49"/>
      <c r="C27" s="50"/>
      <c r="D27" s="50"/>
      <c r="E27" s="50">
        <v>4.0999999999999996</v>
      </c>
      <c r="F27" s="50"/>
      <c r="G27" s="52"/>
      <c r="H27" s="52"/>
      <c r="I27" s="51"/>
      <c r="J27" s="52"/>
      <c r="K27" s="52"/>
      <c r="L27" s="52"/>
      <c r="M27" s="52"/>
      <c r="N27" s="51"/>
      <c r="O27" s="52"/>
      <c r="P27" s="52"/>
      <c r="Q27" s="52"/>
      <c r="R27" s="51"/>
      <c r="S27" s="52"/>
      <c r="T27" s="52"/>
      <c r="U27" s="58"/>
    </row>
  </sheetData>
  <mergeCells count="8">
    <mergeCell ref="A19:B19"/>
    <mergeCell ref="A22:A23"/>
    <mergeCell ref="B22:U22"/>
    <mergeCell ref="B1:U1"/>
    <mergeCell ref="A1:A2"/>
    <mergeCell ref="A12:A13"/>
    <mergeCell ref="B12:U12"/>
    <mergeCell ref="A9:B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1_fel</vt:lpstr>
      <vt:lpstr>2_fel</vt:lpstr>
      <vt:lpstr>3_fel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Hadobas Daniel</dc:creator>
  <cp:lastModifiedBy>Hadobas Daniel</cp:lastModifiedBy>
  <dcterms:created xsi:type="dcterms:W3CDTF">2021-05-09T13:05:41Z</dcterms:created>
  <dcterms:modified xsi:type="dcterms:W3CDTF">2021-05-09T16:14:40Z</dcterms:modified>
</cp:coreProperties>
</file>