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JTodd\Austin Rigby Project\"/>
    </mc:Choice>
  </mc:AlternateContent>
  <bookViews>
    <workbookView xWindow="0" yWindow="0" windowWidth="25200" windowHeight="11970"/>
  </bookViews>
  <sheets>
    <sheet name="Multi-Family Listings" sheetId="1" r:id="rId1"/>
    <sheet name="Research" sheetId="4" r:id="rId2"/>
  </sheets>
  <definedNames>
    <definedName name="_xlnm._FilterDatabase" localSheetId="0" hidden="1">'Multi-Family Listings'!$D$1:$D$219</definedName>
    <definedName name="_xlnm.Print_Area" localSheetId="0">'Multi-Family Listings'!$A$1:$K$219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4" l="1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63" i="1" l="1"/>
  <c r="G65" i="1"/>
  <c r="I191" i="1" l="1"/>
  <c r="G14" i="1" l="1"/>
  <c r="G16" i="1"/>
  <c r="G17" i="1"/>
  <c r="G34" i="1"/>
  <c r="G43" i="1"/>
  <c r="G72" i="1"/>
  <c r="G88" i="1"/>
  <c r="G116" i="1"/>
  <c r="G125" i="1"/>
  <c r="G129" i="1"/>
  <c r="G144" i="1"/>
  <c r="G149" i="1"/>
  <c r="G183" i="1"/>
  <c r="G196" i="1"/>
  <c r="G208" i="1"/>
  <c r="G11" i="1"/>
  <c r="G13" i="1"/>
  <c r="G28" i="1"/>
  <c r="G76" i="1"/>
  <c r="G96" i="1"/>
  <c r="G195" i="1"/>
  <c r="G6" i="1"/>
  <c r="G112" i="1"/>
  <c r="G127" i="1"/>
  <c r="G27" i="1"/>
  <c r="G62" i="1"/>
  <c r="G166" i="1"/>
  <c r="G178" i="1"/>
  <c r="G7" i="1"/>
  <c r="G98" i="1"/>
  <c r="G128" i="1"/>
  <c r="G132" i="1"/>
  <c r="G185" i="1"/>
  <c r="G188" i="1"/>
  <c r="G49" i="1"/>
  <c r="G124" i="1"/>
  <c r="G130" i="1"/>
  <c r="G187" i="1"/>
  <c r="G210" i="1"/>
  <c r="G4" i="1"/>
  <c r="G12" i="1"/>
  <c r="G29" i="1"/>
  <c r="G87" i="1" l="1"/>
  <c r="G2" i="1"/>
  <c r="G3" i="1"/>
  <c r="G5" i="1"/>
  <c r="G8" i="1"/>
  <c r="G9" i="1"/>
  <c r="G10" i="1"/>
  <c r="G15" i="1"/>
  <c r="G18" i="1"/>
  <c r="G19" i="1"/>
  <c r="G20" i="1"/>
  <c r="G21" i="1"/>
  <c r="G22" i="1"/>
  <c r="G23" i="1"/>
  <c r="G24" i="1"/>
  <c r="G25" i="1"/>
  <c r="G26" i="1"/>
  <c r="G30" i="1"/>
  <c r="G31" i="1"/>
  <c r="G32" i="1"/>
  <c r="G33" i="1"/>
  <c r="G35" i="1"/>
  <c r="G36" i="1"/>
  <c r="G37" i="1"/>
  <c r="G38" i="1"/>
  <c r="G39" i="1"/>
  <c r="G40" i="1"/>
  <c r="G41" i="1"/>
  <c r="G42" i="1"/>
  <c r="G44" i="1"/>
  <c r="G45" i="1"/>
  <c r="G46" i="1"/>
  <c r="G47" i="1"/>
  <c r="G48" i="1"/>
  <c r="G50" i="1"/>
  <c r="G51" i="1"/>
  <c r="G52" i="1"/>
  <c r="G53" i="1"/>
  <c r="G54" i="1"/>
  <c r="G55" i="1"/>
  <c r="G56" i="1"/>
  <c r="G57" i="1"/>
  <c r="G58" i="1"/>
  <c r="G59" i="1"/>
  <c r="G60" i="1"/>
  <c r="G61" i="1"/>
  <c r="G64" i="1"/>
  <c r="G66" i="1"/>
  <c r="G67" i="1"/>
  <c r="G68" i="1"/>
  <c r="G69" i="1"/>
  <c r="G70" i="1"/>
  <c r="G71" i="1"/>
  <c r="G73" i="1"/>
  <c r="G74" i="1"/>
  <c r="G75" i="1"/>
  <c r="G77" i="1"/>
  <c r="G78" i="1"/>
  <c r="G79" i="1"/>
  <c r="G80" i="1"/>
  <c r="G81" i="1"/>
  <c r="G82" i="1"/>
  <c r="G83" i="1"/>
  <c r="G84" i="1"/>
  <c r="G85" i="1"/>
  <c r="G86" i="1"/>
  <c r="G89" i="1"/>
  <c r="G90" i="1"/>
  <c r="G91" i="1"/>
  <c r="G92" i="1"/>
  <c r="G93" i="1"/>
  <c r="G94" i="1"/>
  <c r="G95" i="1"/>
  <c r="G97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3" i="1"/>
  <c r="G114" i="1"/>
  <c r="G115" i="1"/>
  <c r="G117" i="1"/>
  <c r="G118" i="1"/>
  <c r="G119" i="1"/>
  <c r="G120" i="1"/>
  <c r="G121" i="1"/>
  <c r="G122" i="1"/>
  <c r="G123" i="1"/>
  <c r="G126" i="1"/>
  <c r="G131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7" i="1"/>
  <c r="G168" i="1"/>
  <c r="G169" i="1"/>
  <c r="G170" i="1"/>
  <c r="G171" i="1"/>
  <c r="G172" i="1"/>
  <c r="G173" i="1"/>
  <c r="G174" i="1"/>
  <c r="G175" i="1"/>
  <c r="G176" i="1"/>
  <c r="G177" i="1"/>
  <c r="G179" i="1"/>
  <c r="G180" i="1"/>
  <c r="G181" i="1"/>
  <c r="G182" i="1"/>
  <c r="G184" i="1"/>
  <c r="G186" i="1"/>
  <c r="G189" i="1"/>
  <c r="G190" i="1"/>
  <c r="G191" i="1"/>
  <c r="G192" i="1"/>
  <c r="G193" i="1"/>
  <c r="G194" i="1"/>
  <c r="G197" i="1"/>
  <c r="G198" i="1"/>
  <c r="G199" i="1"/>
  <c r="G200" i="1"/>
  <c r="G201" i="1"/>
  <c r="G202" i="1"/>
  <c r="G203" i="1"/>
  <c r="G205" i="1"/>
  <c r="G206" i="1"/>
  <c r="G207" i="1"/>
  <c r="G209" i="1"/>
  <c r="G211" i="1"/>
  <c r="G212" i="1"/>
  <c r="G213" i="1"/>
  <c r="G214" i="1"/>
  <c r="G215" i="1"/>
  <c r="G216" i="1"/>
  <c r="G217" i="1"/>
  <c r="G218" i="1"/>
  <c r="G219" i="1"/>
  <c r="G204" i="1"/>
</calcChain>
</file>

<file path=xl/sharedStrings.xml><?xml version="1.0" encoding="utf-8"?>
<sst xmlns="http://schemas.openxmlformats.org/spreadsheetml/2006/main" count="1245" uniqueCount="613">
  <si>
    <t>Project Name</t>
  </si>
  <si>
    <t>Developer</t>
  </si>
  <si>
    <t>Address</t>
  </si>
  <si>
    <t>Zip Code</t>
  </si>
  <si>
    <t>Proposed / Completed</t>
  </si>
  <si>
    <t xml:space="preserve">Total Units </t>
  </si>
  <si>
    <t>Affordable Units</t>
  </si>
  <si>
    <t>RDA $</t>
  </si>
  <si>
    <t>HTF $</t>
  </si>
  <si>
    <t>Completed Before 2008</t>
  </si>
  <si>
    <t>Completed After 2008</t>
  </si>
  <si>
    <t>900 East Multifamily Project</t>
  </si>
  <si>
    <t>Baron Equities (TD Holt)</t>
  </si>
  <si>
    <t>35 South 900 East</t>
  </si>
  <si>
    <t>Proposed</t>
  </si>
  <si>
    <t>9th and 9th</t>
  </si>
  <si>
    <t xml:space="preserve">Arch Nexus (architect) </t>
  </si>
  <si>
    <t>932 E 900 S</t>
  </si>
  <si>
    <t>9th Street Village Apartments</t>
  </si>
  <si>
    <t>200 West Fayette Ave.</t>
  </si>
  <si>
    <t>The Morton</t>
  </si>
  <si>
    <t>Timberland Partners</t>
  </si>
  <si>
    <t>245 South 200 East</t>
  </si>
  <si>
    <t>Central Ninth Lofts</t>
  </si>
  <si>
    <t>Soljourn SLC</t>
  </si>
  <si>
    <t>920 Jefferson St</t>
  </si>
  <si>
    <t>John Florez Manor</t>
  </si>
  <si>
    <t>Centro Civico</t>
  </si>
  <si>
    <t>155 South 600 West</t>
  </si>
  <si>
    <t>Cornell Street Project</t>
  </si>
  <si>
    <t>Little Diamond Housing (Peter Caroon)</t>
  </si>
  <si>
    <t>211 North Cornell St</t>
  </si>
  <si>
    <t>Euclid Corners Townhomes</t>
  </si>
  <si>
    <t>Neighborworks</t>
  </si>
  <si>
    <t>1000 West 200 South</t>
  </si>
  <si>
    <t>Hardison Apts</t>
  </si>
  <si>
    <t>Garbett Homes</t>
  </si>
  <si>
    <t>500 East South Temple</t>
  </si>
  <si>
    <t>Cowboy Partners</t>
  </si>
  <si>
    <t>Marmalade Mixed Use</t>
  </si>
  <si>
    <t>Clearwater Homes</t>
  </si>
  <si>
    <t>500 North 300 West</t>
  </si>
  <si>
    <t>North 4th West Apartments Phase 2</t>
  </si>
  <si>
    <t>GIV Group</t>
  </si>
  <si>
    <t>375 North 500 West</t>
  </si>
  <si>
    <t>North Temple Flats</t>
  </si>
  <si>
    <t>NTF Development LLC (Summit Group)</t>
  </si>
  <si>
    <t>1999 West North Temple</t>
  </si>
  <si>
    <t>Paxton 365</t>
  </si>
  <si>
    <t>JW Robinson Architects</t>
  </si>
  <si>
    <t>365 West Paxton Avenue</t>
  </si>
  <si>
    <t>Pierpont Apartments</t>
  </si>
  <si>
    <t>Gardiner Properties</t>
  </si>
  <si>
    <t>270 South 300 West</t>
  </si>
  <si>
    <t xml:space="preserve">Salt Lake Costume Properties, Inc. </t>
  </si>
  <si>
    <t>1701S 1100 E</t>
  </si>
  <si>
    <t>Sugar House Townhomes</t>
  </si>
  <si>
    <t>JF Capital Properties</t>
  </si>
  <si>
    <t>1315 East Crandall</t>
  </si>
  <si>
    <t>Trolley Square Project</t>
  </si>
  <si>
    <t>Trolley Square Ventures (Khosrow Semnani)</t>
  </si>
  <si>
    <t>600 East 600 South</t>
  </si>
  <si>
    <t>Utah Paper Box</t>
  </si>
  <si>
    <t>Clearwater Development</t>
  </si>
  <si>
    <t>100 South 300 West</t>
  </si>
  <si>
    <t>West Gateway Commons</t>
  </si>
  <si>
    <t>West Gateway Housing LLC (Gary Hassenfler)</t>
  </si>
  <si>
    <t>45 South 600 West</t>
  </si>
  <si>
    <t>616 Lofts</t>
  </si>
  <si>
    <t>Wasatch Advantage Group</t>
  </si>
  <si>
    <t>616 South State St.</t>
  </si>
  <si>
    <t>9th East Lofts &amp; ECO Lofts Apartments</t>
  </si>
  <si>
    <t>Housing Authority of Salt Lake</t>
  </si>
  <si>
    <t>444 South 900 East</t>
  </si>
  <si>
    <t>Alinea Lofts/ Central Ninth Lofts</t>
  </si>
  <si>
    <t>LandForge Inc</t>
  </si>
  <si>
    <t>877 South 200 West</t>
  </si>
  <si>
    <t>Alta Gateway Stations</t>
  </si>
  <si>
    <t>Wood Partners</t>
  </si>
  <si>
    <t>505 West 100 South</t>
  </si>
  <si>
    <t>Bodhi Salt Lake</t>
  </si>
  <si>
    <t>Housing Authority of the County of Salt Lake</t>
  </si>
  <si>
    <t>750 West South Temple</t>
  </si>
  <si>
    <t>North 4th Apartments Phase 1</t>
  </si>
  <si>
    <t>Bonneville Apartments</t>
  </si>
  <si>
    <t>JF Capital Partners</t>
  </si>
  <si>
    <t xml:space="preserve">252 South 500 East </t>
  </si>
  <si>
    <t>C9 Flats</t>
  </si>
  <si>
    <t>Sojourn SLC</t>
  </si>
  <si>
    <t>1075 South 200 West</t>
  </si>
  <si>
    <t>The Exchange</t>
  </si>
  <si>
    <t>GIV Development/ Domain Companies</t>
  </si>
  <si>
    <t>415 S 300 E</t>
  </si>
  <si>
    <t>Granary Place</t>
  </si>
  <si>
    <t>258 West 700 South</t>
  </si>
  <si>
    <t>Liberty Blvd. Apartments</t>
  </si>
  <si>
    <t>750 East 400 South</t>
  </si>
  <si>
    <t>Liberty Crest</t>
  </si>
  <si>
    <t>150 South 200 East</t>
  </si>
  <si>
    <t>Milagro Apts</t>
  </si>
  <si>
    <t>Peg Development</t>
  </si>
  <si>
    <t>241 West 200 South</t>
  </si>
  <si>
    <t>4th West Apts</t>
  </si>
  <si>
    <t>Salt Development</t>
  </si>
  <si>
    <t>255 North 400 West</t>
  </si>
  <si>
    <t>North Temple 300 West</t>
  </si>
  <si>
    <t>North Temple Enterprises</t>
  </si>
  <si>
    <t>121 North 300 West</t>
  </si>
  <si>
    <t>Northwest Historic Pipeline Building &amp; Site</t>
  </si>
  <si>
    <t>Cowboy Partners/ Form Development</t>
  </si>
  <si>
    <t>315 East 200 South</t>
  </si>
  <si>
    <t>The Meridian (aka Orange Street Apartments)</t>
  </si>
  <si>
    <t>Lake Union Partners</t>
  </si>
  <si>
    <t>1849 W North Temple</t>
  </si>
  <si>
    <t>Tenfifteen Partners</t>
  </si>
  <si>
    <t xml:space="preserve">1015  South 200 West </t>
  </si>
  <si>
    <t>West Station Apartments Phase 2</t>
  </si>
  <si>
    <t>West Station North Apartments LP</t>
  </si>
  <si>
    <t>207 North Redwood Rd</t>
  </si>
  <si>
    <t>Bookcliffs Lodge</t>
  </si>
  <si>
    <t>Housing Authority of Salt Lake City</t>
  </si>
  <si>
    <t>4th and 4th Apartments</t>
  </si>
  <si>
    <t>Steve Black</t>
  </si>
  <si>
    <t>380 E 400 S</t>
  </si>
  <si>
    <t>Jefferson School Phase II Apartments</t>
  </si>
  <si>
    <t>Housing Authority of Salt Lake City --HAME</t>
  </si>
  <si>
    <t>1011 South West Temple</t>
  </si>
  <si>
    <t>Completed</t>
  </si>
  <si>
    <t>Faultine Apartments</t>
  </si>
  <si>
    <t>Housing Authority of Salt Lake City/HAME</t>
  </si>
  <si>
    <t>1025 East 400 South</t>
  </si>
  <si>
    <t>Escalante Park III Apartments</t>
  </si>
  <si>
    <t>UNPHC</t>
  </si>
  <si>
    <t xml:space="preserve">1040 North Redwood Road </t>
  </si>
  <si>
    <t>Avenues Hostel</t>
  </si>
  <si>
    <t>107 F Street</t>
  </si>
  <si>
    <t>Ivy House</t>
  </si>
  <si>
    <t>1076 East 200 South</t>
  </si>
  <si>
    <t>Jefferson School Phase I Apartments</t>
  </si>
  <si>
    <t xml:space="preserve">1099 South West Temple </t>
  </si>
  <si>
    <t>Housing Authority of the County of Salt Lake Section 8 Prop</t>
  </si>
  <si>
    <t>1136 North 1400 West</t>
  </si>
  <si>
    <t>Piccady Apartments</t>
  </si>
  <si>
    <t>LaPorte</t>
  </si>
  <si>
    <t>115 South 300 East</t>
  </si>
  <si>
    <t>Garfield Apartments</t>
  </si>
  <si>
    <t>Concept Property</t>
  </si>
  <si>
    <t>1150 East Garfield Avenue</t>
  </si>
  <si>
    <t>Apartments on the Green</t>
  </si>
  <si>
    <t xml:space="preserve">Apartment Management Consultants, LLC </t>
  </si>
  <si>
    <t>1153 North Redwood Road</t>
  </si>
  <si>
    <t>Multi-Ethnic Senior Citizen Highrise</t>
  </si>
  <si>
    <t>120 South 200 West</t>
  </si>
  <si>
    <t xml:space="preserve">Wilmington Gardens </t>
  </si>
  <si>
    <t>Colmena Capital</t>
  </si>
  <si>
    <t>1201 East Wilmington Avenue</t>
  </si>
  <si>
    <t>CCS sober living/halfway</t>
  </si>
  <si>
    <t>CCS</t>
  </si>
  <si>
    <t>1206 West 200 South</t>
  </si>
  <si>
    <t>Legacy Village</t>
  </si>
  <si>
    <t>Woodbury Corporation/ Western states Lodging</t>
  </si>
  <si>
    <t>1212 Wilmington Avenue</t>
  </si>
  <si>
    <t>Aspenview Apartments</t>
  </si>
  <si>
    <t xml:space="preserve">1230 East Elgin Avenue </t>
  </si>
  <si>
    <t>Glendale Senior Housing</t>
  </si>
  <si>
    <t xml:space="preserve">1239 South Glendale Drive  </t>
  </si>
  <si>
    <t>Ben Albert Apartments</t>
  </si>
  <si>
    <t>Housing Authority of Salt Lake City--HAME</t>
  </si>
  <si>
    <t>130 South 500 East</t>
  </si>
  <si>
    <t>Friendship Manor</t>
  </si>
  <si>
    <t>Tamarack Property Management</t>
  </si>
  <si>
    <t xml:space="preserve">1320 East 500 South </t>
  </si>
  <si>
    <t>Eastpointe</t>
  </si>
  <si>
    <t>Core communities and Investment</t>
  </si>
  <si>
    <t>133 South 900 East</t>
  </si>
  <si>
    <t>Edison Place Apartments</t>
  </si>
  <si>
    <t>Pinnacle Management</t>
  </si>
  <si>
    <t xml:space="preserve">134 East 1300 South </t>
  </si>
  <si>
    <t>Laurelwood Apartments</t>
  </si>
  <si>
    <t>Utah Nonprofit Housing Corp</t>
  </si>
  <si>
    <t>1341 South State Street</t>
  </si>
  <si>
    <t>Northgate at the Gateway</t>
  </si>
  <si>
    <t xml:space="preserve">135 South 500 West </t>
  </si>
  <si>
    <t>Victoria Canyon</t>
  </si>
  <si>
    <t>135 North Canyon Road</t>
  </si>
  <si>
    <t>Milestone--Los Gables (Lorna Doone Project)</t>
  </si>
  <si>
    <t>Lorna Doone Associates/ Utah Nonprofit Housing Corp</t>
  </si>
  <si>
    <t xml:space="preserve">135 South 300 East </t>
  </si>
  <si>
    <t>Ball Park Apartments</t>
  </si>
  <si>
    <t>Summit Housing Group, Inc.</t>
  </si>
  <si>
    <t>1380 South West Temple</t>
  </si>
  <si>
    <t>Wasatch Commons CROWN (Wastch Co-housing)</t>
  </si>
  <si>
    <t>Wasatch Co-Housing Inc</t>
  </si>
  <si>
    <t>1408 South Cheyenne Street</t>
  </si>
  <si>
    <t>Pacific Heights</t>
  </si>
  <si>
    <t>1420 West 500 South</t>
  </si>
  <si>
    <t>Pacific Avenue</t>
  </si>
  <si>
    <t>1430 West Pacific Avenue</t>
  </si>
  <si>
    <t>Enclave at 1400 South</t>
  </si>
  <si>
    <t>1445 South 300 West</t>
  </si>
  <si>
    <t>Compass Capital</t>
  </si>
  <si>
    <t>Marinus Apts</t>
  </si>
  <si>
    <t>Diamond J</t>
  </si>
  <si>
    <t>1485 South Roberta Street</t>
  </si>
  <si>
    <t>Apartment Management Consultants, LLC</t>
  </si>
  <si>
    <t>Project Reality soberliving/halfway house</t>
  </si>
  <si>
    <t>Project Reality</t>
  </si>
  <si>
    <t>150 East 700 South</t>
  </si>
  <si>
    <t>Westgate II Apartments</t>
  </si>
  <si>
    <t>Rocky Mtn Community Reinvestment Corp</t>
  </si>
  <si>
    <t>1520 West 300 South</t>
  </si>
  <si>
    <t>Rendon Terrace</t>
  </si>
  <si>
    <t>SLC Housing Authority</t>
  </si>
  <si>
    <t>158 North 600 West</t>
  </si>
  <si>
    <t>Asian Assoc sober living/halfway housing</t>
  </si>
  <si>
    <t>Asian Assoc.</t>
  </si>
  <si>
    <t>1588 South Major Street</t>
  </si>
  <si>
    <t>Meredith Apartments</t>
  </si>
  <si>
    <t>EMG</t>
  </si>
  <si>
    <t>160 East First Avenue</t>
  </si>
  <si>
    <t>Seasons at Pebble Creek (Heartland Apartments)</t>
  </si>
  <si>
    <t>Thompson Michie/Mission Rock Residential</t>
  </si>
  <si>
    <t xml:space="preserve">1616 West Snow Queen Place </t>
  </si>
  <si>
    <t>Escalante Park (Phase I)</t>
  </si>
  <si>
    <t>1636 West 1000 North</t>
  </si>
  <si>
    <t>Camelot Hostel</t>
  </si>
  <si>
    <t>165 West 800 South</t>
  </si>
  <si>
    <t>Escalante Park II</t>
  </si>
  <si>
    <t>1660 West 10000 North</t>
  </si>
  <si>
    <t>Riverview Townhomes</t>
  </si>
  <si>
    <t>UNPHC/ Millwood Management</t>
  </si>
  <si>
    <t>1665 South Riverside Drive</t>
  </si>
  <si>
    <t>Cambridge Cove Apartments</t>
  </si>
  <si>
    <t>1720 West 1300 North</t>
  </si>
  <si>
    <t>Capitol Motel</t>
  </si>
  <si>
    <t>1749 South Main st</t>
  </si>
  <si>
    <t>Stratford Apartments</t>
  </si>
  <si>
    <t>Jameson Properties/Ut. Non Profit</t>
  </si>
  <si>
    <t>175 East 200 South</t>
  </si>
  <si>
    <t>West station Apartments Phase 1</t>
  </si>
  <si>
    <t>175 North 1775 West</t>
  </si>
  <si>
    <t>Jefferson Circle</t>
  </si>
  <si>
    <t xml:space="preserve">1750  South Jefferson Circle </t>
  </si>
  <si>
    <t>Kingswood Apartments</t>
  </si>
  <si>
    <t>1754 West 1300 North</t>
  </si>
  <si>
    <t>Boulevard Gardens</t>
  </si>
  <si>
    <t>1800 South West Temple</t>
  </si>
  <si>
    <t>The Terrace</t>
  </si>
  <si>
    <t>1810 South Main Street</t>
  </si>
  <si>
    <t>Taylor Springs Apartments</t>
  </si>
  <si>
    <t>1812 South West Temple</t>
  </si>
  <si>
    <t>Windsor Park</t>
  </si>
  <si>
    <t>1818 West 700 North</t>
  </si>
  <si>
    <t>Canterbury Apartments</t>
  </si>
  <si>
    <t>1841 West Morton Drive</t>
  </si>
  <si>
    <t>Sky Harbor Apartments</t>
  </si>
  <si>
    <t>Cottonwood residential</t>
  </si>
  <si>
    <t>1876 West North Temple</t>
  </si>
  <si>
    <t>Valley Villa</t>
  </si>
  <si>
    <t>VMH</t>
  </si>
  <si>
    <t>1878 South Main Street</t>
  </si>
  <si>
    <t>Freedom Landing</t>
  </si>
  <si>
    <t xml:space="preserve">1900 West North Temple </t>
  </si>
  <si>
    <t>Cedar Crest</t>
  </si>
  <si>
    <t xml:space="preserve">1926 South West Temple  </t>
  </si>
  <si>
    <t>County High Rise</t>
  </si>
  <si>
    <t xml:space="preserve">Housing Authority of the County of Salt Lake </t>
  </si>
  <si>
    <t>1966 South 200 East</t>
  </si>
  <si>
    <t>City Plaza Apartments for Srs</t>
  </si>
  <si>
    <t xml:space="preserve">1992 South 200 East </t>
  </si>
  <si>
    <t>Glynnhill</t>
  </si>
  <si>
    <t>1997 South 2100 East</t>
  </si>
  <si>
    <t>Lincoln Towers</t>
  </si>
  <si>
    <t>Key Property Management</t>
  </si>
  <si>
    <t>2017 South Lincoln Street</t>
  </si>
  <si>
    <t>Wendell Apartments</t>
  </si>
  <si>
    <t xml:space="preserve">204 West 200 North </t>
  </si>
  <si>
    <t>Ute Hostel</t>
  </si>
  <si>
    <t>21 Kelsey Avenue</t>
  </si>
  <si>
    <t>Road Home (House 20 Program)</t>
  </si>
  <si>
    <t>Road Home</t>
  </si>
  <si>
    <t xml:space="preserve">210 South Rio Grande Street </t>
  </si>
  <si>
    <t>Park Capitol</t>
  </si>
  <si>
    <t>215 North Main</t>
  </si>
  <si>
    <t>Liberty Village Properties</t>
  </si>
  <si>
    <t>Cowboy Partners Partners</t>
  </si>
  <si>
    <t>2150 South McClelland Street</t>
  </si>
  <si>
    <t>Sugarmont Apartments</t>
  </si>
  <si>
    <t>Boulder Ventures</t>
  </si>
  <si>
    <t>2189 South McClelland Street</t>
  </si>
  <si>
    <t>Liberty Midtown</t>
  </si>
  <si>
    <t>225 South 300 East</t>
  </si>
  <si>
    <t>Bigelow Apartments</t>
  </si>
  <si>
    <t>Braccken Development, LLC</t>
  </si>
  <si>
    <t xml:space="preserve">225 South 400 East </t>
  </si>
  <si>
    <t>Foothill Place</t>
  </si>
  <si>
    <t>2260 Foothill Drive</t>
  </si>
  <si>
    <t>Smith Apartments</t>
  </si>
  <si>
    <t>Raasay Properties/ Ut. Non Profit</t>
  </si>
  <si>
    <t xml:space="preserve">228 South 300 East </t>
  </si>
  <si>
    <t>Artspace City Center</t>
  </si>
  <si>
    <t>230 West 500 South</t>
  </si>
  <si>
    <t>Milestone--Lorna Doone--Wilshire Arms Apts</t>
  </si>
  <si>
    <t>234 First Avenue</t>
  </si>
  <si>
    <t>Woodruff Apartments</t>
  </si>
  <si>
    <t>Woodruff Landmark Limited Partnership</t>
  </si>
  <si>
    <t>235 South 200 East</t>
  </si>
  <si>
    <t>Ridge Senior Living</t>
  </si>
  <si>
    <t>Foothill Senior Living</t>
  </si>
  <si>
    <t>2363 South Foothill Drive</t>
  </si>
  <si>
    <t>Capitol Villa Senior Apartments</t>
  </si>
  <si>
    <t>Rocky Mountain Community Reinvestment Corp</t>
  </si>
  <si>
    <t xml:space="preserve">238 West 600 North </t>
  </si>
  <si>
    <t>The Covey</t>
  </si>
  <si>
    <t>239 East South Temple</t>
  </si>
  <si>
    <t>Maughan  Apartments</t>
  </si>
  <si>
    <t>24 East 1700 South</t>
  </si>
  <si>
    <t>Piccadilly</t>
  </si>
  <si>
    <t>24 South  500 East</t>
  </si>
  <si>
    <t>Lincoln Arms</t>
  </si>
  <si>
    <t xml:space="preserve">242 East 100 South </t>
  </si>
  <si>
    <t>2424 East Kensington Avenue</t>
  </si>
  <si>
    <t>Macaroni Flats</t>
  </si>
  <si>
    <t>Artspace</t>
  </si>
  <si>
    <t>244 South 500 West</t>
  </si>
  <si>
    <t>State Street Plaza Apartments</t>
  </si>
  <si>
    <t>245 South State Street</t>
  </si>
  <si>
    <t>North Six</t>
  </si>
  <si>
    <t>GIV Holdings North Sixth</t>
  </si>
  <si>
    <t>24 North 600 West</t>
  </si>
  <si>
    <t>250 East 300 South</t>
  </si>
  <si>
    <t>Village Apartments</t>
  </si>
  <si>
    <t>Sellers Management &amp; Dev Co</t>
  </si>
  <si>
    <t>250 North 200 West</t>
  </si>
  <si>
    <t>Village Marmalade</t>
  </si>
  <si>
    <t>Western Region Nonprofit Housing Corp.</t>
  </si>
  <si>
    <t>Cedar Cliff Apartments</t>
  </si>
  <si>
    <t>250 South 900 East</t>
  </si>
  <si>
    <t>Adult Detox Center</t>
  </si>
  <si>
    <t>VOA</t>
  </si>
  <si>
    <t>252 West Brooklyn Avenue</t>
  </si>
  <si>
    <t>4th West</t>
  </si>
  <si>
    <t>SALT Development</t>
  </si>
  <si>
    <t>257 North Redwood Road</t>
  </si>
  <si>
    <t>James Kier Senior Apartments</t>
  </si>
  <si>
    <t>260 East 800 South</t>
  </si>
  <si>
    <t>261 North Redwood Road</t>
  </si>
  <si>
    <t>Westgate Apartments</t>
  </si>
  <si>
    <t>Rocky Mtn Community Reinvestment Corp/Ut. Non Profit</t>
  </si>
  <si>
    <t>264 South Foss Street</t>
  </si>
  <si>
    <t xml:space="preserve">Preston Place </t>
  </si>
  <si>
    <t>2673 South Preston Street</t>
  </si>
  <si>
    <t>273 South Foss Street</t>
  </si>
  <si>
    <t>Jackson Apartments</t>
  </si>
  <si>
    <t xml:space="preserve">274 West 200 South </t>
  </si>
  <si>
    <t xml:space="preserve">Liberty City Walk  </t>
  </si>
  <si>
    <t>280 East 200 South</t>
  </si>
  <si>
    <t>Liberty Wells Retirement Community</t>
  </si>
  <si>
    <t>280 East 800 South</t>
  </si>
  <si>
    <t>U of U Med Ctr sober living home/halfway house</t>
  </si>
  <si>
    <t>University of Utah</t>
  </si>
  <si>
    <t>30 North 1900 East</t>
  </si>
  <si>
    <t>Jacob Apartments</t>
  </si>
  <si>
    <t xml:space="preserve">303 East 600 South </t>
  </si>
  <si>
    <t>Parker Apts  (CW Development--Formerly 12th st Annex)</t>
  </si>
  <si>
    <t xml:space="preserve">307 East 600 South </t>
  </si>
  <si>
    <t>Providence Place Apartments</t>
  </si>
  <si>
    <t>Wasatch Property Management</t>
  </si>
  <si>
    <t>309 East 100 South</t>
  </si>
  <si>
    <t>Paragon Station</t>
  </si>
  <si>
    <t>316 West 200 South</t>
  </si>
  <si>
    <t>Milestone Apartments  (aka Lorna Doone)</t>
  </si>
  <si>
    <t>320  East 100 South</t>
  </si>
  <si>
    <t>Royal Oaks</t>
  </si>
  <si>
    <t>Concept Management</t>
  </si>
  <si>
    <t>320 East 5th Avenue</t>
  </si>
  <si>
    <t>Kathleen Huntsman Apartments (The Critchlow)</t>
  </si>
  <si>
    <t>Ywbuilding Hope QULICB</t>
  </si>
  <si>
    <t>322 East 300 South</t>
  </si>
  <si>
    <t>Country Oaks II</t>
  </si>
  <si>
    <t>325 North 700 West</t>
  </si>
  <si>
    <t>YWCA Crisis Shelter</t>
  </si>
  <si>
    <t>YWCA of Salt Lake City (Critchlow)</t>
  </si>
  <si>
    <t>325 South 300 East</t>
  </si>
  <si>
    <t>Milestone--Lorna Doone--Annie Laurie</t>
  </si>
  <si>
    <t>326 East 100 South</t>
  </si>
  <si>
    <t>330 North 800 West</t>
  </si>
  <si>
    <t>Western Odyssey-Odyssey House Transitional Housing (PD)</t>
  </si>
  <si>
    <t>Western Odyssey</t>
  </si>
  <si>
    <t>340 East 400 South</t>
  </si>
  <si>
    <t>Paperbox Development</t>
  </si>
  <si>
    <t>Clearwater Homes/PEG Development</t>
  </si>
  <si>
    <t>340 West 200 South</t>
  </si>
  <si>
    <t>Odyssey House Transitional Services</t>
  </si>
  <si>
    <t>Odyssey House</t>
  </si>
  <si>
    <t>344 East  100 South</t>
  </si>
  <si>
    <t>Lolie Eccles Extended Family Shelter (aka Young  Family Shelter)</t>
  </si>
  <si>
    <t>YWCA</t>
  </si>
  <si>
    <t xml:space="preserve">344 East 300 South </t>
  </si>
  <si>
    <t>Eastside Apartments</t>
  </si>
  <si>
    <t>PEG Dev</t>
  </si>
  <si>
    <t>350 South 600 East</t>
  </si>
  <si>
    <t>Artspace Rubber Company II</t>
  </si>
  <si>
    <t xml:space="preserve">353 West 200 South </t>
  </si>
  <si>
    <t>Briar Arms</t>
  </si>
  <si>
    <t>Core Communities and Investment</t>
  </si>
  <si>
    <t>355 South 200 East</t>
  </si>
  <si>
    <t>Ashby Apartments</t>
  </si>
  <si>
    <t>358 East 100 South</t>
  </si>
  <si>
    <t>Palladio Apartments</t>
  </si>
  <si>
    <t>360 South 200 West</t>
  </si>
  <si>
    <t>Downtown 360</t>
  </si>
  <si>
    <t>360 South 400 West</t>
  </si>
  <si>
    <t>4th and 4th</t>
  </si>
  <si>
    <t>Wright Development Group</t>
  </si>
  <si>
    <t>380 South 400 East</t>
  </si>
  <si>
    <t>First step House</t>
  </si>
  <si>
    <t>411 North Grant Street</t>
  </si>
  <si>
    <t xml:space="preserve">Danville Dev </t>
  </si>
  <si>
    <t>Odyssey Parents with Children Program</t>
  </si>
  <si>
    <t>42 South 500 East</t>
  </si>
  <si>
    <t>Rio Grande Hotel</t>
  </si>
  <si>
    <t>HomeInn</t>
  </si>
  <si>
    <t>428 West 300 South</t>
  </si>
  <si>
    <t>Breekynn Apartments</t>
  </si>
  <si>
    <t>435 East 500 South</t>
  </si>
  <si>
    <t>Ritz</t>
  </si>
  <si>
    <t xml:space="preserve">435 East South Temple </t>
  </si>
  <si>
    <t>Marmalade Hill Apartments</t>
  </si>
  <si>
    <t xml:space="preserve">439 North 200 West </t>
  </si>
  <si>
    <t>Shadow Glen CROWN</t>
  </si>
  <si>
    <t>439 North Silent Glen Lane</t>
  </si>
  <si>
    <t>First step House Recovery Campus</t>
  </si>
  <si>
    <t xml:space="preserve">First Step House </t>
  </si>
  <si>
    <t xml:space="preserve">440 South 500 East </t>
  </si>
  <si>
    <t>Valley Mental Health sober living/halfway house</t>
  </si>
  <si>
    <t>443 South 600 East</t>
  </si>
  <si>
    <t>Peter Pan Apartments</t>
  </si>
  <si>
    <t xml:space="preserve">445 East 300 South </t>
  </si>
  <si>
    <t>Hardware Village</t>
  </si>
  <si>
    <t>Seasons on the Boulevard</t>
  </si>
  <si>
    <t>Paul Willey</t>
  </si>
  <si>
    <t>460 East 400 South</t>
  </si>
  <si>
    <t xml:space="preserve">Caledonian Apartments </t>
  </si>
  <si>
    <t>475 East 600 South</t>
  </si>
  <si>
    <t>Romney Plaza</t>
  </si>
  <si>
    <t xml:space="preserve">475 East 900 South </t>
  </si>
  <si>
    <t>Encore</t>
  </si>
  <si>
    <t>489 East 400 South</t>
  </si>
  <si>
    <t>Liberty Gateway Apartments</t>
  </si>
  <si>
    <t>50 South 500 West</t>
  </si>
  <si>
    <t>501 Chipeta Way</t>
  </si>
  <si>
    <t>Artspace Bridge Projects</t>
  </si>
  <si>
    <t xml:space="preserve">511 West 200 South </t>
  </si>
  <si>
    <t>Calvary Tower</t>
  </si>
  <si>
    <t>Danville Dev.</t>
  </si>
  <si>
    <t xml:space="preserve">516 East 700 South </t>
  </si>
  <si>
    <t>Trolley Lane</t>
  </si>
  <si>
    <t>Amberly Properties- Ut. Non Profit</t>
  </si>
  <si>
    <t>518 East 600 South</t>
  </si>
  <si>
    <t>Lana Marie Apartments</t>
  </si>
  <si>
    <t>521 South 500 East</t>
  </si>
  <si>
    <t>Wasatch Manor</t>
  </si>
  <si>
    <t>Danville Dev</t>
  </si>
  <si>
    <t>535 South 200 East</t>
  </si>
  <si>
    <t>Mayfair Apartments</t>
  </si>
  <si>
    <t>542 South 500 East</t>
  </si>
  <si>
    <t>Trenton</t>
  </si>
  <si>
    <t xml:space="preserve">544 East 100 South </t>
  </si>
  <si>
    <t xml:space="preserve">Safe Haven  </t>
  </si>
  <si>
    <t xml:space="preserve">550 West 700 South </t>
  </si>
  <si>
    <t>Oaks at Trolley</t>
  </si>
  <si>
    <t>555 East 700 South</t>
  </si>
  <si>
    <t>Liberty Metro</t>
  </si>
  <si>
    <t>555 South 200 East</t>
  </si>
  <si>
    <t>Broadway Place</t>
  </si>
  <si>
    <t>Vertex Property Management</t>
  </si>
  <si>
    <t>556 East 300 South</t>
  </si>
  <si>
    <t>556 South 500 East</t>
  </si>
  <si>
    <t>Safe Haven (Phase II)</t>
  </si>
  <si>
    <t>556 West 700 South</t>
  </si>
  <si>
    <t>Riverside Cove</t>
  </si>
  <si>
    <t>558 North Redwood Road</t>
  </si>
  <si>
    <t>Sedona Apartments</t>
  </si>
  <si>
    <t xml:space="preserve">562 West 200 North </t>
  </si>
  <si>
    <t>Sunrise Metro</t>
  </si>
  <si>
    <t xml:space="preserve">580 South 500 West </t>
  </si>
  <si>
    <t>Riverwood Cove Apartments</t>
  </si>
  <si>
    <t>582 North Riverside Drive</t>
  </si>
  <si>
    <t>607 East 200 South</t>
  </si>
  <si>
    <t xml:space="preserve">City Front Apartment </t>
  </si>
  <si>
    <t>City Front Partners</t>
  </si>
  <si>
    <t>61 North 600 West</t>
  </si>
  <si>
    <t>Riverside Apartments Sr. Housing</t>
  </si>
  <si>
    <t>610 South 900 West</t>
  </si>
  <si>
    <t>640 South 400 East</t>
  </si>
  <si>
    <t>Citifront</t>
  </si>
  <si>
    <t>City Front Partners, LLC</t>
  </si>
  <si>
    <t>641 North Temple</t>
  </si>
  <si>
    <t>Village North Apartments</t>
  </si>
  <si>
    <t>Community Housing Services Inc</t>
  </si>
  <si>
    <t xml:space="preserve">644 North 900 West </t>
  </si>
  <si>
    <t>644 City Station</t>
  </si>
  <si>
    <t>644 North Temple</t>
  </si>
  <si>
    <t>Juhlin Apartments</t>
  </si>
  <si>
    <t>646 East 200 South</t>
  </si>
  <si>
    <t>Saint Mark's Tower</t>
  </si>
  <si>
    <t xml:space="preserve">650 South 300 East </t>
  </si>
  <si>
    <t>Quail Run</t>
  </si>
  <si>
    <t>659 South 1200 East</t>
  </si>
  <si>
    <t>Phillips Plaza</t>
  </si>
  <si>
    <t xml:space="preserve">660 South 300 East </t>
  </si>
  <si>
    <t>Green st Cottages</t>
  </si>
  <si>
    <t>661 South Green st</t>
  </si>
  <si>
    <t>UAF sober living/halfway house property</t>
  </si>
  <si>
    <t>UT Alcoholism Foundation</t>
  </si>
  <si>
    <t>667 East South Temple</t>
  </si>
  <si>
    <t>68 South 700 East</t>
  </si>
  <si>
    <t>Smith Apartments (South)</t>
  </si>
  <si>
    <t>682 East 700 South</t>
  </si>
  <si>
    <t>New Grand Hotel Apartments</t>
  </si>
  <si>
    <t>Kier</t>
  </si>
  <si>
    <t>7 East 400 South</t>
  </si>
  <si>
    <t>Valor Apartments (Sundown)</t>
  </si>
  <si>
    <t xml:space="preserve">715 East 700 South </t>
  </si>
  <si>
    <t>Cliffside Apartments</t>
  </si>
  <si>
    <t>Lotus Residential</t>
  </si>
  <si>
    <t>720 North Wall st</t>
  </si>
  <si>
    <t xml:space="preserve">Valor House </t>
  </si>
  <si>
    <t>720 South Valdez Dr</t>
  </si>
  <si>
    <t>Hawthorne Court</t>
  </si>
  <si>
    <t>727 East 600 South</t>
  </si>
  <si>
    <t>Park Place Apartement Project</t>
  </si>
  <si>
    <t>Cedar Pointe Partners</t>
  </si>
  <si>
    <t>731 South 300 East</t>
  </si>
  <si>
    <t>Lotus Park</t>
  </si>
  <si>
    <t>750 South 900 East</t>
  </si>
  <si>
    <t>All Star Travel Inn</t>
  </si>
  <si>
    <t>754 West North Temple</t>
  </si>
  <si>
    <t>Lowell Apartments</t>
  </si>
  <si>
    <t xml:space="preserve">756 South 200 East </t>
  </si>
  <si>
    <t>Hamilton Place</t>
  </si>
  <si>
    <t xml:space="preserve">764 South 800 East </t>
  </si>
  <si>
    <t>Seven 65 Loft</t>
  </si>
  <si>
    <t>Thompson Michie/ Mission Rock Residential</t>
  </si>
  <si>
    <t>765 East 400 South</t>
  </si>
  <si>
    <t>770 South Denver Street</t>
  </si>
  <si>
    <t>771 South 200 East</t>
  </si>
  <si>
    <t>City Park</t>
  </si>
  <si>
    <t>780 North 900 West</t>
  </si>
  <si>
    <t>Orange street CCCC</t>
  </si>
  <si>
    <t>Corrections</t>
  </si>
  <si>
    <t>80 South Orange Street</t>
  </si>
  <si>
    <t>Norris Townhomes</t>
  </si>
  <si>
    <t>817 East Parkway Avenue</t>
  </si>
  <si>
    <t>Gateway Inn</t>
  </si>
  <si>
    <t>819 West North Temple</t>
  </si>
  <si>
    <t>Artspace Commons</t>
  </si>
  <si>
    <t>824 South 400 West</t>
  </si>
  <si>
    <t>Harris Apartments</t>
  </si>
  <si>
    <t>Kier Management</t>
  </si>
  <si>
    <t>836 South 500 East</t>
  </si>
  <si>
    <t>853 West 400 North</t>
  </si>
  <si>
    <t>The Village at Raintree</t>
  </si>
  <si>
    <t xml:space="preserve">870 North 900 West </t>
  </si>
  <si>
    <t>872 West 500 South</t>
  </si>
  <si>
    <t>616 South Holdings</t>
  </si>
  <si>
    <t xml:space="preserve">90 East 600 South </t>
  </si>
  <si>
    <t>Sophie Apartments (Second West Apartments)</t>
  </si>
  <si>
    <t>Green street Partners/Multi-Ethnic Development Corp</t>
  </si>
  <si>
    <t xml:space="preserve">925 South 200 West </t>
  </si>
  <si>
    <t>The New Broadmoor</t>
  </si>
  <si>
    <t>930 East 300 South</t>
  </si>
  <si>
    <t>Wolfson West Apartments</t>
  </si>
  <si>
    <t>G G&amp; D Woodruff</t>
  </si>
  <si>
    <t>936 South 200 West</t>
  </si>
  <si>
    <t>SoDo Lofts</t>
  </si>
  <si>
    <t>G G &amp; D Woodruff</t>
  </si>
  <si>
    <t>938 South Washington Street</t>
  </si>
  <si>
    <t>Pittsburgh House Lofts</t>
  </si>
  <si>
    <t>G,G &amp; D Woodruff</t>
  </si>
  <si>
    <t>950 South 200 West</t>
  </si>
  <si>
    <t>The Haven</t>
  </si>
  <si>
    <t>Helping Hand Assoc</t>
  </si>
  <si>
    <t>974 East South Temple</t>
  </si>
  <si>
    <t>Lake Street Apartments</t>
  </si>
  <si>
    <t>985 South Lake Street</t>
  </si>
  <si>
    <t>Palmer Court</t>
  </si>
  <si>
    <t>The Road Home</t>
  </si>
  <si>
    <t>999 South Main Street</t>
  </si>
  <si>
    <t>Pauline Downs Apartments</t>
  </si>
  <si>
    <t>120 South 300 East</t>
  </si>
  <si>
    <t>Towne Gate Apartments</t>
  </si>
  <si>
    <t>1450 South West Temple</t>
  </si>
  <si>
    <t>Miller Dev Company</t>
  </si>
  <si>
    <t>Taylor Gardens</t>
  </si>
  <si>
    <t>1790 South West Temple</t>
  </si>
  <si>
    <t>Wilford Apartments</t>
  </si>
  <si>
    <t>932 South 200 West</t>
  </si>
  <si>
    <t>G G&amp;D Woodruff</t>
  </si>
  <si>
    <t>Salt Lake Costume building</t>
  </si>
  <si>
    <t>487 West 200 North</t>
  </si>
  <si>
    <t>257 North Apartments</t>
  </si>
  <si>
    <t>HAME Multi-Family Apartments</t>
  </si>
  <si>
    <t>640 South Apartments</t>
  </si>
  <si>
    <t>Denver Street</t>
  </si>
  <si>
    <t>Central City</t>
  </si>
  <si>
    <t>Type:  Affordable, Mixed or Market</t>
  </si>
  <si>
    <t>State</t>
  </si>
  <si>
    <t>Utah</t>
  </si>
  <si>
    <t>Shelter the Homeless</t>
  </si>
  <si>
    <t>First Step House</t>
  </si>
  <si>
    <t>VOA Young Men's Transitional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</si>
</sst>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BankGothic Lt B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4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4" fontId="7" fillId="2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44" fontId="0" fillId="0" borderId="1" xfId="1" applyFont="1" applyBorder="1" applyAlignment="1">
      <alignment horizontal="center" vertical="center"/>
    </xf>
    <xf numFmtId="44" fontId="4" fillId="3" borderId="1" xfId="1" applyFont="1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44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64" fontId="3" fillId="3" borderId="4" xfId="1" applyNumberFormat="1" applyFont="1" applyFill="1" applyBorder="1" applyAlignment="1">
      <alignment horizontal="center" vertical="center" wrapText="1"/>
    </xf>
    <xf numFmtId="44" fontId="2" fillId="0" borderId="4" xfId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2" fillId="3" borderId="6" xfId="1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 wrapText="1"/>
    </xf>
    <xf numFmtId="44" fontId="2" fillId="0" borderId="3" xfId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2" fillId="3" borderId="3" xfId="1" applyNumberFormat="1" applyFont="1" applyFill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44" fontId="4" fillId="3" borderId="3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abSelected="1" zoomScaleNormal="100" workbookViewId="0">
      <pane ySplit="1" topLeftCell="A2" activePane="bottomLeft" state="frozen"/>
      <selection pane="bottomLeft" activeCell="A220" sqref="A220:XFD241"/>
    </sheetView>
  </sheetViews>
  <sheetFormatPr defaultColWidth="18.140625" defaultRowHeight="15"/>
  <cols>
    <col min="1" max="1" width="27.85546875" style="20" customWidth="1"/>
    <col min="2" max="2" width="37.140625" style="20" customWidth="1"/>
    <col min="3" max="3" width="21.140625" style="20" customWidth="1"/>
    <col min="4" max="5" width="10.140625" style="20" customWidth="1"/>
    <col min="6" max="6" width="13" style="20" customWidth="1"/>
    <col min="7" max="7" width="14.85546875" style="35" customWidth="1"/>
    <col min="8" max="9" width="12.140625" style="20" customWidth="1"/>
    <col min="10" max="11" width="12.140625" style="35" customWidth="1"/>
    <col min="12" max="12" width="14.28515625" style="43" bestFit="1" customWidth="1"/>
    <col min="13" max="13" width="12.140625" style="20" customWidth="1"/>
    <col min="14" max="16384" width="18.140625" style="20"/>
  </cols>
  <sheetData>
    <row r="1" spans="1:13" s="1" customFormat="1" ht="34.5" thickBo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608</v>
      </c>
      <c r="F1" s="36" t="s">
        <v>4</v>
      </c>
      <c r="G1" s="36" t="s">
        <v>607</v>
      </c>
      <c r="H1" s="36" t="s">
        <v>5</v>
      </c>
      <c r="I1" s="37" t="s">
        <v>6</v>
      </c>
      <c r="J1" s="37" t="s">
        <v>7</v>
      </c>
      <c r="K1" s="37" t="s">
        <v>8</v>
      </c>
      <c r="L1" s="37" t="s">
        <v>9</v>
      </c>
      <c r="M1" s="38" t="s">
        <v>10</v>
      </c>
    </row>
    <row r="2" spans="1:13" s="14" customFormat="1" ht="18" customHeight="1" thickBot="1">
      <c r="A2" s="24" t="s">
        <v>602</v>
      </c>
      <c r="B2" s="24" t="s">
        <v>129</v>
      </c>
      <c r="C2" s="24" t="s">
        <v>343</v>
      </c>
      <c r="D2" s="49">
        <v>84116</v>
      </c>
      <c r="E2" s="46" t="s">
        <v>609</v>
      </c>
      <c r="F2" s="24" t="s">
        <v>127</v>
      </c>
      <c r="G2" s="2" t="str">
        <f>IF(H2-I2=H2,"Market",IF(H2-I2&gt;0,"Mixed","Affordable"))</f>
        <v>Market</v>
      </c>
      <c r="H2" s="11">
        <v>22</v>
      </c>
      <c r="I2" s="9"/>
      <c r="J2" s="55"/>
      <c r="K2" s="34"/>
      <c r="L2" s="29"/>
      <c r="M2" s="17"/>
    </row>
    <row r="3" spans="1:13" s="8" customFormat="1" ht="18" customHeight="1" thickBot="1">
      <c r="A3" s="9" t="s">
        <v>413</v>
      </c>
      <c r="B3" s="9" t="s">
        <v>414</v>
      </c>
      <c r="C3" s="9" t="s">
        <v>415</v>
      </c>
      <c r="D3" s="47">
        <v>84111</v>
      </c>
      <c r="E3" s="46" t="s">
        <v>609</v>
      </c>
      <c r="F3" s="24" t="s">
        <v>127</v>
      </c>
      <c r="G3" s="24" t="str">
        <f>IF(H3-I3=H3,"Market",IF(H3-I3&gt;0,"Mixed","Affordable"))</f>
        <v>Market</v>
      </c>
      <c r="H3" s="11">
        <v>213</v>
      </c>
      <c r="I3" s="9">
        <v>0</v>
      </c>
      <c r="J3" s="54"/>
      <c r="K3" s="15"/>
      <c r="L3" s="29"/>
      <c r="M3" s="17"/>
    </row>
    <row r="4" spans="1:13" s="8" customFormat="1" ht="18" customHeight="1" thickBot="1">
      <c r="A4" s="16" t="s">
        <v>121</v>
      </c>
      <c r="B4" s="16" t="s">
        <v>122</v>
      </c>
      <c r="C4" s="2" t="s">
        <v>123</v>
      </c>
      <c r="D4" s="46"/>
      <c r="E4" s="46" t="s">
        <v>609</v>
      </c>
      <c r="F4" s="3" t="s">
        <v>14</v>
      </c>
      <c r="G4" s="2" t="str">
        <f>IF(H4-I4=H4,"Market",IF(H4-I4&gt;0,"Mixed","Affordable"))</f>
        <v>Market</v>
      </c>
      <c r="H4" s="5">
        <v>210</v>
      </c>
      <c r="I4" s="2"/>
      <c r="J4" s="6"/>
      <c r="K4" s="3"/>
      <c r="L4" s="42"/>
      <c r="M4" s="7"/>
    </row>
    <row r="5" spans="1:13" s="8" customFormat="1" ht="18" customHeight="1" thickBot="1">
      <c r="A5" s="9" t="s">
        <v>341</v>
      </c>
      <c r="B5" s="9" t="s">
        <v>342</v>
      </c>
      <c r="C5" s="9" t="s">
        <v>104</v>
      </c>
      <c r="D5" s="47">
        <v>84103</v>
      </c>
      <c r="E5" s="46" t="s">
        <v>609</v>
      </c>
      <c r="F5" s="24" t="s">
        <v>127</v>
      </c>
      <c r="G5" s="2" t="str">
        <f>IF(H5-I5=H5,"Market",IF(H5-I5&gt;0,"Mixed","Affordable"))</f>
        <v>Market</v>
      </c>
      <c r="H5" s="11">
        <v>497</v>
      </c>
      <c r="I5" s="9">
        <v>0</v>
      </c>
      <c r="J5" s="54"/>
      <c r="K5" s="15"/>
      <c r="L5" s="29"/>
      <c r="M5" s="17"/>
    </row>
    <row r="6" spans="1:13" s="14" customFormat="1" ht="18" customHeight="1" thickBot="1">
      <c r="A6" s="9" t="s">
        <v>102</v>
      </c>
      <c r="B6" s="9" t="s">
        <v>103</v>
      </c>
      <c r="C6" s="9" t="s">
        <v>104</v>
      </c>
      <c r="D6" s="47">
        <v>84103</v>
      </c>
      <c r="E6" s="46" t="s">
        <v>609</v>
      </c>
      <c r="F6" s="3" t="s">
        <v>14</v>
      </c>
      <c r="G6" s="24" t="str">
        <f>IF(H6-I6=H6,"Market",IF(H6-I6&gt;0,"Mixed","Affordable"))</f>
        <v>Market</v>
      </c>
      <c r="H6" s="11">
        <v>497</v>
      </c>
      <c r="I6" s="9">
        <v>0</v>
      </c>
      <c r="J6" s="6"/>
      <c r="K6" s="3"/>
      <c r="L6" s="42"/>
      <c r="M6" s="7"/>
    </row>
    <row r="7" spans="1:13" s="8" customFormat="1" ht="18" customHeight="1" thickBot="1">
      <c r="A7" s="2" t="s">
        <v>68</v>
      </c>
      <c r="B7" s="2" t="s">
        <v>69</v>
      </c>
      <c r="C7" s="2" t="s">
        <v>70</v>
      </c>
      <c r="D7" s="46">
        <v>84111</v>
      </c>
      <c r="E7" s="46" t="s">
        <v>609</v>
      </c>
      <c r="F7" s="3" t="s">
        <v>14</v>
      </c>
      <c r="G7" s="2" t="str">
        <f>IF(H7-I7=H7,"Market",IF(H7-I7&gt;0,"Mixed","Affordable"))</f>
        <v>Affordable</v>
      </c>
      <c r="H7" s="5">
        <v>270</v>
      </c>
      <c r="I7" s="2">
        <v>270</v>
      </c>
      <c r="J7" s="6"/>
      <c r="K7" s="3"/>
      <c r="L7" s="42"/>
      <c r="M7" s="7"/>
    </row>
    <row r="8" spans="1:13" s="8" customFormat="1" ht="18" customHeight="1" thickBot="1">
      <c r="A8" s="16" t="s">
        <v>566</v>
      </c>
      <c r="B8" s="2" t="s">
        <v>566</v>
      </c>
      <c r="C8" s="16" t="s">
        <v>567</v>
      </c>
      <c r="D8" s="46">
        <v>84111</v>
      </c>
      <c r="E8" s="46" t="s">
        <v>609</v>
      </c>
      <c r="F8" s="24" t="s">
        <v>127</v>
      </c>
      <c r="G8" s="2" t="str">
        <f>IF(H8-I8=H8,"Market",IF(H8-I8&gt;0,"Mixed","Affordable"))</f>
        <v>Affordable</v>
      </c>
      <c r="H8" s="5">
        <v>274</v>
      </c>
      <c r="I8" s="16">
        <v>274</v>
      </c>
      <c r="J8" s="54"/>
      <c r="K8" s="15">
        <v>200000</v>
      </c>
      <c r="L8" s="29"/>
      <c r="M8" s="17"/>
    </row>
    <row r="9" spans="1:13" s="8" customFormat="1" ht="18" customHeight="1" thickBot="1">
      <c r="A9" s="24" t="s">
        <v>604</v>
      </c>
      <c r="B9" s="24" t="s">
        <v>129</v>
      </c>
      <c r="C9" s="24" t="s">
        <v>495</v>
      </c>
      <c r="D9" s="49">
        <v>84111</v>
      </c>
      <c r="E9" s="46" t="s">
        <v>609</v>
      </c>
      <c r="F9" s="24" t="s">
        <v>127</v>
      </c>
      <c r="G9" s="24" t="str">
        <f>IF(H9-I9=H9,"Market",IF(H9-I9&gt;0,"Mixed","Affordable"))</f>
        <v>Affordable</v>
      </c>
      <c r="H9" s="11">
        <v>17</v>
      </c>
      <c r="I9" s="9">
        <v>17</v>
      </c>
      <c r="J9" s="54"/>
      <c r="K9" s="15"/>
      <c r="L9" s="29"/>
      <c r="M9" s="17"/>
    </row>
    <row r="10" spans="1:13" s="8" customFormat="1" ht="18" customHeight="1" thickBot="1">
      <c r="A10" s="2" t="s">
        <v>502</v>
      </c>
      <c r="B10" s="2"/>
      <c r="C10" s="2" t="s">
        <v>503</v>
      </c>
      <c r="D10" s="46">
        <v>84116</v>
      </c>
      <c r="E10" s="46" t="s">
        <v>609</v>
      </c>
      <c r="F10" s="24" t="s">
        <v>127</v>
      </c>
      <c r="G10" s="2" t="str">
        <f>IF(H10-I10=H10,"Market",IF(H10-I10&gt;0,"Mixed","Affordable"))</f>
        <v>Market</v>
      </c>
      <c r="H10" s="5">
        <v>132</v>
      </c>
      <c r="I10" s="2">
        <v>0</v>
      </c>
      <c r="J10" s="54"/>
      <c r="K10" s="15"/>
      <c r="L10" s="29"/>
      <c r="M10" s="17"/>
    </row>
    <row r="11" spans="1:13" s="8" customFormat="1" ht="18" customHeight="1" thickBot="1">
      <c r="A11" s="2" t="s">
        <v>11</v>
      </c>
      <c r="B11" s="2" t="s">
        <v>12</v>
      </c>
      <c r="C11" s="2" t="s">
        <v>13</v>
      </c>
      <c r="D11" s="46">
        <v>84102</v>
      </c>
      <c r="E11" s="46" t="s">
        <v>609</v>
      </c>
      <c r="F11" s="3" t="s">
        <v>14</v>
      </c>
      <c r="G11" s="24" t="str">
        <f>IF(H11-I11=H11,"Market",IF(H11-I11&gt;0,"Mixed","Affordable"))</f>
        <v>Market</v>
      </c>
      <c r="H11" s="5">
        <v>39</v>
      </c>
      <c r="I11" s="2"/>
      <c r="J11" s="6"/>
      <c r="K11" s="3"/>
      <c r="L11" s="42"/>
      <c r="M11" s="7"/>
    </row>
    <row r="12" spans="1:13" s="8" customFormat="1" ht="18" customHeight="1" thickBot="1">
      <c r="A12" s="9" t="s">
        <v>15</v>
      </c>
      <c r="B12" s="9" t="s">
        <v>16</v>
      </c>
      <c r="C12" s="9" t="s">
        <v>17</v>
      </c>
      <c r="D12" s="47"/>
      <c r="E12" s="46" t="s">
        <v>609</v>
      </c>
      <c r="F12" s="3" t="s">
        <v>14</v>
      </c>
      <c r="G12" s="2" t="str">
        <f>IF(H12-I12=H12,"Market",IF(H12-I12&gt;0,"Mixed","Affordable"))</f>
        <v>Market</v>
      </c>
      <c r="H12" s="11">
        <v>28</v>
      </c>
      <c r="I12" s="9"/>
      <c r="J12" s="6"/>
      <c r="K12" s="3"/>
      <c r="L12" s="42"/>
      <c r="M12" s="7"/>
    </row>
    <row r="13" spans="1:13" s="8" customFormat="1" ht="18" customHeight="1" thickBot="1">
      <c r="A13" s="47" t="s">
        <v>71</v>
      </c>
      <c r="B13" s="47" t="s">
        <v>72</v>
      </c>
      <c r="C13" s="48" t="s">
        <v>73</v>
      </c>
      <c r="D13" s="48">
        <v>84102</v>
      </c>
      <c r="E13" s="46" t="s">
        <v>609</v>
      </c>
      <c r="F13" s="51" t="s">
        <v>14</v>
      </c>
      <c r="G13" s="24" t="str">
        <f>IF(H13-I13=H13,"Market",IF(H13-I13&gt;0,"Mixed","Affordable"))</f>
        <v>Mixed</v>
      </c>
      <c r="H13" s="22">
        <v>68</v>
      </c>
      <c r="I13" s="21">
        <v>54</v>
      </c>
      <c r="J13" s="6"/>
      <c r="K13" s="3"/>
      <c r="L13" s="42"/>
      <c r="M13" s="7"/>
    </row>
    <row r="14" spans="1:13" s="8" customFormat="1" ht="18" customHeight="1" thickBot="1">
      <c r="A14" s="2" t="s">
        <v>18</v>
      </c>
      <c r="B14" s="2"/>
      <c r="C14" s="2" t="s">
        <v>19</v>
      </c>
      <c r="D14" s="46">
        <v>84101</v>
      </c>
      <c r="E14" s="46" t="s">
        <v>609</v>
      </c>
      <c r="F14" s="3" t="s">
        <v>14</v>
      </c>
      <c r="G14" s="2" t="str">
        <f>IF(H14-I14=H14,"Market",IF(H14-I14&gt;0,"Mixed","Affordable"))</f>
        <v>Market</v>
      </c>
      <c r="H14" s="5">
        <v>85</v>
      </c>
      <c r="I14" s="2"/>
      <c r="J14" s="12"/>
      <c r="K14" s="10"/>
      <c r="L14" s="41"/>
      <c r="M14" s="13"/>
    </row>
    <row r="15" spans="1:13" s="8" customFormat="1" ht="18" customHeight="1" thickBot="1">
      <c r="A15" s="24" t="s">
        <v>338</v>
      </c>
      <c r="B15" s="24" t="s">
        <v>339</v>
      </c>
      <c r="C15" s="24" t="s">
        <v>340</v>
      </c>
      <c r="D15" s="49">
        <v>84101</v>
      </c>
      <c r="E15" s="46" t="s">
        <v>609</v>
      </c>
      <c r="F15" s="24" t="s">
        <v>127</v>
      </c>
      <c r="G15" s="24" t="str">
        <f>IF(H15-I15=H15,"Market",IF(H15-I15&gt;0,"Mixed","Affordable"))</f>
        <v>Market</v>
      </c>
      <c r="H15" s="11">
        <v>56</v>
      </c>
      <c r="I15" s="9"/>
      <c r="J15" s="54"/>
      <c r="K15" s="15"/>
      <c r="L15" s="29"/>
      <c r="M15" s="17"/>
    </row>
    <row r="16" spans="1:13" s="8" customFormat="1" ht="18" customHeight="1" thickBot="1">
      <c r="A16" s="2" t="s">
        <v>74</v>
      </c>
      <c r="B16" s="2" t="s">
        <v>75</v>
      </c>
      <c r="C16" s="2" t="s">
        <v>76</v>
      </c>
      <c r="D16" s="46">
        <v>84101</v>
      </c>
      <c r="E16" s="46" t="s">
        <v>609</v>
      </c>
      <c r="F16" s="3" t="s">
        <v>14</v>
      </c>
      <c r="G16" s="2" t="str">
        <f>IF(H16-I16=H16,"Market",IF(H16-I16&gt;0,"Mixed","Affordable"))</f>
        <v>Market</v>
      </c>
      <c r="H16" s="5">
        <v>23</v>
      </c>
      <c r="I16" s="2"/>
      <c r="J16" s="6"/>
      <c r="K16" s="3">
        <v>100000</v>
      </c>
      <c r="L16" s="3"/>
      <c r="M16" s="7"/>
    </row>
    <row r="17" spans="1:14" ht="18" customHeight="1" thickBot="1">
      <c r="A17" s="2" t="s">
        <v>77</v>
      </c>
      <c r="B17" s="2" t="s">
        <v>78</v>
      </c>
      <c r="C17" s="2" t="s">
        <v>79</v>
      </c>
      <c r="D17" s="46">
        <v>84101</v>
      </c>
      <c r="E17" s="46" t="s">
        <v>609</v>
      </c>
      <c r="F17" s="3" t="s">
        <v>14</v>
      </c>
      <c r="G17" s="24" t="str">
        <f>IF(H17-I17=H17,"Market",IF(H17-I17&gt;0,"Mixed","Affordable"))</f>
        <v>Market</v>
      </c>
      <c r="H17" s="5">
        <v>264</v>
      </c>
      <c r="I17" s="2"/>
      <c r="J17" s="6"/>
      <c r="K17" s="3"/>
      <c r="L17" s="42"/>
      <c r="M17" s="7"/>
      <c r="N17"/>
    </row>
    <row r="18" spans="1:14" s="8" customFormat="1" ht="18" customHeight="1" thickBot="1">
      <c r="A18" s="24" t="s">
        <v>452</v>
      </c>
      <c r="B18" s="24" t="s">
        <v>218</v>
      </c>
      <c r="C18" s="24" t="s">
        <v>453</v>
      </c>
      <c r="D18" s="49">
        <v>84101</v>
      </c>
      <c r="E18" s="46" t="s">
        <v>609</v>
      </c>
      <c r="F18" s="24" t="s">
        <v>127</v>
      </c>
      <c r="G18" s="2" t="str">
        <f>IF(H18-I18=H18,"Market",IF(H18-I18&gt;0,"Mixed","Affordable"))</f>
        <v>Market</v>
      </c>
      <c r="H18" s="11">
        <v>62</v>
      </c>
      <c r="I18" s="9"/>
      <c r="J18" s="55"/>
      <c r="K18" s="34"/>
      <c r="L18" s="29"/>
      <c r="M18" s="17"/>
    </row>
    <row r="19" spans="1:14" s="8" customFormat="1" ht="18" customHeight="1" thickBot="1">
      <c r="A19" s="24" t="s">
        <v>300</v>
      </c>
      <c r="B19" s="24" t="s">
        <v>218</v>
      </c>
      <c r="C19" s="24" t="s">
        <v>301</v>
      </c>
      <c r="D19" s="49">
        <v>84101</v>
      </c>
      <c r="E19" s="46" t="s">
        <v>609</v>
      </c>
      <c r="F19" s="24" t="s">
        <v>127</v>
      </c>
      <c r="G19" s="24" t="str">
        <f>IF(H19-I19=H19,"Market",IF(H19-I19&gt;0,"Mixed","Affordable"))</f>
        <v>Market</v>
      </c>
      <c r="H19" s="11">
        <v>18</v>
      </c>
      <c r="I19" s="9"/>
      <c r="J19" s="18"/>
      <c r="K19" s="17"/>
      <c r="L19" s="29"/>
      <c r="M19" s="17"/>
    </row>
    <row r="20" spans="1:14" s="8" customFormat="1" ht="18" customHeight="1" thickBot="1">
      <c r="A20" s="24" t="s">
        <v>557</v>
      </c>
      <c r="B20" s="24" t="s">
        <v>218</v>
      </c>
      <c r="C20" s="24" t="s">
        <v>558</v>
      </c>
      <c r="D20" s="49">
        <v>84101</v>
      </c>
      <c r="E20" s="46" t="s">
        <v>609</v>
      </c>
      <c r="F20" s="24" t="s">
        <v>127</v>
      </c>
      <c r="G20" s="2" t="str">
        <f>IF(H20-I20=H20,"Market",IF(H20-I20&gt;0,"Mixed","Affordable"))</f>
        <v>Market</v>
      </c>
      <c r="H20" s="11"/>
      <c r="I20" s="9"/>
      <c r="J20" s="54"/>
      <c r="K20" s="15"/>
      <c r="L20" s="29"/>
      <c r="M20" s="17"/>
    </row>
    <row r="21" spans="1:14" s="8" customFormat="1" ht="18" customHeight="1" thickBot="1">
      <c r="A21" s="24" t="s">
        <v>402</v>
      </c>
      <c r="B21" s="24" t="s">
        <v>218</v>
      </c>
      <c r="C21" s="24" t="s">
        <v>403</v>
      </c>
      <c r="D21" s="49">
        <v>84101</v>
      </c>
      <c r="E21" s="46" t="s">
        <v>609</v>
      </c>
      <c r="F21" s="24" t="s">
        <v>127</v>
      </c>
      <c r="G21" s="24" t="str">
        <f>IF(H21-I21=H21,"Market",IF(H21-I21&gt;0,"Mixed","Affordable"))</f>
        <v>Market</v>
      </c>
      <c r="H21" s="11">
        <v>53</v>
      </c>
      <c r="I21" s="9"/>
      <c r="J21" s="54"/>
      <c r="K21" s="15"/>
      <c r="L21" s="29"/>
      <c r="M21" s="17"/>
    </row>
    <row r="22" spans="1:14" s="8" customFormat="1" ht="18" customHeight="1" thickBot="1">
      <c r="A22" s="2" t="s">
        <v>407</v>
      </c>
      <c r="B22" s="2"/>
      <c r="C22" s="2" t="s">
        <v>408</v>
      </c>
      <c r="D22" s="46">
        <v>84111</v>
      </c>
      <c r="E22" s="46" t="s">
        <v>609</v>
      </c>
      <c r="F22" s="24" t="s">
        <v>127</v>
      </c>
      <c r="G22" s="2" t="str">
        <f>IF(H22-I22=H22,"Market",IF(H22-I22&gt;0,"Mixed","Affordable"))</f>
        <v>Affordable</v>
      </c>
      <c r="H22" s="5">
        <v>27</v>
      </c>
      <c r="I22" s="2">
        <v>27</v>
      </c>
      <c r="J22" s="54"/>
      <c r="K22" s="15"/>
      <c r="L22" s="29"/>
      <c r="M22" s="17"/>
    </row>
    <row r="23" spans="1:14" s="8" customFormat="1" ht="18" customHeight="1" thickBot="1">
      <c r="A23" s="24" t="s">
        <v>162</v>
      </c>
      <c r="B23" s="24" t="s">
        <v>132</v>
      </c>
      <c r="C23" s="24" t="s">
        <v>163</v>
      </c>
      <c r="D23" s="49">
        <v>84106</v>
      </c>
      <c r="E23" s="46" t="s">
        <v>609</v>
      </c>
      <c r="F23" s="24" t="s">
        <v>127</v>
      </c>
      <c r="G23" s="2" t="str">
        <f>IF(H23-I23=H23,"Market",IF(H23-I23&gt;0,"Mixed","Affordable"))</f>
        <v>Market</v>
      </c>
      <c r="H23" s="11">
        <v>16</v>
      </c>
      <c r="I23" s="9"/>
      <c r="J23" s="54"/>
      <c r="K23" s="15"/>
      <c r="L23" s="29"/>
      <c r="M23" s="17"/>
    </row>
    <row r="24" spans="1:14" s="8" customFormat="1" ht="18" customHeight="1" thickBot="1">
      <c r="A24" s="2" t="s">
        <v>188</v>
      </c>
      <c r="B24" s="2" t="s">
        <v>189</v>
      </c>
      <c r="C24" s="2" t="s">
        <v>190</v>
      </c>
      <c r="D24" s="46">
        <v>84115</v>
      </c>
      <c r="E24" s="46" t="s">
        <v>609</v>
      </c>
      <c r="F24" s="24" t="s">
        <v>127</v>
      </c>
      <c r="G24" s="24" t="str">
        <f>IF(H24-I24=H24,"Market",IF(H24-I24&gt;0,"Mixed","Affordable"))</f>
        <v>Affordable</v>
      </c>
      <c r="H24" s="5">
        <v>62</v>
      </c>
      <c r="I24" s="2">
        <v>62</v>
      </c>
      <c r="J24" s="54"/>
      <c r="K24" s="15"/>
      <c r="L24" s="29"/>
      <c r="M24" s="17"/>
    </row>
    <row r="25" spans="1:14" ht="18" customHeight="1" thickBot="1">
      <c r="A25" s="52" t="s">
        <v>166</v>
      </c>
      <c r="B25" s="24" t="s">
        <v>167</v>
      </c>
      <c r="C25" s="24" t="s">
        <v>168</v>
      </c>
      <c r="D25" s="49">
        <v>84111</v>
      </c>
      <c r="E25" s="46" t="s">
        <v>609</v>
      </c>
      <c r="F25" s="24" t="s">
        <v>127</v>
      </c>
      <c r="G25" s="2" t="str">
        <f>IF(H25-I25=H25,"Market",IF(H25-I25&gt;0,"Mixed","Affordable"))</f>
        <v>Affordable</v>
      </c>
      <c r="H25" s="9">
        <v>68</v>
      </c>
      <c r="I25" s="9">
        <v>68</v>
      </c>
      <c r="J25" s="54"/>
      <c r="K25" s="15"/>
      <c r="L25" s="29"/>
      <c r="M25" s="17"/>
      <c r="N25"/>
    </row>
    <row r="26" spans="1:14" s="8" customFormat="1" ht="18" customHeight="1" thickBot="1">
      <c r="A26" s="24" t="s">
        <v>292</v>
      </c>
      <c r="B26" s="24" t="s">
        <v>293</v>
      </c>
      <c r="C26" s="24" t="s">
        <v>294</v>
      </c>
      <c r="D26" s="49">
        <v>84111</v>
      </c>
      <c r="E26" s="46" t="s">
        <v>609</v>
      </c>
      <c r="F26" s="24" t="s">
        <v>127</v>
      </c>
      <c r="G26" s="24" t="str">
        <f>IF(H26-I26=H26,"Market",IF(H26-I26&gt;0,"Mixed","Affordable"))</f>
        <v>Affordable</v>
      </c>
      <c r="H26" s="53">
        <v>45</v>
      </c>
      <c r="I26" s="9">
        <v>45</v>
      </c>
      <c r="J26" s="54"/>
      <c r="K26" s="15">
        <v>500000</v>
      </c>
      <c r="L26" s="29"/>
      <c r="M26" s="17"/>
    </row>
    <row r="27" spans="1:14" s="8" customFormat="1" ht="18" customHeight="1" thickBot="1">
      <c r="A27" s="2" t="s">
        <v>80</v>
      </c>
      <c r="B27" s="2" t="s">
        <v>81</v>
      </c>
      <c r="C27" s="2" t="s">
        <v>82</v>
      </c>
      <c r="D27" s="46">
        <v>84104</v>
      </c>
      <c r="E27" s="46" t="s">
        <v>609</v>
      </c>
      <c r="F27" s="3" t="s">
        <v>14</v>
      </c>
      <c r="G27" s="2" t="str">
        <f>IF(H27-I27=H27,"Market",IF(H27-I27&gt;0,"Mixed","Affordable"))</f>
        <v>Mixed</v>
      </c>
      <c r="H27" s="5">
        <v>80</v>
      </c>
      <c r="I27" s="2">
        <v>60</v>
      </c>
      <c r="J27" s="12"/>
      <c r="K27" s="10"/>
      <c r="L27" s="41"/>
      <c r="M27" s="13"/>
    </row>
    <row r="28" spans="1:14" s="14" customFormat="1" ht="18" customHeight="1" thickBot="1">
      <c r="A28" s="2" t="s">
        <v>84</v>
      </c>
      <c r="B28" s="2" t="s">
        <v>85</v>
      </c>
      <c r="C28" s="2" t="s">
        <v>86</v>
      </c>
      <c r="D28" s="46">
        <v>84102</v>
      </c>
      <c r="E28" s="46" t="s">
        <v>609</v>
      </c>
      <c r="F28" s="3" t="s">
        <v>14</v>
      </c>
      <c r="G28" s="24" t="str">
        <f>IF(H28-I28=H28,"Market",IF(H28-I28&gt;0,"Mixed","Affordable"))</f>
        <v>Market</v>
      </c>
      <c r="H28" s="5">
        <v>151</v>
      </c>
      <c r="I28" s="2">
        <v>0</v>
      </c>
      <c r="J28" s="12"/>
      <c r="K28" s="10"/>
      <c r="L28" s="41"/>
      <c r="M28" s="13"/>
    </row>
    <row r="29" spans="1:14" s="8" customFormat="1" ht="18" customHeight="1" thickBot="1">
      <c r="A29" s="16" t="s">
        <v>119</v>
      </c>
      <c r="B29" s="16" t="s">
        <v>120</v>
      </c>
      <c r="C29" s="2"/>
      <c r="D29" s="46"/>
      <c r="E29" s="46" t="s">
        <v>609</v>
      </c>
      <c r="F29" s="3" t="s">
        <v>14</v>
      </c>
      <c r="G29" s="2" t="str">
        <f>IF(H29-I29=H29,"Market",IF(H29-I29&gt;0,"Mixed","Affordable"))</f>
        <v>Market</v>
      </c>
      <c r="H29" s="5"/>
      <c r="I29" s="2"/>
      <c r="J29" s="6"/>
      <c r="K29" s="3"/>
      <c r="L29" s="42"/>
      <c r="M29" s="7"/>
    </row>
    <row r="30" spans="1:14" s="8" customFormat="1" ht="18" customHeight="1" thickBot="1">
      <c r="A30" s="24" t="s">
        <v>245</v>
      </c>
      <c r="B30" s="24" t="s">
        <v>120</v>
      </c>
      <c r="C30" s="24" t="s">
        <v>246</v>
      </c>
      <c r="D30" s="49">
        <v>84115</v>
      </c>
      <c r="E30" s="46" t="s">
        <v>609</v>
      </c>
      <c r="F30" s="24" t="s">
        <v>127</v>
      </c>
      <c r="G30" s="24" t="str">
        <f>IF(H30-I30=H30,"Market",IF(H30-I30&gt;0,"Mixed","Affordable"))</f>
        <v>Market</v>
      </c>
      <c r="H30" s="53">
        <v>112</v>
      </c>
      <c r="I30" s="9"/>
      <c r="J30" s="54"/>
      <c r="K30" s="15"/>
      <c r="L30" s="29"/>
      <c r="M30" s="17"/>
    </row>
    <row r="31" spans="1:14" ht="18" customHeight="1" thickBot="1">
      <c r="A31" s="24" t="s">
        <v>424</v>
      </c>
      <c r="B31" s="24" t="s">
        <v>173</v>
      </c>
      <c r="C31" s="24" t="s">
        <v>425</v>
      </c>
      <c r="D31" s="49">
        <v>84111</v>
      </c>
      <c r="E31" s="46" t="s">
        <v>609</v>
      </c>
      <c r="F31" s="24" t="s">
        <v>127</v>
      </c>
      <c r="G31" s="2" t="str">
        <f>IF(H31-I31=H31,"Market",IF(H31-I31&gt;0,"Mixed","Affordable"))</f>
        <v>Market</v>
      </c>
      <c r="H31" s="53"/>
      <c r="I31" s="9"/>
      <c r="J31" s="54"/>
      <c r="K31" s="15"/>
      <c r="L31" s="29"/>
      <c r="M31" s="17"/>
      <c r="N31"/>
    </row>
    <row r="32" spans="1:14" s="8" customFormat="1" ht="18" customHeight="1" thickBot="1">
      <c r="A32" s="24" t="s">
        <v>404</v>
      </c>
      <c r="B32" s="24" t="s">
        <v>405</v>
      </c>
      <c r="C32" s="24" t="s">
        <v>406</v>
      </c>
      <c r="D32" s="49">
        <v>84111</v>
      </c>
      <c r="E32" s="46" t="s">
        <v>609</v>
      </c>
      <c r="F32" s="24" t="s">
        <v>127</v>
      </c>
      <c r="G32" s="24" t="str">
        <f>IF(H32-I32=H32,"Market",IF(H32-I32&gt;0,"Mixed","Affordable"))</f>
        <v>Market</v>
      </c>
      <c r="H32" s="53"/>
      <c r="I32" s="9"/>
      <c r="J32" s="54"/>
      <c r="K32" s="15"/>
      <c r="L32" s="29"/>
      <c r="M32" s="17"/>
    </row>
    <row r="33" spans="1:14" s="8" customFormat="1" ht="18" customHeight="1" thickBot="1">
      <c r="A33" s="24" t="s">
        <v>475</v>
      </c>
      <c r="B33" s="24" t="s">
        <v>476</v>
      </c>
      <c r="C33" s="24" t="s">
        <v>477</v>
      </c>
      <c r="D33" s="49">
        <v>84111</v>
      </c>
      <c r="E33" s="46" t="s">
        <v>609</v>
      </c>
      <c r="F33" s="24" t="s">
        <v>127</v>
      </c>
      <c r="G33" s="24" t="str">
        <f>IF(H33-I33=H33,"Market",IF(H33-I33&gt;0,"Mixed","Affordable"))</f>
        <v>Market</v>
      </c>
      <c r="H33" s="11"/>
      <c r="I33" s="9"/>
      <c r="J33" s="54"/>
      <c r="K33" s="15"/>
      <c r="L33" s="29"/>
      <c r="M33" s="17"/>
    </row>
    <row r="34" spans="1:14" s="14" customFormat="1" ht="18" customHeight="1" thickBot="1">
      <c r="A34" s="46" t="s">
        <v>87</v>
      </c>
      <c r="B34" s="46" t="s">
        <v>88</v>
      </c>
      <c r="C34" s="46" t="s">
        <v>89</v>
      </c>
      <c r="D34" s="46">
        <v>84101</v>
      </c>
      <c r="E34" s="46" t="s">
        <v>609</v>
      </c>
      <c r="F34" s="51" t="s">
        <v>14</v>
      </c>
      <c r="G34" s="24" t="str">
        <f>IF(H34-I34=H34,"Market",IF(H34-I34&gt;0,"Mixed","Affordable"))</f>
        <v>Market</v>
      </c>
      <c r="H34" s="5">
        <v>97</v>
      </c>
      <c r="I34" s="2"/>
      <c r="J34" s="12"/>
      <c r="K34" s="10"/>
      <c r="L34" s="41"/>
      <c r="M34" s="13"/>
    </row>
    <row r="35" spans="1:14" s="8" customFormat="1" ht="18" customHeight="1" thickBot="1">
      <c r="A35" s="24" t="s">
        <v>443</v>
      </c>
      <c r="B35" s="24" t="s">
        <v>405</v>
      </c>
      <c r="C35" s="24" t="s">
        <v>444</v>
      </c>
      <c r="D35" s="49">
        <v>84111</v>
      </c>
      <c r="E35" s="46" t="s">
        <v>609</v>
      </c>
      <c r="F35" s="24" t="s">
        <v>127</v>
      </c>
      <c r="G35" s="2" t="str">
        <f>IF(H35-I35=H35,"Market",IF(H35-I35&gt;0,"Mixed","Affordable"))</f>
        <v>Market</v>
      </c>
      <c r="H35" s="11"/>
      <c r="I35" s="9"/>
      <c r="J35" s="54"/>
      <c r="K35" s="15">
        <v>750000</v>
      </c>
      <c r="L35" s="29"/>
      <c r="M35" s="17"/>
    </row>
    <row r="36" spans="1:14" s="14" customFormat="1" ht="18" customHeight="1" thickBot="1">
      <c r="A36" s="24" t="s">
        <v>454</v>
      </c>
      <c r="B36" s="24" t="s">
        <v>455</v>
      </c>
      <c r="C36" s="24" t="s">
        <v>456</v>
      </c>
      <c r="D36" s="49">
        <v>84102</v>
      </c>
      <c r="E36" s="46" t="s">
        <v>609</v>
      </c>
      <c r="F36" s="24" t="s">
        <v>127</v>
      </c>
      <c r="G36" s="24" t="str">
        <f>IF(H36-I36=H36,"Market",IF(H36-I36&gt;0,"Mixed","Affordable"))</f>
        <v>Market</v>
      </c>
      <c r="H36" s="11">
        <v>30</v>
      </c>
      <c r="I36" s="9"/>
      <c r="J36" s="54"/>
      <c r="K36" s="15"/>
      <c r="L36" s="29"/>
      <c r="M36" s="17"/>
    </row>
    <row r="37" spans="1:14" s="8" customFormat="1" ht="18" customHeight="1" thickBot="1">
      <c r="A37" s="24" t="s">
        <v>232</v>
      </c>
      <c r="B37" s="24" t="s">
        <v>129</v>
      </c>
      <c r="C37" s="24" t="s">
        <v>233</v>
      </c>
      <c r="D37" s="49">
        <v>84116</v>
      </c>
      <c r="E37" s="46" t="s">
        <v>609</v>
      </c>
      <c r="F37" s="24" t="s">
        <v>127</v>
      </c>
      <c r="G37" s="2" t="str">
        <f>IF(H37-I37=H37,"Market",IF(H37-I37&gt;0,"Mixed","Affordable"))</f>
        <v>Affordable</v>
      </c>
      <c r="H37" s="11">
        <v>70</v>
      </c>
      <c r="I37" s="9">
        <v>70</v>
      </c>
      <c r="J37" s="54"/>
      <c r="K37" s="54"/>
      <c r="L37" s="29"/>
      <c r="M37" s="17"/>
    </row>
    <row r="38" spans="1:14" s="14" customFormat="1" ht="18" customHeight="1" thickBot="1">
      <c r="A38" s="24" t="s">
        <v>253</v>
      </c>
      <c r="B38" s="24" t="s">
        <v>129</v>
      </c>
      <c r="C38" s="24" t="s">
        <v>254</v>
      </c>
      <c r="D38" s="49">
        <v>84116</v>
      </c>
      <c r="E38" s="46" t="s">
        <v>609</v>
      </c>
      <c r="F38" s="24" t="s">
        <v>127</v>
      </c>
      <c r="G38" s="24" t="str">
        <f>IF(H38-I38=H38,"Market",IF(H38-I38&gt;0,"Mixed","Affordable"))</f>
        <v>Affordable</v>
      </c>
      <c r="H38" s="53">
        <v>78</v>
      </c>
      <c r="I38" s="9">
        <v>78</v>
      </c>
      <c r="J38" s="55"/>
      <c r="K38" s="34"/>
      <c r="L38" s="29"/>
      <c r="M38" s="17"/>
    </row>
    <row r="39" spans="1:14" s="8" customFormat="1" ht="18" customHeight="1" thickBot="1">
      <c r="A39" s="24" t="s">
        <v>310</v>
      </c>
      <c r="B39" s="24" t="s">
        <v>311</v>
      </c>
      <c r="C39" s="24" t="s">
        <v>312</v>
      </c>
      <c r="D39" s="49">
        <v>84103</v>
      </c>
      <c r="E39" s="46" t="s">
        <v>609</v>
      </c>
      <c r="F39" s="24" t="s">
        <v>127</v>
      </c>
      <c r="G39" s="24" t="str">
        <f>IF(H39-I39=H39,"Market",IF(H39-I39&gt;0,"Mixed","Affordable"))</f>
        <v>Affordable</v>
      </c>
      <c r="H39" s="11">
        <v>108</v>
      </c>
      <c r="I39" s="9">
        <v>108</v>
      </c>
      <c r="J39" s="54"/>
      <c r="K39" s="15"/>
      <c r="L39" s="29"/>
      <c r="M39" s="17"/>
    </row>
    <row r="40" spans="1:14" s="8" customFormat="1" ht="18" customHeight="1" thickBot="1">
      <c r="A40" s="24" t="s">
        <v>336</v>
      </c>
      <c r="B40" s="24" t="s">
        <v>173</v>
      </c>
      <c r="C40" s="24" t="s">
        <v>337</v>
      </c>
      <c r="D40" s="49">
        <v>84102</v>
      </c>
      <c r="E40" s="46" t="s">
        <v>609</v>
      </c>
      <c r="F40" s="24" t="s">
        <v>127</v>
      </c>
      <c r="G40" s="24" t="str">
        <f>IF(H40-I40=H40,"Market",IF(H40-I40&gt;0,"Mixed","Affordable"))</f>
        <v>Market</v>
      </c>
      <c r="H40" s="11"/>
      <c r="I40" s="9"/>
      <c r="J40" s="54"/>
      <c r="K40" s="15"/>
      <c r="L40" s="29"/>
      <c r="M40" s="17"/>
    </row>
    <row r="41" spans="1:14" s="8" customFormat="1" ht="18" customHeight="1" thickBot="1">
      <c r="A41" s="24" t="s">
        <v>263</v>
      </c>
      <c r="B41" s="24" t="s">
        <v>129</v>
      </c>
      <c r="C41" s="24" t="s">
        <v>264</v>
      </c>
      <c r="D41" s="49">
        <v>84115</v>
      </c>
      <c r="E41" s="46" t="s">
        <v>609</v>
      </c>
      <c r="F41" s="24" t="s">
        <v>127</v>
      </c>
      <c r="G41" s="2" t="str">
        <f>IF(H41-I41=H41,"Market",IF(H41-I41&gt;0,"Mixed","Affordable"))</f>
        <v>Market</v>
      </c>
      <c r="H41" s="11">
        <v>12</v>
      </c>
      <c r="I41" s="9"/>
      <c r="J41" s="54"/>
      <c r="K41" s="15"/>
      <c r="L41" s="29"/>
      <c r="M41" s="17"/>
    </row>
    <row r="42" spans="1:14" ht="18" customHeight="1" thickBot="1">
      <c r="A42" s="24" t="s">
        <v>606</v>
      </c>
      <c r="B42" s="24" t="s">
        <v>129</v>
      </c>
      <c r="C42" s="24" t="s">
        <v>547</v>
      </c>
      <c r="D42" s="49">
        <v>84111</v>
      </c>
      <c r="E42" s="46" t="s">
        <v>609</v>
      </c>
      <c r="F42" s="24" t="s">
        <v>127</v>
      </c>
      <c r="G42" s="24" t="str">
        <f>IF(H42-I42=H42,"Market",IF(H42-I42&gt;0,"Mixed","Affordable"))</f>
        <v>Market</v>
      </c>
      <c r="H42" s="9">
        <v>17</v>
      </c>
      <c r="I42" s="9"/>
      <c r="J42" s="15"/>
      <c r="K42" s="15"/>
      <c r="L42" s="29"/>
      <c r="M42" s="17"/>
      <c r="N42"/>
    </row>
    <row r="43" spans="1:14" ht="18" customHeight="1" thickBot="1">
      <c r="A43" s="2" t="s">
        <v>23</v>
      </c>
      <c r="B43" s="2" t="s">
        <v>24</v>
      </c>
      <c r="C43" s="9" t="s">
        <v>25</v>
      </c>
      <c r="D43" s="46">
        <v>84101</v>
      </c>
      <c r="E43" s="46" t="s">
        <v>609</v>
      </c>
      <c r="F43" s="3" t="s">
        <v>14</v>
      </c>
      <c r="G43" s="2" t="str">
        <f>IF(H43-I43=H43,"Market",IF(H43-I43&gt;0,"Mixed","Affordable"))</f>
        <v>Market</v>
      </c>
      <c r="H43" s="2">
        <v>97</v>
      </c>
      <c r="I43" s="2"/>
      <c r="J43" s="3"/>
      <c r="K43" s="3">
        <v>750000</v>
      </c>
      <c r="L43" s="3"/>
      <c r="M43" s="7"/>
      <c r="N43"/>
    </row>
    <row r="44" spans="1:14" ht="15.75" thickBot="1">
      <c r="A44" s="2" t="s">
        <v>496</v>
      </c>
      <c r="B44" s="2" t="s">
        <v>497</v>
      </c>
      <c r="C44" s="2" t="s">
        <v>498</v>
      </c>
      <c r="D44" s="46">
        <v>84116</v>
      </c>
      <c r="E44" s="46" t="s">
        <v>609</v>
      </c>
      <c r="F44" s="24" t="s">
        <v>127</v>
      </c>
      <c r="G44" s="2" t="str">
        <f>IF(H44-I44=H44,"Market",IF(H44-I44&gt;0,"Mixed","Affordable"))</f>
        <v>Mixed</v>
      </c>
      <c r="H44" s="2">
        <v>161</v>
      </c>
      <c r="I44" s="2">
        <v>87</v>
      </c>
      <c r="J44" s="15"/>
      <c r="K44" s="15"/>
      <c r="L44" s="29"/>
      <c r="M44" s="17"/>
    </row>
    <row r="45" spans="1:14" ht="15.75" thickBot="1">
      <c r="A45" s="24" t="s">
        <v>490</v>
      </c>
      <c r="B45" s="24" t="s">
        <v>491</v>
      </c>
      <c r="C45" s="24" t="s">
        <v>492</v>
      </c>
      <c r="D45" s="49">
        <v>84116</v>
      </c>
      <c r="E45" s="46" t="s">
        <v>609</v>
      </c>
      <c r="F45" s="24" t="s">
        <v>127</v>
      </c>
      <c r="G45" s="24" t="str">
        <f>IF(H45-I45=H45,"Market",IF(H45-I45&gt;0,"Mixed","Affordable"))</f>
        <v>Mixed</v>
      </c>
      <c r="H45" s="24">
        <v>155</v>
      </c>
      <c r="I45" s="9">
        <v>94</v>
      </c>
      <c r="J45" s="15"/>
      <c r="K45" s="15"/>
      <c r="L45" s="29"/>
      <c r="M45" s="17"/>
    </row>
    <row r="46" spans="1:14" ht="15.75" thickBot="1">
      <c r="A46" s="24" t="s">
        <v>548</v>
      </c>
      <c r="B46" s="24" t="s">
        <v>149</v>
      </c>
      <c r="C46" s="24" t="s">
        <v>549</v>
      </c>
      <c r="D46" s="49">
        <v>84116</v>
      </c>
      <c r="E46" s="46" t="s">
        <v>609</v>
      </c>
      <c r="F46" s="24" t="s">
        <v>127</v>
      </c>
      <c r="G46" s="2" t="str">
        <f>IF(H46-I46=H46,"Market",IF(H46-I46&gt;0,"Mixed","Affordable"))</f>
        <v>Market</v>
      </c>
      <c r="H46" s="24"/>
      <c r="I46" s="9"/>
      <c r="J46" s="15"/>
      <c r="K46" s="15">
        <v>152000</v>
      </c>
      <c r="L46" s="29"/>
      <c r="M46" s="17"/>
    </row>
    <row r="47" spans="1:14" ht="15.75" thickBot="1">
      <c r="A47" s="24" t="s">
        <v>268</v>
      </c>
      <c r="B47" s="24" t="s">
        <v>120</v>
      </c>
      <c r="C47" s="24" t="s">
        <v>269</v>
      </c>
      <c r="D47" s="49">
        <v>84115</v>
      </c>
      <c r="E47" s="46" t="s">
        <v>609</v>
      </c>
      <c r="F47" s="24" t="s">
        <v>127</v>
      </c>
      <c r="G47" s="2" t="str">
        <f>IF(H47-I47=H47,"Market",IF(H47-I47&gt;0,"Mixed","Affordable"))</f>
        <v>Market</v>
      </c>
      <c r="H47" s="9">
        <v>150</v>
      </c>
      <c r="I47" s="9"/>
      <c r="J47" s="34"/>
      <c r="K47" s="34"/>
      <c r="L47" s="29"/>
      <c r="M47" s="17"/>
    </row>
    <row r="48" spans="1:14" ht="15.75" thickBot="1">
      <c r="A48" s="24" t="s">
        <v>525</v>
      </c>
      <c r="B48" s="24" t="s">
        <v>526</v>
      </c>
      <c r="C48" s="24" t="s">
        <v>527</v>
      </c>
      <c r="D48" s="49">
        <v>84103</v>
      </c>
      <c r="E48" s="46" t="s">
        <v>609</v>
      </c>
      <c r="F48" s="24" t="s">
        <v>127</v>
      </c>
      <c r="G48" s="24" t="str">
        <f>IF(H48-I48=H48,"Market",IF(H48-I48&gt;0,"Mixed","Affordable"))</f>
        <v>Market</v>
      </c>
      <c r="H48" s="9">
        <v>27</v>
      </c>
      <c r="I48" s="9"/>
      <c r="J48" s="15"/>
      <c r="K48" s="15"/>
      <c r="L48" s="29"/>
      <c r="M48" s="17"/>
    </row>
    <row r="49" spans="1:13" ht="15.75" thickBot="1">
      <c r="A49" s="2" t="s">
        <v>29</v>
      </c>
      <c r="B49" s="2" t="s">
        <v>30</v>
      </c>
      <c r="C49" s="2" t="s">
        <v>31</v>
      </c>
      <c r="D49" s="46">
        <v>84116</v>
      </c>
      <c r="E49" s="46" t="s">
        <v>609</v>
      </c>
      <c r="F49" s="3" t="s">
        <v>14</v>
      </c>
      <c r="G49" s="2" t="str">
        <f>IF(H49-I49=H49,"Market",IF(H49-I49&gt;0,"Mixed","Affordable"))</f>
        <v>Mixed</v>
      </c>
      <c r="H49" s="2">
        <v>146</v>
      </c>
      <c r="I49" s="2">
        <v>131</v>
      </c>
      <c r="J49" s="3"/>
      <c r="K49" s="3"/>
      <c r="L49" s="42"/>
      <c r="M49" s="7"/>
    </row>
    <row r="50" spans="1:13" ht="15.75" thickBot="1">
      <c r="A50" s="2" t="s">
        <v>379</v>
      </c>
      <c r="B50" s="2" t="s">
        <v>200</v>
      </c>
      <c r="C50" s="2" t="s">
        <v>380</v>
      </c>
      <c r="D50" s="46">
        <v>84116</v>
      </c>
      <c r="E50" s="46" t="s">
        <v>609</v>
      </c>
      <c r="F50" s="3" t="s">
        <v>127</v>
      </c>
      <c r="G50" s="2" t="str">
        <f>IF(H50-I50=H50,"Market",IF(H50-I50&gt;0,"Mixed","Affordable"))</f>
        <v>Market</v>
      </c>
      <c r="H50" s="2">
        <v>17</v>
      </c>
      <c r="I50" s="2"/>
      <c r="J50" s="3"/>
      <c r="K50" s="3"/>
      <c r="L50" s="42"/>
      <c r="M50" s="7"/>
    </row>
    <row r="51" spans="1:13" ht="15.75" thickBot="1">
      <c r="A51" s="24" t="s">
        <v>265</v>
      </c>
      <c r="B51" s="24" t="s">
        <v>266</v>
      </c>
      <c r="C51" s="24" t="s">
        <v>267</v>
      </c>
      <c r="D51" s="49">
        <v>84115</v>
      </c>
      <c r="E51" s="46" t="s">
        <v>609</v>
      </c>
      <c r="F51" s="24" t="s">
        <v>127</v>
      </c>
      <c r="G51" s="24" t="str">
        <f>IF(H51-I51=H51,"Market",IF(H51-I51&gt;0,"Mixed","Affordable"))</f>
        <v>Market</v>
      </c>
      <c r="H51" s="9">
        <v>149</v>
      </c>
      <c r="I51" s="9"/>
      <c r="J51" s="17"/>
      <c r="K51" s="17"/>
      <c r="L51" s="29"/>
      <c r="M51" s="17"/>
    </row>
    <row r="52" spans="1:13" ht="15.75" thickBot="1">
      <c r="A52" s="24" t="s">
        <v>605</v>
      </c>
      <c r="B52" s="24" t="s">
        <v>129</v>
      </c>
      <c r="C52" s="24" t="s">
        <v>546</v>
      </c>
      <c r="D52" s="49">
        <v>84111</v>
      </c>
      <c r="E52" s="46" t="s">
        <v>609</v>
      </c>
      <c r="F52" s="24" t="s">
        <v>127</v>
      </c>
      <c r="G52" s="2" t="str">
        <f>IF(H52-I52=H52,"Market",IF(H52-I52&gt;0,"Mixed","Affordable"))</f>
        <v>Affordable</v>
      </c>
      <c r="H52" s="9">
        <v>21</v>
      </c>
      <c r="I52" s="9">
        <v>21</v>
      </c>
      <c r="J52" s="15"/>
      <c r="K52" s="15"/>
      <c r="L52" s="29"/>
      <c r="M52" s="17"/>
    </row>
    <row r="53" spans="1:13" ht="15.75" thickBot="1">
      <c r="A53" s="9" t="s">
        <v>411</v>
      </c>
      <c r="B53" s="9" t="s">
        <v>36</v>
      </c>
      <c r="C53" s="9" t="s">
        <v>412</v>
      </c>
      <c r="D53" s="47">
        <v>84101</v>
      </c>
      <c r="E53" s="46" t="s">
        <v>609</v>
      </c>
      <c r="F53" s="24" t="s">
        <v>127</v>
      </c>
      <c r="G53" s="24" t="str">
        <f>IF(H53-I53=H53,"Market",IF(H53-I53&gt;0,"Mixed","Affordable"))</f>
        <v>Market</v>
      </c>
      <c r="H53" s="9">
        <v>151</v>
      </c>
      <c r="I53" s="9">
        <v>0</v>
      </c>
      <c r="J53" s="15"/>
      <c r="K53" s="15"/>
      <c r="L53" s="29"/>
      <c r="M53" s="17"/>
    </row>
    <row r="54" spans="1:13" ht="15.75" thickBot="1">
      <c r="A54" s="26" t="s">
        <v>172</v>
      </c>
      <c r="B54" s="26" t="s">
        <v>173</v>
      </c>
      <c r="C54" s="26" t="s">
        <v>174</v>
      </c>
      <c r="D54" s="49">
        <v>84102</v>
      </c>
      <c r="E54" s="46" t="s">
        <v>609</v>
      </c>
      <c r="F54" s="24" t="s">
        <v>127</v>
      </c>
      <c r="G54" s="24" t="str">
        <f>IF(H54-I54=H54,"Market",IF(H54-I54&gt;0,"Mixed","Affordable"))</f>
        <v>Market</v>
      </c>
      <c r="H54" s="9"/>
      <c r="I54" s="27"/>
      <c r="J54" s="15"/>
      <c r="K54" s="15"/>
      <c r="L54" s="29"/>
      <c r="M54" s="17"/>
    </row>
    <row r="55" spans="1:13" ht="15.75" thickBot="1">
      <c r="A55" s="24" t="s">
        <v>399</v>
      </c>
      <c r="B55" s="24" t="s">
        <v>400</v>
      </c>
      <c r="C55" s="24" t="s">
        <v>401</v>
      </c>
      <c r="D55" s="49">
        <v>84102</v>
      </c>
      <c r="E55" s="46" t="s">
        <v>609</v>
      </c>
      <c r="F55" s="24" t="s">
        <v>127</v>
      </c>
      <c r="G55" s="2" t="str">
        <f>IF(H55-I55=H55,"Market",IF(H55-I55&gt;0,"Mixed","Affordable"))</f>
        <v>Market</v>
      </c>
      <c r="H55" s="9">
        <v>174</v>
      </c>
      <c r="I55" s="9"/>
      <c r="J55" s="15"/>
      <c r="K55" s="15"/>
      <c r="L55" s="29"/>
      <c r="M55" s="17"/>
    </row>
    <row r="56" spans="1:13" ht="15.75" thickBot="1">
      <c r="A56" s="24" t="s">
        <v>175</v>
      </c>
      <c r="B56" s="24" t="s">
        <v>176</v>
      </c>
      <c r="C56" s="24" t="s">
        <v>177</v>
      </c>
      <c r="D56" s="49">
        <v>84115</v>
      </c>
      <c r="E56" s="46" t="s">
        <v>609</v>
      </c>
      <c r="F56" s="24" t="s">
        <v>127</v>
      </c>
      <c r="G56" s="24" t="str">
        <f>IF(H56-I56=H56,"Market",IF(H56-I56&gt;0,"Mixed","Affordable"))</f>
        <v>Market</v>
      </c>
      <c r="H56" s="9">
        <v>95</v>
      </c>
      <c r="I56" s="9"/>
      <c r="J56" s="15"/>
      <c r="K56" s="15"/>
      <c r="L56" s="29"/>
      <c r="M56" s="17"/>
    </row>
    <row r="57" spans="1:13" ht="15.75" thickBot="1">
      <c r="A57" s="2" t="s">
        <v>198</v>
      </c>
      <c r="B57" s="2" t="s">
        <v>69</v>
      </c>
      <c r="C57" s="2" t="s">
        <v>199</v>
      </c>
      <c r="D57" s="46">
        <v>84115</v>
      </c>
      <c r="E57" s="46" t="s">
        <v>609</v>
      </c>
      <c r="F57" s="24" t="s">
        <v>127</v>
      </c>
      <c r="G57" s="2" t="str">
        <f>IF(H57-I57=H57,"Market",IF(H57-I57&gt;0,"Mixed","Affordable"))</f>
        <v>Affordable</v>
      </c>
      <c r="H57" s="2">
        <v>210</v>
      </c>
      <c r="I57" s="2">
        <v>210</v>
      </c>
      <c r="J57" s="34"/>
      <c r="K57" s="34"/>
      <c r="L57" s="29"/>
      <c r="M57" s="17"/>
    </row>
    <row r="58" spans="1:13" ht="15.75" thickBot="1">
      <c r="A58" s="2" t="s">
        <v>447</v>
      </c>
      <c r="B58" s="2" t="s">
        <v>69</v>
      </c>
      <c r="C58" s="2" t="s">
        <v>448</v>
      </c>
      <c r="D58" s="46">
        <v>84111</v>
      </c>
      <c r="E58" s="46" t="s">
        <v>609</v>
      </c>
      <c r="F58" s="24" t="s">
        <v>127</v>
      </c>
      <c r="G58" s="24" t="str">
        <f>IF(H58-I58=H58,"Market",IF(H58-I58&gt;0,"Mixed","Affordable"))</f>
        <v>Market</v>
      </c>
      <c r="H58" s="2">
        <v>189</v>
      </c>
      <c r="I58" s="2"/>
      <c r="J58" s="15"/>
      <c r="K58" s="15"/>
      <c r="L58" s="29"/>
      <c r="M58" s="17"/>
    </row>
    <row r="59" spans="1:13" ht="15.75" thickBot="1">
      <c r="A59" s="24" t="s">
        <v>223</v>
      </c>
      <c r="B59" s="24" t="s">
        <v>132</v>
      </c>
      <c r="C59" s="24" t="s">
        <v>224</v>
      </c>
      <c r="D59" s="49">
        <v>84116</v>
      </c>
      <c r="E59" s="46" t="s">
        <v>609</v>
      </c>
      <c r="F59" s="24" t="s">
        <v>127</v>
      </c>
      <c r="G59" s="2" t="str">
        <f>IF(H59-I59=H59,"Market",IF(H59-I59&gt;0,"Mixed","Affordable"))</f>
        <v>Market</v>
      </c>
      <c r="H59" s="9">
        <v>32</v>
      </c>
      <c r="I59" s="9"/>
      <c r="J59" s="34"/>
      <c r="K59" s="34"/>
      <c r="L59" s="29"/>
      <c r="M59" s="17"/>
    </row>
    <row r="60" spans="1:13" ht="15.75" thickBot="1">
      <c r="A60" s="24" t="s">
        <v>227</v>
      </c>
      <c r="B60" s="24" t="s">
        <v>132</v>
      </c>
      <c r="C60" s="24" t="s">
        <v>228</v>
      </c>
      <c r="D60" s="49">
        <v>84116</v>
      </c>
      <c r="E60" s="46" t="s">
        <v>609</v>
      </c>
      <c r="F60" s="24" t="s">
        <v>127</v>
      </c>
      <c r="G60" s="2" t="str">
        <f>IF(H60-I60=H60,"Market",IF(H60-I60&gt;0,"Mixed","Affordable"))</f>
        <v>Market</v>
      </c>
      <c r="H60" s="9">
        <v>20</v>
      </c>
      <c r="I60" s="9"/>
      <c r="J60" s="34"/>
      <c r="K60" s="34">
        <v>300000</v>
      </c>
      <c r="L60" s="29"/>
      <c r="M60" s="17"/>
    </row>
    <row r="61" spans="1:13" ht="15.75" thickBot="1">
      <c r="A61" s="24" t="s">
        <v>131</v>
      </c>
      <c r="B61" s="24" t="s">
        <v>132</v>
      </c>
      <c r="C61" s="24" t="s">
        <v>133</v>
      </c>
      <c r="D61" s="49">
        <v>84116</v>
      </c>
      <c r="E61" s="46" t="s">
        <v>609</v>
      </c>
      <c r="F61" s="24" t="s">
        <v>127</v>
      </c>
      <c r="G61" s="24" t="str">
        <f>IF(H61-I61=H61,"Market",IF(H61-I61&gt;0,"Mixed","Affordable"))</f>
        <v>Affordable</v>
      </c>
      <c r="H61" s="9">
        <v>100</v>
      </c>
      <c r="I61" s="9">
        <v>100</v>
      </c>
      <c r="J61" s="15"/>
      <c r="K61" s="15"/>
      <c r="L61" s="29"/>
      <c r="M61" s="17"/>
    </row>
    <row r="62" spans="1:13" ht="15.75" thickBot="1">
      <c r="A62" s="2" t="s">
        <v>32</v>
      </c>
      <c r="B62" s="2" t="s">
        <v>33</v>
      </c>
      <c r="C62" s="2" t="s">
        <v>34</v>
      </c>
      <c r="D62" s="46">
        <v>84104</v>
      </c>
      <c r="E62" s="46" t="s">
        <v>609</v>
      </c>
      <c r="F62" s="3" t="s">
        <v>14</v>
      </c>
      <c r="G62" s="24" t="str">
        <f>IF(H62-I62=H62,"Market",IF(H62-I62&gt;0,"Mixed","Affordable"))</f>
        <v>Market</v>
      </c>
      <c r="H62" s="2">
        <v>16</v>
      </c>
      <c r="I62" s="2">
        <v>0</v>
      </c>
      <c r="J62" s="3"/>
      <c r="K62" s="3">
        <v>1525000</v>
      </c>
      <c r="L62" s="3"/>
      <c r="M62" s="7"/>
    </row>
    <row r="63" spans="1:13" ht="15.75" thickBot="1">
      <c r="A63" s="24" t="s">
        <v>128</v>
      </c>
      <c r="B63" s="24" t="s">
        <v>129</v>
      </c>
      <c r="C63" s="24" t="s">
        <v>130</v>
      </c>
      <c r="D63" s="49">
        <v>84102</v>
      </c>
      <c r="E63" s="46" t="s">
        <v>609</v>
      </c>
      <c r="F63" s="24" t="s">
        <v>127</v>
      </c>
      <c r="G63" s="2" t="str">
        <f>IF(H63-I63=H63,"Market",IF(H63-I63&gt;0,"Mixed","Affordable"))</f>
        <v>Affordable</v>
      </c>
      <c r="H63" s="9">
        <v>35</v>
      </c>
      <c r="I63" s="9">
        <v>35</v>
      </c>
      <c r="J63" s="15"/>
      <c r="K63" s="15"/>
      <c r="L63" s="29"/>
      <c r="M63" s="17"/>
    </row>
    <row r="64" spans="1:13" ht="15.75" thickBot="1">
      <c r="A64" s="24" t="s">
        <v>416</v>
      </c>
      <c r="B64" s="24" t="s">
        <v>611</v>
      </c>
      <c r="C64" s="24" t="s">
        <v>417</v>
      </c>
      <c r="D64" s="49">
        <v>84116</v>
      </c>
      <c r="E64" s="46" t="s">
        <v>609</v>
      </c>
      <c r="F64" s="24" t="s">
        <v>127</v>
      </c>
      <c r="G64" s="2" t="str">
        <f>IF(H64-I64=H64,"Market",IF(H64-I64&gt;0,"Mixed","Affordable"))</f>
        <v>Affordable</v>
      </c>
      <c r="H64" s="9">
        <v>61</v>
      </c>
      <c r="I64" s="9">
        <v>61</v>
      </c>
      <c r="J64" s="15"/>
      <c r="K64" s="15"/>
      <c r="L64" s="29"/>
      <c r="M64" s="17"/>
    </row>
    <row r="65" spans="1:13" ht="15.75" thickBot="1">
      <c r="A65" s="16" t="s">
        <v>432</v>
      </c>
      <c r="B65" s="2" t="s">
        <v>433</v>
      </c>
      <c r="C65" s="16" t="s">
        <v>434</v>
      </c>
      <c r="D65" s="46">
        <v>84102</v>
      </c>
      <c r="E65" s="46" t="s">
        <v>609</v>
      </c>
      <c r="F65" s="24" t="s">
        <v>127</v>
      </c>
      <c r="G65" s="2" t="str">
        <f>IF(H65-I65=H65,"Market",IF(H65-I65&gt;0,"Mixed","Affordable"))</f>
        <v>Affordable</v>
      </c>
      <c r="H65" s="9">
        <v>50</v>
      </c>
      <c r="I65" s="16">
        <v>50</v>
      </c>
      <c r="J65" s="15"/>
      <c r="K65" s="15"/>
      <c r="L65" s="29"/>
      <c r="M65" s="17"/>
    </row>
    <row r="66" spans="1:13" ht="15.75" thickBot="1">
      <c r="A66" s="24" t="s">
        <v>295</v>
      </c>
      <c r="B66" s="24" t="s">
        <v>149</v>
      </c>
      <c r="C66" s="24" t="s">
        <v>296</v>
      </c>
      <c r="D66" s="49">
        <v>84109</v>
      </c>
      <c r="E66" s="46" t="s">
        <v>609</v>
      </c>
      <c r="F66" s="24" t="s">
        <v>127</v>
      </c>
      <c r="G66" s="2" t="str">
        <f>IF(H66-I66=H66,"Market",IF(H66-I66&gt;0,"Mixed","Affordable"))</f>
        <v>Market</v>
      </c>
      <c r="H66" s="9"/>
      <c r="I66" s="9"/>
      <c r="J66" s="15"/>
      <c r="K66" s="15">
        <v>720000</v>
      </c>
      <c r="L66" s="29"/>
      <c r="M66" s="17"/>
    </row>
    <row r="67" spans="1:13" ht="15.75" thickBot="1">
      <c r="A67" s="24" t="s">
        <v>261</v>
      </c>
      <c r="B67" s="24" t="s">
        <v>120</v>
      </c>
      <c r="C67" s="24" t="s">
        <v>262</v>
      </c>
      <c r="D67" s="49">
        <v>84116</v>
      </c>
      <c r="E67" s="46" t="s">
        <v>609</v>
      </c>
      <c r="F67" s="24" t="s">
        <v>127</v>
      </c>
      <c r="G67" s="24" t="str">
        <f>IF(H67-I67=H67,"Market",IF(H67-I67&gt;0,"Mixed","Affordable"))</f>
        <v>Affordable</v>
      </c>
      <c r="H67" s="9">
        <v>110</v>
      </c>
      <c r="I67" s="9">
        <v>110</v>
      </c>
      <c r="J67" s="15"/>
      <c r="K67" s="15">
        <v>750000</v>
      </c>
      <c r="L67" s="29"/>
      <c r="M67" s="17"/>
    </row>
    <row r="68" spans="1:13" ht="15.75" thickBot="1">
      <c r="A68" s="24" t="s">
        <v>169</v>
      </c>
      <c r="B68" s="24" t="s">
        <v>170</v>
      </c>
      <c r="C68" s="24" t="s">
        <v>171</v>
      </c>
      <c r="D68" s="49">
        <v>84102</v>
      </c>
      <c r="E68" s="46" t="s">
        <v>609</v>
      </c>
      <c r="F68" s="24" t="s">
        <v>127</v>
      </c>
      <c r="G68" s="2" t="str">
        <f>IF(H68-I68=H68,"Market",IF(H68-I68&gt;0,"Mixed","Affordable"))</f>
        <v>Market</v>
      </c>
      <c r="H68" s="9">
        <v>178</v>
      </c>
      <c r="I68" s="9"/>
      <c r="J68" s="15"/>
      <c r="K68" s="15"/>
      <c r="L68" s="29"/>
      <c r="M68" s="17"/>
    </row>
    <row r="69" spans="1:13" ht="15.75" thickBot="1">
      <c r="A69" s="24" t="s">
        <v>145</v>
      </c>
      <c r="B69" s="24" t="s">
        <v>146</v>
      </c>
      <c r="C69" s="24" t="s">
        <v>147</v>
      </c>
      <c r="D69" s="49">
        <v>84105</v>
      </c>
      <c r="E69" s="46" t="s">
        <v>609</v>
      </c>
      <c r="F69" s="24" t="s">
        <v>127</v>
      </c>
      <c r="G69" s="2" t="str">
        <f>IF(H69-I69=H69,"Market",IF(H69-I69&gt;0,"Mixed","Affordable"))</f>
        <v>Market</v>
      </c>
      <c r="H69" s="9"/>
      <c r="I69" s="27"/>
      <c r="J69" s="15"/>
      <c r="K69" s="15"/>
      <c r="L69" s="29"/>
      <c r="M69" s="17"/>
    </row>
    <row r="70" spans="1:13" ht="15.75" thickBot="1">
      <c r="A70" s="24" t="s">
        <v>164</v>
      </c>
      <c r="B70" s="24" t="s">
        <v>132</v>
      </c>
      <c r="C70" s="24" t="s">
        <v>165</v>
      </c>
      <c r="D70" s="49">
        <v>84104</v>
      </c>
      <c r="E70" s="46" t="s">
        <v>609</v>
      </c>
      <c r="F70" s="24" t="s">
        <v>127</v>
      </c>
      <c r="G70" s="2" t="str">
        <f>IF(H70-I70=H70,"Market",IF(H70-I70&gt;0,"Mixed","Affordable"))</f>
        <v>Affordable</v>
      </c>
      <c r="H70" s="9">
        <v>41</v>
      </c>
      <c r="I70" s="9">
        <v>41</v>
      </c>
      <c r="J70" s="15"/>
      <c r="K70" s="15"/>
      <c r="L70" s="29"/>
      <c r="M70" s="17"/>
    </row>
    <row r="71" spans="1:13" ht="15.75" thickBot="1">
      <c r="A71" s="24" t="s">
        <v>270</v>
      </c>
      <c r="B71" s="24" t="s">
        <v>173</v>
      </c>
      <c r="C71" s="24" t="s">
        <v>271</v>
      </c>
      <c r="D71" s="49">
        <v>84108</v>
      </c>
      <c r="E71" s="46" t="s">
        <v>609</v>
      </c>
      <c r="F71" s="24" t="s">
        <v>127</v>
      </c>
      <c r="G71" s="2" t="str">
        <f>IF(H71-I71=H71,"Market",IF(H71-I71&gt;0,"Mixed","Affordable"))</f>
        <v>Market</v>
      </c>
      <c r="H71" s="9"/>
      <c r="I71" s="9"/>
      <c r="J71" s="34"/>
      <c r="K71" s="34"/>
      <c r="L71" s="29"/>
      <c r="M71" s="17"/>
    </row>
    <row r="72" spans="1:13" ht="15.75" thickBot="1">
      <c r="A72" s="2" t="s">
        <v>93</v>
      </c>
      <c r="B72" s="2" t="s">
        <v>85</v>
      </c>
      <c r="C72" s="2" t="s">
        <v>94</v>
      </c>
      <c r="D72" s="46">
        <v>84101</v>
      </c>
      <c r="E72" s="46" t="s">
        <v>609</v>
      </c>
      <c r="F72" s="3" t="s">
        <v>14</v>
      </c>
      <c r="G72" s="2" t="str">
        <f>IF(H72-I72=H72,"Market",IF(H72-I72&gt;0,"Mixed","Affordable"))</f>
        <v>Affordable</v>
      </c>
      <c r="H72" s="2">
        <v>134</v>
      </c>
      <c r="I72" s="2">
        <v>134</v>
      </c>
      <c r="J72" s="3"/>
      <c r="K72" s="3"/>
      <c r="L72" s="42"/>
      <c r="M72" s="7"/>
    </row>
    <row r="73" spans="1:13" ht="15.75" thickBot="1">
      <c r="A73" s="24" t="s">
        <v>512</v>
      </c>
      <c r="B73" s="24" t="s">
        <v>202</v>
      </c>
      <c r="C73" s="24" t="s">
        <v>513</v>
      </c>
      <c r="D73" s="49">
        <v>84102</v>
      </c>
      <c r="E73" s="46" t="s">
        <v>609</v>
      </c>
      <c r="F73" s="24" t="s">
        <v>127</v>
      </c>
      <c r="G73" s="2" t="str">
        <f>IF(H73-I73=H73,"Market",IF(H73-I73&gt;0,"Mixed","Affordable"))</f>
        <v>Market</v>
      </c>
      <c r="H73" s="9"/>
      <c r="I73" s="9"/>
      <c r="J73" s="34"/>
      <c r="K73" s="34"/>
      <c r="L73" s="29"/>
      <c r="M73" s="17"/>
    </row>
    <row r="74" spans="1:13" ht="15.75" thickBot="1">
      <c r="A74" s="24" t="s">
        <v>603</v>
      </c>
      <c r="B74" s="24" t="s">
        <v>129</v>
      </c>
      <c r="C74" s="24" t="s">
        <v>386</v>
      </c>
      <c r="D74" s="49">
        <v>84116</v>
      </c>
      <c r="E74" s="46" t="s">
        <v>609</v>
      </c>
      <c r="F74" s="24" t="s">
        <v>127</v>
      </c>
      <c r="G74" s="2" t="str">
        <f>IF(H74-I74=H74,"Market",IF(H74-I74&gt;0,"Mixed","Affordable"))</f>
        <v>Affordable</v>
      </c>
      <c r="H74" s="9">
        <v>25</v>
      </c>
      <c r="I74" s="9">
        <v>25</v>
      </c>
      <c r="J74" s="15"/>
      <c r="K74" s="15"/>
      <c r="L74" s="29"/>
      <c r="M74" s="17"/>
    </row>
    <row r="75" spans="1:13" ht="15.75" thickBot="1">
      <c r="A75" s="24" t="s">
        <v>541</v>
      </c>
      <c r="B75" s="24" t="s">
        <v>132</v>
      </c>
      <c r="C75" s="24" t="s">
        <v>542</v>
      </c>
      <c r="D75" s="49">
        <v>84102</v>
      </c>
      <c r="E75" s="46" t="s">
        <v>609</v>
      </c>
      <c r="F75" s="24" t="s">
        <v>127</v>
      </c>
      <c r="G75" s="2" t="str">
        <f>IF(H75-I75=H75,"Market",IF(H75-I75&gt;0,"Mixed","Affordable"))</f>
        <v>Market</v>
      </c>
      <c r="H75" s="9">
        <v>64</v>
      </c>
      <c r="I75" s="9"/>
      <c r="J75" s="15"/>
      <c r="K75" s="15"/>
      <c r="L75" s="29"/>
      <c r="M75" s="17"/>
    </row>
    <row r="76" spans="1:13" ht="15.75" thickBot="1">
      <c r="A76" s="9" t="s">
        <v>35</v>
      </c>
      <c r="B76" s="9" t="s">
        <v>36</v>
      </c>
      <c r="C76" s="9" t="s">
        <v>37</v>
      </c>
      <c r="D76" s="47">
        <v>84102</v>
      </c>
      <c r="E76" s="46" t="s">
        <v>609</v>
      </c>
      <c r="F76" s="3" t="s">
        <v>14</v>
      </c>
      <c r="G76" s="24" t="str">
        <f>IF(H76-I76=H76,"Market",IF(H76-I76&gt;0,"Mixed","Affordable"))</f>
        <v>Market</v>
      </c>
      <c r="H76" s="9">
        <v>77</v>
      </c>
      <c r="I76" s="9"/>
      <c r="J76" s="3"/>
      <c r="K76" s="3">
        <v>1200000</v>
      </c>
      <c r="L76" s="3"/>
      <c r="M76" s="7"/>
    </row>
    <row r="77" spans="1:13" ht="15.75" thickBot="1">
      <c r="A77" s="9" t="s">
        <v>439</v>
      </c>
      <c r="B77" s="9" t="s">
        <v>342</v>
      </c>
      <c r="C77" s="9" t="s">
        <v>601</v>
      </c>
      <c r="D77" s="47">
        <v>84103</v>
      </c>
      <c r="E77" s="46" t="s">
        <v>609</v>
      </c>
      <c r="F77" s="24" t="s">
        <v>127</v>
      </c>
      <c r="G77" s="24" t="str">
        <f>IF(H77-I77=H77,"Market",IF(H77-I77&gt;0,"Mixed","Affordable"))</f>
        <v>Market</v>
      </c>
      <c r="H77" s="9">
        <v>460</v>
      </c>
      <c r="I77" s="9">
        <v>0</v>
      </c>
      <c r="J77" s="15"/>
      <c r="K77" s="15"/>
      <c r="L77" s="29"/>
      <c r="M77" s="17"/>
    </row>
    <row r="78" spans="1:13" ht="15.75" thickBot="1">
      <c r="A78" s="24" t="s">
        <v>559</v>
      </c>
      <c r="B78" s="24" t="s">
        <v>560</v>
      </c>
      <c r="C78" s="24" t="s">
        <v>561</v>
      </c>
      <c r="D78" s="49">
        <v>84102</v>
      </c>
      <c r="E78" s="46" t="s">
        <v>609</v>
      </c>
      <c r="F78" s="24" t="s">
        <v>127</v>
      </c>
      <c r="G78" s="2" t="str">
        <f>IF(H78-I78=H78,"Market",IF(H78-I78&gt;0,"Mixed","Affordable"))</f>
        <v>Market</v>
      </c>
      <c r="H78" s="9">
        <v>21</v>
      </c>
      <c r="I78" s="9"/>
      <c r="J78" s="15"/>
      <c r="K78" s="15"/>
      <c r="L78" s="29"/>
      <c r="M78" s="17"/>
    </row>
    <row r="79" spans="1:13" ht="15.75" thickBot="1">
      <c r="A79" s="24" t="s">
        <v>530</v>
      </c>
      <c r="B79" s="24" t="s">
        <v>167</v>
      </c>
      <c r="C79" s="24" t="s">
        <v>531</v>
      </c>
      <c r="D79" s="49">
        <v>84102</v>
      </c>
      <c r="E79" s="46" t="s">
        <v>609</v>
      </c>
      <c r="F79" s="24" t="s">
        <v>127</v>
      </c>
      <c r="G79" s="24" t="str">
        <f>IF(H79-I79=H79,"Market",IF(H79-I79&gt;0,"Mixed","Affordable"))</f>
        <v>Market</v>
      </c>
      <c r="H79" s="9">
        <v>88</v>
      </c>
      <c r="I79" s="9"/>
      <c r="J79" s="15"/>
      <c r="K79" s="15">
        <v>300000</v>
      </c>
      <c r="L79" s="29"/>
      <c r="M79" s="17"/>
    </row>
    <row r="80" spans="1:13" ht="23.25" thickBot="1">
      <c r="A80" s="49" t="s">
        <v>140</v>
      </c>
      <c r="B80" s="24" t="s">
        <v>81</v>
      </c>
      <c r="C80" s="24" t="s">
        <v>565</v>
      </c>
      <c r="D80" s="49">
        <v>84104</v>
      </c>
      <c r="E80" s="46" t="s">
        <v>609</v>
      </c>
      <c r="F80" s="24" t="s">
        <v>127</v>
      </c>
      <c r="G80" s="2" t="str">
        <f>IF(H80-I80=H80,"Market",IF(H80-I80&gt;0,"Mixed","Affordable"))</f>
        <v>Market</v>
      </c>
      <c r="H80" s="9"/>
      <c r="I80" s="9"/>
      <c r="J80" s="15"/>
      <c r="K80" s="15"/>
      <c r="L80" s="29"/>
      <c r="M80" s="17"/>
    </row>
    <row r="81" spans="1:13" ht="15.75" thickBot="1">
      <c r="A81" s="24" t="s">
        <v>136</v>
      </c>
      <c r="B81" s="24" t="s">
        <v>132</v>
      </c>
      <c r="C81" s="24" t="s">
        <v>137</v>
      </c>
      <c r="D81" s="49">
        <v>84102</v>
      </c>
      <c r="E81" s="46" t="s">
        <v>609</v>
      </c>
      <c r="F81" s="24" t="s">
        <v>127</v>
      </c>
      <c r="G81" s="2" t="str">
        <f>IF(H81-I81=H81,"Market",IF(H81-I81&gt;0,"Mixed","Affordable"))</f>
        <v>Market</v>
      </c>
      <c r="H81" s="9">
        <v>24</v>
      </c>
      <c r="I81" s="9"/>
      <c r="J81" s="15"/>
      <c r="K81" s="15"/>
      <c r="L81" s="29"/>
      <c r="M81" s="17"/>
    </row>
    <row r="82" spans="1:13" ht="15.75" thickBot="1">
      <c r="A82" s="24" t="s">
        <v>353</v>
      </c>
      <c r="B82" s="24" t="s">
        <v>273</v>
      </c>
      <c r="C82" s="24" t="s">
        <v>354</v>
      </c>
      <c r="D82" s="49">
        <v>84101</v>
      </c>
      <c r="E82" s="46" t="s">
        <v>609</v>
      </c>
      <c r="F82" s="24" t="s">
        <v>127</v>
      </c>
      <c r="G82" s="24" t="str">
        <f>IF(H82-I82=H82,"Market",IF(H82-I82&gt;0,"Mixed","Affordable"))</f>
        <v>Market</v>
      </c>
      <c r="H82" s="9">
        <v>80</v>
      </c>
      <c r="I82" s="9"/>
      <c r="J82" s="15"/>
      <c r="K82" s="15"/>
      <c r="L82" s="29"/>
      <c r="M82" s="17"/>
    </row>
    <row r="83" spans="1:13" ht="15.75" thickBot="1">
      <c r="A83" s="24" t="s">
        <v>362</v>
      </c>
      <c r="B83" s="24" t="s">
        <v>132</v>
      </c>
      <c r="C83" s="24" t="s">
        <v>363</v>
      </c>
      <c r="D83" s="49">
        <v>84111</v>
      </c>
      <c r="E83" s="46" t="s">
        <v>609</v>
      </c>
      <c r="F83" s="24" t="s">
        <v>127</v>
      </c>
      <c r="G83" s="2" t="str">
        <f>IF(H83-I83=H83,"Market",IF(H83-I83&gt;0,"Mixed","Affordable"))</f>
        <v>Market</v>
      </c>
      <c r="H83" s="9">
        <v>12</v>
      </c>
      <c r="I83" s="9"/>
      <c r="J83" s="34"/>
      <c r="K83" s="34"/>
      <c r="L83" s="29"/>
      <c r="M83" s="17"/>
    </row>
    <row r="84" spans="1:13" ht="15.75" thickBot="1">
      <c r="A84" s="28" t="s">
        <v>344</v>
      </c>
      <c r="B84" s="28" t="s">
        <v>132</v>
      </c>
      <c r="C84" s="2" t="s">
        <v>345</v>
      </c>
      <c r="D84" s="50">
        <v>84111</v>
      </c>
      <c r="E84" s="46" t="s">
        <v>609</v>
      </c>
      <c r="F84" s="24" t="s">
        <v>127</v>
      </c>
      <c r="G84" s="24" t="str">
        <f>IF(H84-I84=H84,"Market",IF(H84-I84&gt;0,"Mixed","Affordable"))</f>
        <v>Market</v>
      </c>
      <c r="H84" s="2">
        <v>51</v>
      </c>
      <c r="I84" s="2"/>
      <c r="J84" s="34"/>
      <c r="K84" s="34"/>
      <c r="L84" s="29"/>
      <c r="M84" s="17"/>
    </row>
    <row r="85" spans="1:13" ht="15.75" thickBot="1">
      <c r="A85" s="24" t="s">
        <v>241</v>
      </c>
      <c r="B85" s="24" t="s">
        <v>129</v>
      </c>
      <c r="C85" s="24" t="s">
        <v>242</v>
      </c>
      <c r="D85" s="49">
        <v>84115</v>
      </c>
      <c r="E85" s="46" t="s">
        <v>609</v>
      </c>
      <c r="F85" s="24" t="s">
        <v>127</v>
      </c>
      <c r="G85" s="2" t="str">
        <f>IF(H85-I85=H85,"Market",IF(H85-I85&gt;0,"Mixed","Affordable"))</f>
        <v>Affordable</v>
      </c>
      <c r="H85" s="9">
        <v>20</v>
      </c>
      <c r="I85" s="9">
        <v>20</v>
      </c>
      <c r="J85" s="15"/>
      <c r="K85" s="15">
        <v>200000</v>
      </c>
      <c r="L85" s="29"/>
      <c r="M85" s="17"/>
    </row>
    <row r="86" spans="1:13" ht="15.75" thickBot="1">
      <c r="A86" s="24" t="s">
        <v>138</v>
      </c>
      <c r="B86" s="24" t="s">
        <v>125</v>
      </c>
      <c r="C86" s="24" t="s">
        <v>139</v>
      </c>
      <c r="D86" s="49">
        <v>84101</v>
      </c>
      <c r="E86" s="46" t="s">
        <v>609</v>
      </c>
      <c r="F86" s="24" t="s">
        <v>127</v>
      </c>
      <c r="G86" s="24" t="str">
        <f>IF(H86-I86=H86,"Market",IF(H86-I86&gt;0,"Mixed","Affordable"))</f>
        <v>Mixed</v>
      </c>
      <c r="H86" s="9">
        <v>110</v>
      </c>
      <c r="I86" s="9">
        <v>46</v>
      </c>
      <c r="J86" s="15"/>
      <c r="K86" s="15"/>
      <c r="L86" s="29"/>
      <c r="M86" s="17"/>
    </row>
    <row r="87" spans="1:13" ht="15.75" thickBot="1">
      <c r="A87" s="24" t="s">
        <v>124</v>
      </c>
      <c r="B87" s="24" t="s">
        <v>125</v>
      </c>
      <c r="C87" s="24" t="s">
        <v>126</v>
      </c>
      <c r="D87" s="49">
        <v>84101</v>
      </c>
      <c r="E87" s="46" t="s">
        <v>609</v>
      </c>
      <c r="F87" s="24" t="s">
        <v>127</v>
      </c>
      <c r="G87" s="24" t="str">
        <f>IF(H87-I87=H87,"Market",IF(H87-I87&gt;0,"Mixed","Affordable"))</f>
        <v>Mixed</v>
      </c>
      <c r="H87" s="9">
        <v>60</v>
      </c>
      <c r="I87" s="9">
        <v>36</v>
      </c>
      <c r="J87" s="17"/>
      <c r="K87" s="17">
        <v>695177</v>
      </c>
      <c r="L87" s="29"/>
      <c r="M87" s="17"/>
    </row>
    <row r="88" spans="1:13" ht="15.75" thickBot="1">
      <c r="A88" s="24" t="s">
        <v>26</v>
      </c>
      <c r="B88" s="24" t="s">
        <v>27</v>
      </c>
      <c r="C88" s="24" t="s">
        <v>28</v>
      </c>
      <c r="D88" s="49">
        <v>84101</v>
      </c>
      <c r="E88" s="46" t="s">
        <v>609</v>
      </c>
      <c r="F88" s="24" t="s">
        <v>14</v>
      </c>
      <c r="G88" s="24" t="str">
        <f>IF(H88-I88=H88,"Market",IF(H88-I88&gt;0,"Mixed","Affordable"))</f>
        <v>Mixed</v>
      </c>
      <c r="H88" s="9">
        <v>61</v>
      </c>
      <c r="I88" s="9">
        <v>43</v>
      </c>
      <c r="J88" s="17"/>
      <c r="K88" s="17"/>
      <c r="L88" s="29"/>
      <c r="M88" s="17"/>
    </row>
    <row r="89" spans="1:13" ht="15.75" thickBot="1">
      <c r="A89" s="24" t="s">
        <v>504</v>
      </c>
      <c r="B89" s="24" t="s">
        <v>202</v>
      </c>
      <c r="C89" s="24" t="s">
        <v>505</v>
      </c>
      <c r="D89" s="49">
        <v>84102</v>
      </c>
      <c r="E89" s="46" t="s">
        <v>609</v>
      </c>
      <c r="F89" s="24" t="s">
        <v>127</v>
      </c>
      <c r="G89" s="24" t="str">
        <f>IF(H89-I89=H89,"Market",IF(H89-I89&gt;0,"Mixed","Affordable"))</f>
        <v>Market</v>
      </c>
      <c r="H89" s="9"/>
      <c r="I89" s="9"/>
      <c r="J89" s="17"/>
      <c r="K89" s="17"/>
      <c r="L89" s="29"/>
      <c r="M89" s="17"/>
    </row>
    <row r="90" spans="1:13" ht="23.25" thickBot="1">
      <c r="A90" s="24" t="s">
        <v>376</v>
      </c>
      <c r="B90" s="24" t="s">
        <v>377</v>
      </c>
      <c r="C90" s="24" t="s">
        <v>378</v>
      </c>
      <c r="D90" s="49">
        <v>84111</v>
      </c>
      <c r="E90" s="46" t="s">
        <v>609</v>
      </c>
      <c r="F90" s="24" t="s">
        <v>127</v>
      </c>
      <c r="G90" s="24" t="str">
        <f>IF(H90-I90=H90,"Market",IF(H90-I90&gt;0,"Mixed","Affordable"))</f>
        <v>Affordable</v>
      </c>
      <c r="H90" s="9">
        <v>36</v>
      </c>
      <c r="I90" s="9">
        <v>36</v>
      </c>
      <c r="J90" s="17"/>
      <c r="K90" s="17"/>
      <c r="L90" s="29"/>
      <c r="M90" s="17"/>
    </row>
    <row r="91" spans="1:13" ht="15.75" thickBot="1">
      <c r="A91" s="24" t="s">
        <v>243</v>
      </c>
      <c r="B91" s="24" t="s">
        <v>72</v>
      </c>
      <c r="C91" s="24" t="s">
        <v>244</v>
      </c>
      <c r="D91" s="49">
        <v>84116</v>
      </c>
      <c r="E91" s="46" t="s">
        <v>609</v>
      </c>
      <c r="F91" s="24" t="s">
        <v>127</v>
      </c>
      <c r="G91" s="24" t="str">
        <f>IF(H91-I91=H91,"Market",IF(H91-I91&gt;0,"Mixed","Affordable"))</f>
        <v>Affordable</v>
      </c>
      <c r="H91" s="9">
        <v>72</v>
      </c>
      <c r="I91" s="9">
        <v>72</v>
      </c>
      <c r="J91" s="34"/>
      <c r="K91" s="34"/>
      <c r="L91" s="29"/>
      <c r="M91" s="17"/>
    </row>
    <row r="92" spans="1:13" ht="15.75" thickBot="1">
      <c r="A92" s="24" t="s">
        <v>585</v>
      </c>
      <c r="B92" s="24" t="s">
        <v>259</v>
      </c>
      <c r="C92" s="24" t="s">
        <v>586</v>
      </c>
      <c r="D92" s="49">
        <v>84105</v>
      </c>
      <c r="E92" s="46" t="s">
        <v>609</v>
      </c>
      <c r="F92" s="24" t="s">
        <v>127</v>
      </c>
      <c r="G92" s="2" t="str">
        <f>IF(H92-I92=H92,"Market",IF(H92-I92&gt;0,"Mixed","Affordable"))</f>
        <v>Market</v>
      </c>
      <c r="H92" s="9">
        <v>18</v>
      </c>
      <c r="I92" s="9"/>
      <c r="J92" s="15"/>
      <c r="K92" s="15"/>
      <c r="L92" s="29"/>
      <c r="M92" s="17"/>
    </row>
    <row r="93" spans="1:13" ht="15.75" thickBot="1">
      <c r="A93" s="24" t="s">
        <v>460</v>
      </c>
      <c r="B93" s="24" t="s">
        <v>202</v>
      </c>
      <c r="C93" s="24" t="s">
        <v>461</v>
      </c>
      <c r="D93" s="49">
        <v>84102</v>
      </c>
      <c r="E93" s="46" t="s">
        <v>609</v>
      </c>
      <c r="F93" s="24" t="s">
        <v>127</v>
      </c>
      <c r="G93" s="24" t="str">
        <f>IF(H93-I93=H93,"Market",IF(H93-I93&gt;0,"Mixed","Affordable"))</f>
        <v>Market</v>
      </c>
      <c r="H93" s="9"/>
      <c r="I93" s="9"/>
      <c r="J93" s="15"/>
      <c r="K93" s="15"/>
      <c r="L93" s="29"/>
      <c r="M93" s="17"/>
    </row>
    <row r="94" spans="1:13" ht="15.75" thickBot="1">
      <c r="A94" s="16" t="s">
        <v>178</v>
      </c>
      <c r="B94" s="16" t="s">
        <v>179</v>
      </c>
      <c r="C94" s="16" t="s">
        <v>180</v>
      </c>
      <c r="D94" s="46">
        <v>84115</v>
      </c>
      <c r="E94" s="46" t="s">
        <v>609</v>
      </c>
      <c r="F94" s="24" t="s">
        <v>127</v>
      </c>
      <c r="G94" s="2" t="str">
        <f>IF(H94-I94=H94,"Market",IF(H94-I94&gt;0,"Mixed","Affordable"))</f>
        <v>Affordable</v>
      </c>
      <c r="H94" s="16">
        <v>95</v>
      </c>
      <c r="I94" s="16">
        <v>95</v>
      </c>
      <c r="J94" s="34"/>
      <c r="K94" s="34"/>
      <c r="L94" s="29"/>
      <c r="M94" s="17"/>
    </row>
    <row r="95" spans="1:13" ht="15.75" thickBot="1">
      <c r="A95" s="9" t="s">
        <v>159</v>
      </c>
      <c r="B95" s="9" t="s">
        <v>160</v>
      </c>
      <c r="C95" s="9" t="s">
        <v>161</v>
      </c>
      <c r="D95" s="47">
        <v>84106</v>
      </c>
      <c r="E95" s="46" t="s">
        <v>609</v>
      </c>
      <c r="F95" s="24" t="s">
        <v>127</v>
      </c>
      <c r="G95" s="2" t="str">
        <f>IF(H95-I95=H95,"Market",IF(H95-I95&gt;0,"Mixed","Affordable"))</f>
        <v>Market</v>
      </c>
      <c r="H95" s="9">
        <v>268</v>
      </c>
      <c r="I95" s="9">
        <v>0</v>
      </c>
      <c r="J95" s="34"/>
      <c r="K95" s="34"/>
      <c r="L95" s="29"/>
      <c r="M95" s="17"/>
    </row>
    <row r="96" spans="1:13" ht="15.75" thickBot="1">
      <c r="A96" s="2" t="s">
        <v>95</v>
      </c>
      <c r="B96" s="2" t="s">
        <v>38</v>
      </c>
      <c r="C96" s="2" t="s">
        <v>96</v>
      </c>
      <c r="D96" s="46">
        <v>84102</v>
      </c>
      <c r="E96" s="46" t="s">
        <v>609</v>
      </c>
      <c r="F96" s="3" t="s">
        <v>14</v>
      </c>
      <c r="G96" s="24" t="str">
        <f>IF(H96-I96=H96,"Market",IF(H96-I96&gt;0,"Mixed","Affordable"))</f>
        <v>Mixed</v>
      </c>
      <c r="H96" s="2">
        <v>266</v>
      </c>
      <c r="I96" s="2">
        <v>54</v>
      </c>
      <c r="J96" s="3"/>
      <c r="K96" s="3"/>
      <c r="L96" s="42"/>
      <c r="M96" s="7"/>
    </row>
    <row r="97" spans="1:13" ht="15.75" thickBot="1">
      <c r="A97" s="24" t="s">
        <v>355</v>
      </c>
      <c r="B97" s="24" t="s">
        <v>285</v>
      </c>
      <c r="C97" s="24" t="s">
        <v>356</v>
      </c>
      <c r="D97" s="49">
        <v>84111</v>
      </c>
      <c r="E97" s="46" t="s">
        <v>609</v>
      </c>
      <c r="F97" s="24" t="s">
        <v>127</v>
      </c>
      <c r="G97" s="24" t="str">
        <f>IF(H97-I97=H97,"Market",IF(H97-I97&gt;0,"Mixed","Affordable"))</f>
        <v>Affordable</v>
      </c>
      <c r="H97" s="9">
        <v>73</v>
      </c>
      <c r="I97" s="9">
        <v>73</v>
      </c>
      <c r="J97" s="15"/>
      <c r="K97" s="15"/>
      <c r="L97" s="29"/>
      <c r="M97" s="17"/>
    </row>
    <row r="98" spans="1:13" ht="15.75" thickBot="1">
      <c r="A98" s="9" t="s">
        <v>97</v>
      </c>
      <c r="B98" s="9" t="s">
        <v>38</v>
      </c>
      <c r="C98" s="9" t="s">
        <v>98</v>
      </c>
      <c r="D98" s="47">
        <v>84111</v>
      </c>
      <c r="E98" s="46" t="s">
        <v>609</v>
      </c>
      <c r="F98" s="3" t="s">
        <v>14</v>
      </c>
      <c r="G98" s="2" t="str">
        <f>IF(H98-I98=H98,"Market",IF(H98-I98&gt;0,"Mixed","Affordable"))</f>
        <v>Market</v>
      </c>
      <c r="H98" s="9">
        <v>177</v>
      </c>
      <c r="I98" s="9"/>
      <c r="J98" s="3"/>
      <c r="K98" s="3"/>
      <c r="L98" s="42"/>
      <c r="M98" s="7"/>
    </row>
    <row r="99" spans="1:13" ht="15.75" thickBot="1">
      <c r="A99" s="28" t="s">
        <v>449</v>
      </c>
      <c r="B99" s="2" t="s">
        <v>285</v>
      </c>
      <c r="C99" s="2" t="s">
        <v>450</v>
      </c>
      <c r="D99" s="46">
        <v>84101</v>
      </c>
      <c r="E99" s="46" t="s">
        <v>609</v>
      </c>
      <c r="F99" s="24" t="s">
        <v>127</v>
      </c>
      <c r="G99" s="2" t="str">
        <f>IF(H99-I99=H99,"Market",IF(H99-I99&gt;0,"Mixed","Affordable"))</f>
        <v>Market</v>
      </c>
      <c r="H99" s="2">
        <v>160</v>
      </c>
      <c r="I99" s="2">
        <v>0</v>
      </c>
      <c r="J99" s="15"/>
      <c r="K99" s="15"/>
      <c r="L99" s="29"/>
      <c r="M99" s="17"/>
    </row>
    <row r="100" spans="1:13" ht="15.75" thickBot="1">
      <c r="A100" s="24" t="s">
        <v>473</v>
      </c>
      <c r="B100" s="24" t="s">
        <v>38</v>
      </c>
      <c r="C100" s="24" t="s">
        <v>474</v>
      </c>
      <c r="D100" s="49">
        <v>84111</v>
      </c>
      <c r="E100" s="46" t="s">
        <v>609</v>
      </c>
      <c r="F100" s="24" t="s">
        <v>127</v>
      </c>
      <c r="G100" s="24" t="str">
        <f>IF(H100-I100=H100,"Market",IF(H100-I100&gt;0,"Mixed","Affordable"))</f>
        <v>Market</v>
      </c>
      <c r="H100" s="9">
        <v>100</v>
      </c>
      <c r="I100" s="9"/>
      <c r="J100" s="15"/>
      <c r="K100" s="15"/>
      <c r="L100" s="29"/>
      <c r="M100" s="17"/>
    </row>
    <row r="101" spans="1:13" ht="15.75" thickBot="1">
      <c r="A101" s="24" t="s">
        <v>290</v>
      </c>
      <c r="B101" s="24" t="s">
        <v>38</v>
      </c>
      <c r="C101" s="24" t="s">
        <v>291</v>
      </c>
      <c r="D101" s="49">
        <v>84111</v>
      </c>
      <c r="E101" s="46" t="s">
        <v>609</v>
      </c>
      <c r="F101" s="24" t="s">
        <v>127</v>
      </c>
      <c r="G101" s="24" t="str">
        <f>IF(H101-I101=H101,"Market",IF(H101-I101&gt;0,"Mixed","Affordable"))</f>
        <v>Market</v>
      </c>
      <c r="H101" s="9">
        <v>71</v>
      </c>
      <c r="I101" s="9"/>
      <c r="J101" s="15"/>
      <c r="K101" s="15"/>
      <c r="L101" s="29"/>
      <c r="M101" s="17"/>
    </row>
    <row r="102" spans="1:13" ht="15.75" thickBot="1">
      <c r="A102" s="24" t="s">
        <v>284</v>
      </c>
      <c r="B102" s="24" t="s">
        <v>285</v>
      </c>
      <c r="C102" s="24" t="s">
        <v>286</v>
      </c>
      <c r="D102" s="49">
        <v>84105</v>
      </c>
      <c r="E102" s="46" t="s">
        <v>609</v>
      </c>
      <c r="F102" s="24" t="s">
        <v>127</v>
      </c>
      <c r="G102" s="24" t="str">
        <f>IF(H102-I102=H102,"Market",IF(H102-I102&gt;0,"Mixed","Affordable"))</f>
        <v>Mixed</v>
      </c>
      <c r="H102" s="9">
        <v>171</v>
      </c>
      <c r="I102" s="9">
        <v>35</v>
      </c>
      <c r="J102" s="15"/>
      <c r="K102" s="15"/>
      <c r="L102" s="29"/>
      <c r="M102" s="17"/>
    </row>
    <row r="103" spans="1:13" ht="15.75" thickBot="1">
      <c r="A103" s="16" t="s">
        <v>357</v>
      </c>
      <c r="B103" s="16" t="s">
        <v>179</v>
      </c>
      <c r="C103" s="16" t="s">
        <v>358</v>
      </c>
      <c r="D103" s="46">
        <v>84111</v>
      </c>
      <c r="E103" s="46" t="s">
        <v>609</v>
      </c>
      <c r="F103" s="24" t="s">
        <v>127</v>
      </c>
      <c r="G103" s="2" t="str">
        <f>IF(H103-I103=H103,"Market",IF(H103-I103&gt;0,"Mixed","Affordable"))</f>
        <v>Affordable</v>
      </c>
      <c r="H103" s="2">
        <v>51</v>
      </c>
      <c r="I103" s="16">
        <v>51</v>
      </c>
      <c r="J103" s="15"/>
      <c r="K103" s="15"/>
      <c r="L103" s="29"/>
      <c r="M103" s="17"/>
    </row>
    <row r="104" spans="1:13" ht="15.75" thickBot="1">
      <c r="A104" s="24" t="s">
        <v>319</v>
      </c>
      <c r="B104" s="24" t="s">
        <v>143</v>
      </c>
      <c r="C104" s="24" t="s">
        <v>320</v>
      </c>
      <c r="D104" s="49">
        <v>84111</v>
      </c>
      <c r="E104" s="46" t="s">
        <v>609</v>
      </c>
      <c r="F104" s="24" t="s">
        <v>127</v>
      </c>
      <c r="G104" s="2" t="str">
        <f>IF(H104-I104=H104,"Market",IF(H104-I104&gt;0,"Mixed","Affordable"))</f>
        <v>Affordable</v>
      </c>
      <c r="H104" s="9">
        <v>16</v>
      </c>
      <c r="I104" s="9">
        <v>16</v>
      </c>
      <c r="J104" s="15"/>
      <c r="K104" s="15"/>
      <c r="L104" s="29"/>
      <c r="M104" s="17"/>
    </row>
    <row r="105" spans="1:13" ht="15.75" thickBot="1">
      <c r="A105" s="24" t="s">
        <v>272</v>
      </c>
      <c r="B105" s="24" t="s">
        <v>273</v>
      </c>
      <c r="C105" s="24" t="s">
        <v>274</v>
      </c>
      <c r="D105" s="49">
        <v>84105</v>
      </c>
      <c r="E105" s="46" t="s">
        <v>609</v>
      </c>
      <c r="F105" s="24" t="s">
        <v>127</v>
      </c>
      <c r="G105" s="24" t="str">
        <f>IF(H105-I105=H105,"Market",IF(H105-I105&gt;0,"Mixed","Affordable"))</f>
        <v>Market</v>
      </c>
      <c r="H105" s="9">
        <v>95</v>
      </c>
      <c r="I105" s="9"/>
      <c r="J105" s="34"/>
      <c r="K105" s="34"/>
      <c r="L105" s="29"/>
      <c r="M105" s="17"/>
    </row>
    <row r="106" spans="1:13" ht="23.25" thickBot="1">
      <c r="A106" s="24" t="s">
        <v>396</v>
      </c>
      <c r="B106" s="24" t="s">
        <v>397</v>
      </c>
      <c r="C106" s="24" t="s">
        <v>398</v>
      </c>
      <c r="D106" s="49">
        <v>84111</v>
      </c>
      <c r="E106" s="46" t="s">
        <v>609</v>
      </c>
      <c r="F106" s="24" t="s">
        <v>127</v>
      </c>
      <c r="G106" s="2" t="str">
        <f>IF(H106-I106=H106,"Market",IF(H106-I106&gt;0,"Mixed","Affordable"))</f>
        <v>Affordable</v>
      </c>
      <c r="H106" s="9">
        <v>12</v>
      </c>
      <c r="I106" s="9">
        <v>12</v>
      </c>
      <c r="J106" s="15"/>
      <c r="K106" s="15"/>
      <c r="L106" s="29"/>
      <c r="M106" s="17"/>
    </row>
    <row r="107" spans="1:13" ht="15.75" thickBot="1">
      <c r="A107" s="24" t="s">
        <v>535</v>
      </c>
      <c r="B107" s="24" t="s">
        <v>374</v>
      </c>
      <c r="C107" s="24" t="s">
        <v>536</v>
      </c>
      <c r="D107" s="49">
        <v>84102</v>
      </c>
      <c r="E107" s="46" t="s">
        <v>609</v>
      </c>
      <c r="F107" s="24" t="s">
        <v>127</v>
      </c>
      <c r="G107" s="24" t="str">
        <f>IF(H107-I107=H107,"Market",IF(H107-I107&gt;0,"Mixed","Affordable"))</f>
        <v>Market</v>
      </c>
      <c r="H107" s="24"/>
      <c r="I107" s="9"/>
      <c r="J107" s="15"/>
      <c r="K107" s="15"/>
      <c r="L107" s="29"/>
      <c r="M107" s="17"/>
    </row>
    <row r="108" spans="1:13" ht="15.75" thickBot="1">
      <c r="A108" s="24" t="s">
        <v>539</v>
      </c>
      <c r="B108" s="24" t="s">
        <v>132</v>
      </c>
      <c r="C108" s="24" t="s">
        <v>540</v>
      </c>
      <c r="D108" s="49">
        <v>84111</v>
      </c>
      <c r="E108" s="46" t="s">
        <v>609</v>
      </c>
      <c r="F108" s="24" t="s">
        <v>127</v>
      </c>
      <c r="G108" s="2" t="str">
        <f>IF(H108-I108=H108,"Market",IF(H108-I108&gt;0,"Mixed","Affordable"))</f>
        <v>Affordable</v>
      </c>
      <c r="H108" s="9">
        <v>80</v>
      </c>
      <c r="I108" s="9">
        <v>80</v>
      </c>
      <c r="J108" s="15"/>
      <c r="K108" s="15"/>
      <c r="L108" s="29"/>
      <c r="M108" s="17"/>
    </row>
    <row r="109" spans="1:13" ht="15.75" thickBot="1">
      <c r="A109" s="2" t="s">
        <v>322</v>
      </c>
      <c r="B109" s="2" t="s">
        <v>323</v>
      </c>
      <c r="C109" s="2" t="s">
        <v>324</v>
      </c>
      <c r="D109" s="46">
        <v>84101</v>
      </c>
      <c r="E109" s="46" t="s">
        <v>609</v>
      </c>
      <c r="F109" s="24" t="s">
        <v>127</v>
      </c>
      <c r="G109" s="24" t="str">
        <f>IF(H109-I109=H109,"Market",IF(H109-I109&gt;0,"Mixed","Affordable"))</f>
        <v>Market</v>
      </c>
      <c r="H109" s="2">
        <v>13</v>
      </c>
      <c r="I109" s="2"/>
      <c r="J109" s="15"/>
      <c r="K109" s="15"/>
      <c r="L109" s="29"/>
      <c r="M109" s="17"/>
    </row>
    <row r="110" spans="1:13" ht="15.75" thickBot="1">
      <c r="A110" s="24" t="s">
        <v>201</v>
      </c>
      <c r="B110" s="24" t="s">
        <v>202</v>
      </c>
      <c r="C110" s="24" t="s">
        <v>203</v>
      </c>
      <c r="D110" s="49">
        <v>84115</v>
      </c>
      <c r="E110" s="46" t="s">
        <v>609</v>
      </c>
      <c r="F110" s="24" t="s">
        <v>127</v>
      </c>
      <c r="G110" s="2" t="str">
        <f>IF(H110-I110=H110,"Market",IF(H110-I110&gt;0,"Mixed","Affordable"))</f>
        <v>Market</v>
      </c>
      <c r="H110" s="9"/>
      <c r="I110" s="9"/>
      <c r="J110" s="15"/>
      <c r="K110" s="15"/>
      <c r="L110" s="29"/>
      <c r="M110" s="17"/>
    </row>
    <row r="111" spans="1:13" ht="15.75" thickBot="1">
      <c r="A111" s="26" t="s">
        <v>428</v>
      </c>
      <c r="B111" s="24" t="s">
        <v>149</v>
      </c>
      <c r="C111" s="24" t="s">
        <v>429</v>
      </c>
      <c r="D111" s="49">
        <v>84103</v>
      </c>
      <c r="E111" s="46" t="s">
        <v>609</v>
      </c>
      <c r="F111" s="24" t="s">
        <v>127</v>
      </c>
      <c r="G111" s="2" t="str">
        <f>IF(H111-I111=H111,"Market",IF(H111-I111&gt;0,"Mixed","Affordable"))</f>
        <v>Market</v>
      </c>
      <c r="H111" s="9">
        <v>59</v>
      </c>
      <c r="I111" s="27"/>
      <c r="J111" s="17"/>
      <c r="K111" s="17">
        <v>300000</v>
      </c>
      <c r="L111" s="29"/>
      <c r="M111" s="17"/>
    </row>
    <row r="112" spans="1:13" ht="15.75" thickBot="1">
      <c r="A112" s="2" t="s">
        <v>39</v>
      </c>
      <c r="B112" s="2" t="s">
        <v>40</v>
      </c>
      <c r="C112" s="2" t="s">
        <v>41</v>
      </c>
      <c r="D112" s="46">
        <v>84103</v>
      </c>
      <c r="E112" s="46" t="s">
        <v>609</v>
      </c>
      <c r="F112" s="3" t="s">
        <v>14</v>
      </c>
      <c r="G112" s="2" t="str">
        <f>IF(H112-I112=H112,"Market",IF(H112-I112&gt;0,"Mixed","Affordable"))</f>
        <v>Market</v>
      </c>
      <c r="H112" s="2">
        <v>265</v>
      </c>
      <c r="I112" s="2"/>
      <c r="J112" s="3"/>
      <c r="K112" s="3"/>
      <c r="L112" s="42"/>
      <c r="M112" s="7"/>
    </row>
    <row r="113" spans="1:13" ht="15.75" thickBot="1">
      <c r="A113" s="24" t="s">
        <v>315</v>
      </c>
      <c r="B113" s="24" t="s">
        <v>202</v>
      </c>
      <c r="C113" s="24" t="s">
        <v>316</v>
      </c>
      <c r="D113" s="49">
        <v>84115</v>
      </c>
      <c r="E113" s="46" t="s">
        <v>609</v>
      </c>
      <c r="F113" s="24" t="s">
        <v>127</v>
      </c>
      <c r="G113" s="24" t="str">
        <f>IF(H113-I113=H113,"Market",IF(H113-I113&gt;0,"Mixed","Affordable"))</f>
        <v>Market</v>
      </c>
      <c r="H113" s="9"/>
      <c r="I113" s="9"/>
      <c r="J113" s="15"/>
      <c r="K113" s="15"/>
      <c r="L113" s="29"/>
      <c r="M113" s="17"/>
    </row>
    <row r="114" spans="1:13" ht="15.75" thickBot="1">
      <c r="A114" s="24" t="s">
        <v>465</v>
      </c>
      <c r="B114" s="24" t="s">
        <v>202</v>
      </c>
      <c r="C114" s="24" t="s">
        <v>466</v>
      </c>
      <c r="D114" s="49">
        <v>84102</v>
      </c>
      <c r="E114" s="46" t="s">
        <v>609</v>
      </c>
      <c r="F114" s="24" t="s">
        <v>127</v>
      </c>
      <c r="G114" s="2" t="str">
        <f>IF(H114-I114=H114,"Market",IF(H114-I114&gt;0,"Mixed","Affordable"))</f>
        <v>Market</v>
      </c>
      <c r="H114" s="9"/>
      <c r="I114" s="9"/>
      <c r="J114" s="34"/>
      <c r="K114" s="34"/>
      <c r="L114" s="29"/>
      <c r="M114" s="17"/>
    </row>
    <row r="115" spans="1:13" ht="15.75" thickBot="1">
      <c r="A115" s="24" t="s">
        <v>217</v>
      </c>
      <c r="B115" s="24" t="s">
        <v>218</v>
      </c>
      <c r="C115" s="24" t="s">
        <v>219</v>
      </c>
      <c r="D115" s="49">
        <v>84111</v>
      </c>
      <c r="E115" s="46" t="s">
        <v>609</v>
      </c>
      <c r="F115" s="24" t="s">
        <v>127</v>
      </c>
      <c r="G115" s="24" t="str">
        <f>IF(H115-I115=H115,"Market",IF(H115-I115&gt;0,"Mixed","Affordable"))</f>
        <v>Market</v>
      </c>
      <c r="H115" s="9"/>
      <c r="I115" s="9"/>
      <c r="J115" s="15"/>
      <c r="K115" s="15">
        <v>700000</v>
      </c>
      <c r="L115" s="29"/>
      <c r="M115" s="17"/>
    </row>
    <row r="116" spans="1:13" ht="15.75" thickBot="1">
      <c r="A116" s="2" t="s">
        <v>99</v>
      </c>
      <c r="B116" s="2" t="s">
        <v>100</v>
      </c>
      <c r="C116" s="2" t="s">
        <v>101</v>
      </c>
      <c r="D116" s="46">
        <v>84101</v>
      </c>
      <c r="E116" s="46" t="s">
        <v>609</v>
      </c>
      <c r="F116" s="3" t="s">
        <v>14</v>
      </c>
      <c r="G116" s="24" t="str">
        <f>IF(H116-I116=H116,"Market",IF(H116-I116&gt;0,"Mixed","Affordable"))</f>
        <v>Market</v>
      </c>
      <c r="H116" s="2">
        <v>182</v>
      </c>
      <c r="I116" s="2"/>
      <c r="J116" s="3"/>
      <c r="K116" s="3"/>
      <c r="L116" s="42"/>
      <c r="M116" s="7"/>
    </row>
    <row r="117" spans="1:13" ht="15.75" thickBot="1">
      <c r="A117" s="2" t="s">
        <v>371</v>
      </c>
      <c r="B117" s="2" t="s">
        <v>186</v>
      </c>
      <c r="C117" s="2" t="s">
        <v>372</v>
      </c>
      <c r="D117" s="46">
        <v>84111</v>
      </c>
      <c r="E117" s="46" t="s">
        <v>609</v>
      </c>
      <c r="F117" s="3" t="s">
        <v>127</v>
      </c>
      <c r="G117" s="24" t="str">
        <f>IF(H117-I117=H117,"Market",IF(H117-I117&gt;0,"Mixed","Affordable"))</f>
        <v>Affordable</v>
      </c>
      <c r="H117" s="2">
        <v>36</v>
      </c>
      <c r="I117" s="2">
        <v>36</v>
      </c>
      <c r="J117" s="3"/>
      <c r="K117" s="3"/>
      <c r="L117" s="42"/>
      <c r="M117" s="7"/>
    </row>
    <row r="118" spans="1:13" ht="23.25" thickBot="1">
      <c r="A118" s="49" t="s">
        <v>384</v>
      </c>
      <c r="B118" s="24" t="s">
        <v>186</v>
      </c>
      <c r="C118" s="24" t="s">
        <v>385</v>
      </c>
      <c r="D118" s="49">
        <v>84111</v>
      </c>
      <c r="E118" s="46" t="s">
        <v>609</v>
      </c>
      <c r="F118" s="24" t="s">
        <v>127</v>
      </c>
      <c r="G118" s="2" t="str">
        <f>IF(H118-I118=H118,"Market",IF(H118-I118&gt;0,"Mixed","Affordable"))</f>
        <v>Affordable</v>
      </c>
      <c r="H118" s="9">
        <v>33</v>
      </c>
      <c r="I118" s="9">
        <v>33</v>
      </c>
      <c r="J118" s="15"/>
      <c r="K118" s="15"/>
      <c r="L118" s="29"/>
      <c r="M118" s="17"/>
    </row>
    <row r="119" spans="1:13" ht="23.25" thickBot="1">
      <c r="A119" s="49" t="s">
        <v>302</v>
      </c>
      <c r="B119" s="24" t="s">
        <v>186</v>
      </c>
      <c r="C119" s="24" t="s">
        <v>303</v>
      </c>
      <c r="D119" s="49">
        <v>84103</v>
      </c>
      <c r="E119" s="46" t="s">
        <v>609</v>
      </c>
      <c r="F119" s="24" t="s">
        <v>127</v>
      </c>
      <c r="G119" s="24" t="str">
        <f>IF(H119-I119=H119,"Market",IF(H119-I119&gt;0,"Mixed","Affordable"))</f>
        <v>Affordable</v>
      </c>
      <c r="H119" s="9">
        <v>32</v>
      </c>
      <c r="I119" s="9">
        <v>32</v>
      </c>
      <c r="J119" s="15"/>
      <c r="K119" s="15"/>
      <c r="L119" s="29"/>
      <c r="M119" s="17"/>
    </row>
    <row r="120" spans="1:13" ht="23.25" thickBot="1">
      <c r="A120" s="24" t="s">
        <v>185</v>
      </c>
      <c r="B120" s="24" t="s">
        <v>186</v>
      </c>
      <c r="C120" s="24" t="s">
        <v>187</v>
      </c>
      <c r="D120" s="49">
        <v>84111</v>
      </c>
      <c r="E120" s="46" t="s">
        <v>609</v>
      </c>
      <c r="F120" s="24" t="s">
        <v>127</v>
      </c>
      <c r="G120" s="2" t="str">
        <f>IF(H120-I120=H120,"Market",IF(H120-I120&gt;0,"Mixed","Affordable"))</f>
        <v>Affordable</v>
      </c>
      <c r="H120" s="9">
        <v>40</v>
      </c>
      <c r="I120" s="9">
        <v>40</v>
      </c>
      <c r="J120" s="15"/>
      <c r="K120" s="15"/>
      <c r="L120" s="29"/>
      <c r="M120" s="17"/>
    </row>
    <row r="121" spans="1:13" ht="15.75" thickBot="1">
      <c r="A121" s="24" t="s">
        <v>151</v>
      </c>
      <c r="B121" s="24" t="s">
        <v>132</v>
      </c>
      <c r="C121" s="24" t="s">
        <v>152</v>
      </c>
      <c r="D121" s="49">
        <v>84101</v>
      </c>
      <c r="E121" s="46" t="s">
        <v>609</v>
      </c>
      <c r="F121" s="24" t="s">
        <v>127</v>
      </c>
      <c r="G121" s="2" t="str">
        <f>IF(H121-I121=H121,"Market",IF(H121-I121&gt;0,"Mixed","Affordable"))</f>
        <v>Affordable</v>
      </c>
      <c r="H121" s="24">
        <v>141</v>
      </c>
      <c r="I121" s="9">
        <v>141</v>
      </c>
      <c r="J121" s="15"/>
      <c r="K121" s="15"/>
      <c r="L121" s="29"/>
      <c r="M121" s="17"/>
    </row>
    <row r="122" spans="1:13" ht="15.75" thickBot="1">
      <c r="A122" s="28" t="s">
        <v>520</v>
      </c>
      <c r="B122" s="28" t="s">
        <v>521</v>
      </c>
      <c r="C122" s="28" t="s">
        <v>522</v>
      </c>
      <c r="D122" s="50">
        <v>84111</v>
      </c>
      <c r="E122" s="46" t="s">
        <v>609</v>
      </c>
      <c r="F122" s="24" t="s">
        <v>127</v>
      </c>
      <c r="G122" s="2" t="str">
        <f>IF(H122-I122=H122,"Market",IF(H122-I122&gt;0,"Mixed","Affordable"))</f>
        <v>Market</v>
      </c>
      <c r="H122" s="28"/>
      <c r="I122" s="2"/>
      <c r="J122" s="15"/>
      <c r="K122" s="15"/>
      <c r="L122" s="29"/>
      <c r="M122" s="17"/>
    </row>
    <row r="123" spans="1:13" ht="15.75" thickBot="1">
      <c r="A123" s="24" t="s">
        <v>553</v>
      </c>
      <c r="B123" s="24" t="s">
        <v>202</v>
      </c>
      <c r="C123" s="24" t="s">
        <v>554</v>
      </c>
      <c r="D123" s="49">
        <v>84115</v>
      </c>
      <c r="E123" s="46" t="s">
        <v>609</v>
      </c>
      <c r="F123" s="24" t="s">
        <v>127</v>
      </c>
      <c r="G123" s="24" t="str">
        <f>IF(H123-I123=H123,"Market",IF(H123-I123&gt;0,"Mixed","Affordable"))</f>
        <v>Market</v>
      </c>
      <c r="H123" s="9"/>
      <c r="I123" s="9"/>
      <c r="J123" s="15"/>
      <c r="K123" s="15"/>
      <c r="L123" s="29"/>
      <c r="M123" s="17"/>
    </row>
    <row r="124" spans="1:13" ht="15.75" thickBot="1">
      <c r="A124" s="9" t="s">
        <v>83</v>
      </c>
      <c r="B124" s="9" t="s">
        <v>43</v>
      </c>
      <c r="C124" s="9" t="s">
        <v>44</v>
      </c>
      <c r="D124" s="47">
        <v>84116</v>
      </c>
      <c r="E124" s="46" t="s">
        <v>609</v>
      </c>
      <c r="F124" s="3" t="s">
        <v>14</v>
      </c>
      <c r="G124" s="2" t="str">
        <f>IF(H124-I124=H124,"Market",IF(H124-I124&gt;0,"Mixed","Affordable"))</f>
        <v>Mixed</v>
      </c>
      <c r="H124" s="9">
        <v>110</v>
      </c>
      <c r="I124" s="9">
        <v>79</v>
      </c>
      <c r="J124" s="3"/>
      <c r="K124" s="3">
        <v>380000</v>
      </c>
      <c r="L124" s="42"/>
      <c r="M124" s="7"/>
    </row>
    <row r="125" spans="1:13" ht="15.75" thickBot="1">
      <c r="A125" s="2" t="s">
        <v>42</v>
      </c>
      <c r="B125" s="2" t="s">
        <v>43</v>
      </c>
      <c r="C125" s="2" t="s">
        <v>44</v>
      </c>
      <c r="D125" s="46">
        <v>84101</v>
      </c>
      <c r="E125" s="46" t="s">
        <v>609</v>
      </c>
      <c r="F125" s="3" t="s">
        <v>14</v>
      </c>
      <c r="G125" s="24" t="str">
        <f>IF(H125-I125=H125,"Market",IF(H125-I125&gt;0,"Mixed","Affordable"))</f>
        <v>Mixed</v>
      </c>
      <c r="H125" s="2">
        <v>124</v>
      </c>
      <c r="I125" s="2">
        <v>80</v>
      </c>
      <c r="J125" s="3"/>
      <c r="K125" s="3"/>
      <c r="L125" s="42"/>
      <c r="M125" s="7"/>
    </row>
    <row r="126" spans="1:13" ht="15.75" thickBot="1">
      <c r="A126" s="24" t="s">
        <v>327</v>
      </c>
      <c r="B126" s="24" t="s">
        <v>328</v>
      </c>
      <c r="C126" s="24" t="s">
        <v>329</v>
      </c>
      <c r="D126" s="49">
        <v>84116</v>
      </c>
      <c r="E126" s="46" t="s">
        <v>609</v>
      </c>
      <c r="F126" s="24" t="s">
        <v>127</v>
      </c>
      <c r="G126" s="2" t="str">
        <f>IF(H126-I126=H126,"Market",IF(H126-I126&gt;0,"Mixed","Affordable"))</f>
        <v>Mixed</v>
      </c>
      <c r="H126" s="24">
        <v>115</v>
      </c>
      <c r="I126" s="9">
        <v>86</v>
      </c>
      <c r="J126" s="15"/>
      <c r="K126" s="15"/>
      <c r="L126" s="29"/>
      <c r="M126" s="17"/>
    </row>
    <row r="127" spans="1:13" ht="15.75" thickBot="1">
      <c r="A127" s="2" t="s">
        <v>105</v>
      </c>
      <c r="B127" s="2" t="s">
        <v>106</v>
      </c>
      <c r="C127" s="2" t="s">
        <v>107</v>
      </c>
      <c r="D127" s="46">
        <v>84103</v>
      </c>
      <c r="E127" s="46" t="s">
        <v>609</v>
      </c>
      <c r="F127" s="3" t="s">
        <v>14</v>
      </c>
      <c r="G127" s="2" t="str">
        <f>IF(H127-I127=H127,"Market",IF(H127-I127&gt;0,"Mixed","Affordable"))</f>
        <v>Market</v>
      </c>
      <c r="H127" s="2">
        <v>240</v>
      </c>
      <c r="I127" s="2">
        <v>0</v>
      </c>
      <c r="J127" s="3"/>
      <c r="K127" s="3"/>
      <c r="L127" s="42"/>
      <c r="M127" s="7"/>
    </row>
    <row r="128" spans="1:13" ht="15.75" thickBot="1">
      <c r="A128" s="9" t="s">
        <v>105</v>
      </c>
      <c r="B128" s="9" t="s">
        <v>38</v>
      </c>
      <c r="C128" s="9" t="s">
        <v>98</v>
      </c>
      <c r="D128" s="47">
        <v>84111</v>
      </c>
      <c r="E128" s="46" t="s">
        <v>609</v>
      </c>
      <c r="F128" s="3" t="s">
        <v>14</v>
      </c>
      <c r="G128" s="2" t="str">
        <f>IF(H128-I128=H128,"Market",IF(H128-I128&gt;0,"Mixed","Affordable"))</f>
        <v>Market</v>
      </c>
      <c r="H128" s="9">
        <v>177</v>
      </c>
      <c r="I128" s="9">
        <v>0</v>
      </c>
      <c r="J128" s="3"/>
      <c r="K128" s="3"/>
      <c r="L128" s="42"/>
      <c r="M128" s="7"/>
    </row>
    <row r="129" spans="1:13" ht="15.75" thickBot="1">
      <c r="A129" s="9" t="s">
        <v>45</v>
      </c>
      <c r="B129" s="9" t="s">
        <v>30</v>
      </c>
      <c r="C129" s="9" t="s">
        <v>28</v>
      </c>
      <c r="D129" s="47">
        <v>84101</v>
      </c>
      <c r="E129" s="46" t="s">
        <v>609</v>
      </c>
      <c r="F129" s="3" t="s">
        <v>14</v>
      </c>
      <c r="G129" s="2" t="str">
        <f>IF(H129-I129=H129,"Market",IF(H129-I129&gt;0,"Mixed","Affordable"))</f>
        <v>Mixed</v>
      </c>
      <c r="H129" s="9">
        <v>168</v>
      </c>
      <c r="I129" s="9">
        <v>98</v>
      </c>
      <c r="J129" s="3"/>
      <c r="K129" s="3"/>
      <c r="L129" s="42"/>
      <c r="M129" s="7"/>
    </row>
    <row r="130" spans="1:13" ht="15.75" thickBot="1">
      <c r="A130" s="2" t="s">
        <v>45</v>
      </c>
      <c r="B130" s="2" t="s">
        <v>46</v>
      </c>
      <c r="C130" s="2" t="s">
        <v>47</v>
      </c>
      <c r="D130" s="46">
        <v>84116</v>
      </c>
      <c r="E130" s="46" t="s">
        <v>609</v>
      </c>
      <c r="F130" s="3" t="s">
        <v>14</v>
      </c>
      <c r="G130" s="24" t="str">
        <f>IF(H130-I130=H130,"Market",IF(H130-I130&gt;0,"Mixed","Affordable"))</f>
        <v>Mixed</v>
      </c>
      <c r="H130" s="2">
        <v>168</v>
      </c>
      <c r="I130" s="2">
        <v>97</v>
      </c>
      <c r="J130" s="17"/>
      <c r="K130" s="17"/>
      <c r="L130" s="40"/>
      <c r="M130" s="19"/>
    </row>
    <row r="131" spans="1:13" ht="15.75" thickBot="1">
      <c r="A131" s="9" t="s">
        <v>181</v>
      </c>
      <c r="B131" s="9" t="s">
        <v>38</v>
      </c>
      <c r="C131" s="9" t="s">
        <v>182</v>
      </c>
      <c r="D131" s="47">
        <v>84101</v>
      </c>
      <c r="E131" s="46" t="s">
        <v>609</v>
      </c>
      <c r="F131" s="3" t="s">
        <v>127</v>
      </c>
      <c r="G131" s="2" t="str">
        <f>IF(H131-I131=H131,"Market",IF(H131-I131&gt;0,"Mixed","Affordable"))</f>
        <v>Market</v>
      </c>
      <c r="H131" s="9">
        <v>330</v>
      </c>
      <c r="I131" s="9"/>
      <c r="J131" s="3"/>
      <c r="K131" s="3"/>
      <c r="L131" s="42"/>
      <c r="M131" s="7"/>
    </row>
    <row r="132" spans="1:13" ht="15.75" thickBot="1">
      <c r="A132" s="39" t="s">
        <v>108</v>
      </c>
      <c r="B132" s="2" t="s">
        <v>109</v>
      </c>
      <c r="C132" s="2" t="s">
        <v>110</v>
      </c>
      <c r="D132" s="46">
        <v>84111</v>
      </c>
      <c r="E132" s="46" t="s">
        <v>609</v>
      </c>
      <c r="F132" s="3" t="s">
        <v>14</v>
      </c>
      <c r="G132" s="24" t="str">
        <f>IF(H132-I132=H132,"Market",IF(H132-I132&gt;0,"Mixed","Affordable"))</f>
        <v>Mixed</v>
      </c>
      <c r="H132" s="2">
        <v>248</v>
      </c>
      <c r="I132" s="2">
        <v>111</v>
      </c>
      <c r="J132" s="3"/>
      <c r="K132" s="3"/>
      <c r="L132" s="42"/>
      <c r="M132" s="7"/>
    </row>
    <row r="133" spans="1:13" ht="15.75" thickBot="1">
      <c r="A133" s="24" t="s">
        <v>471</v>
      </c>
      <c r="B133" s="24" t="s">
        <v>374</v>
      </c>
      <c r="C133" s="24" t="s">
        <v>472</v>
      </c>
      <c r="D133" s="49">
        <v>84102</v>
      </c>
      <c r="E133" s="46" t="s">
        <v>609</v>
      </c>
      <c r="F133" s="24" t="s">
        <v>127</v>
      </c>
      <c r="G133" s="2" t="str">
        <f>IF(H133-I133=H133,"Market",IF(H133-I133&gt;0,"Mixed","Affordable"))</f>
        <v>Market</v>
      </c>
      <c r="H133" s="9"/>
      <c r="I133" s="9"/>
      <c r="J133" s="33"/>
      <c r="K133" s="33">
        <v>1500000</v>
      </c>
      <c r="L133" s="29"/>
      <c r="M133" s="17"/>
    </row>
    <row r="134" spans="1:13" ht="15.75" thickBot="1">
      <c r="A134" s="24" t="s">
        <v>196</v>
      </c>
      <c r="B134" s="24" t="s">
        <v>129</v>
      </c>
      <c r="C134" s="24" t="s">
        <v>197</v>
      </c>
      <c r="D134" s="49">
        <v>84104</v>
      </c>
      <c r="E134" s="46" t="s">
        <v>609</v>
      </c>
      <c r="F134" s="24" t="s">
        <v>127</v>
      </c>
      <c r="G134" s="2" t="str">
        <f>IF(H134-I134=H134,"Market",IF(H134-I134&gt;0,"Mixed","Affordable"))</f>
        <v>Market</v>
      </c>
      <c r="H134" s="9">
        <v>25</v>
      </c>
      <c r="I134" s="9"/>
      <c r="J134" s="17"/>
      <c r="K134" s="17"/>
      <c r="L134" s="29"/>
      <c r="M134" s="17"/>
    </row>
    <row r="135" spans="1:13" ht="15.75" thickBot="1">
      <c r="A135" s="24" t="s">
        <v>194</v>
      </c>
      <c r="B135" s="24" t="s">
        <v>129</v>
      </c>
      <c r="C135" s="24" t="s">
        <v>195</v>
      </c>
      <c r="D135" s="49">
        <v>84104</v>
      </c>
      <c r="E135" s="46" t="s">
        <v>609</v>
      </c>
      <c r="F135" s="24" t="s">
        <v>127</v>
      </c>
      <c r="G135" s="2" t="str">
        <f>IF(H135-I135=H135,"Market",IF(H135-I135&gt;0,"Mixed","Affordable"))</f>
        <v>Market</v>
      </c>
      <c r="H135" s="24">
        <v>23</v>
      </c>
      <c r="I135" s="9"/>
      <c r="J135" s="34"/>
      <c r="K135" s="34"/>
      <c r="L135" s="29"/>
      <c r="M135" s="17"/>
    </row>
    <row r="136" spans="1:13" ht="15.75" thickBot="1">
      <c r="A136" s="24" t="s">
        <v>409</v>
      </c>
      <c r="B136" s="24" t="s">
        <v>367</v>
      </c>
      <c r="C136" s="24" t="s">
        <v>410</v>
      </c>
      <c r="D136" s="49">
        <v>84101</v>
      </c>
      <c r="E136" s="46" t="s">
        <v>609</v>
      </c>
      <c r="F136" s="24" t="s">
        <v>127</v>
      </c>
      <c r="G136" s="24" t="str">
        <f>IF(H136-I136=H136,"Market",IF(H136-I136&gt;0,"Mixed","Affordable"))</f>
        <v>Market</v>
      </c>
      <c r="H136" s="9">
        <v>96</v>
      </c>
      <c r="I136" s="9"/>
      <c r="J136" s="15"/>
      <c r="K136" s="15"/>
      <c r="L136" s="29"/>
      <c r="M136" s="17"/>
    </row>
    <row r="137" spans="1:13" ht="15.75" thickBot="1">
      <c r="A137" s="24" t="s">
        <v>587</v>
      </c>
      <c r="B137" s="24" t="s">
        <v>588</v>
      </c>
      <c r="C137" s="24" t="s">
        <v>589</v>
      </c>
      <c r="D137" s="49">
        <v>84111</v>
      </c>
      <c r="E137" s="46" t="s">
        <v>609</v>
      </c>
      <c r="F137" s="24" t="s">
        <v>127</v>
      </c>
      <c r="G137" s="2" t="str">
        <f>IF(H137-I137=H137,"Market",IF(H137-I137&gt;0,"Mixed","Affordable"))</f>
        <v>Affordable</v>
      </c>
      <c r="H137" s="9">
        <v>201</v>
      </c>
      <c r="I137" s="9">
        <v>201</v>
      </c>
      <c r="J137" s="34"/>
      <c r="K137" s="34"/>
      <c r="L137" s="29"/>
      <c r="M137" s="17"/>
    </row>
    <row r="138" spans="1:13" ht="15.75" thickBot="1">
      <c r="A138" s="9" t="s">
        <v>390</v>
      </c>
      <c r="B138" s="9" t="s">
        <v>391</v>
      </c>
      <c r="C138" s="9" t="s">
        <v>392</v>
      </c>
      <c r="D138" s="47">
        <v>84101</v>
      </c>
      <c r="E138" s="46" t="s">
        <v>609</v>
      </c>
      <c r="F138" s="24" t="s">
        <v>127</v>
      </c>
      <c r="G138" s="24" t="str">
        <f>IF(H138-I138=H138,"Market",IF(H138-I138&gt;0,"Mixed","Affordable"))</f>
        <v>Mixed</v>
      </c>
      <c r="H138" s="9">
        <v>183</v>
      </c>
      <c r="I138" s="9">
        <v>36</v>
      </c>
      <c r="J138" s="15"/>
      <c r="K138" s="15"/>
      <c r="L138" s="29"/>
      <c r="M138" s="17"/>
    </row>
    <row r="139" spans="1:13" ht="15.75" thickBot="1">
      <c r="A139" s="2" t="s">
        <v>369</v>
      </c>
      <c r="B139" s="2" t="s">
        <v>40</v>
      </c>
      <c r="C139" s="2" t="s">
        <v>370</v>
      </c>
      <c r="D139" s="46">
        <v>84101</v>
      </c>
      <c r="E139" s="46" t="s">
        <v>609</v>
      </c>
      <c r="F139" s="24" t="s">
        <v>127</v>
      </c>
      <c r="G139" s="2" t="str">
        <f>IF(H139-I139=H139,"Market",IF(H139-I139&gt;0,"Mixed","Affordable"))</f>
        <v>Market</v>
      </c>
      <c r="H139" s="2">
        <v>38</v>
      </c>
      <c r="I139" s="2">
        <v>0</v>
      </c>
      <c r="J139" s="15"/>
      <c r="K139" s="15">
        <v>390000</v>
      </c>
      <c r="L139" s="29"/>
      <c r="M139" s="17"/>
    </row>
    <row r="140" spans="1:13" ht="15.75" thickBot="1">
      <c r="A140" s="24" t="s">
        <v>282</v>
      </c>
      <c r="B140" s="24" t="s">
        <v>204</v>
      </c>
      <c r="C140" s="24" t="s">
        <v>283</v>
      </c>
      <c r="D140" s="49">
        <v>84103</v>
      </c>
      <c r="E140" s="46" t="s">
        <v>609</v>
      </c>
      <c r="F140" s="24" t="s">
        <v>127</v>
      </c>
      <c r="G140" s="24" t="str">
        <f>IF(H140-I140=H140,"Market",IF(H140-I140&gt;0,"Mixed","Affordable"))</f>
        <v>Market</v>
      </c>
      <c r="H140" s="9"/>
      <c r="I140" s="9"/>
      <c r="J140" s="17"/>
      <c r="K140" s="17"/>
      <c r="L140" s="29"/>
      <c r="M140" s="17"/>
    </row>
    <row r="141" spans="1:13" ht="15.75" thickBot="1">
      <c r="A141" s="24" t="s">
        <v>532</v>
      </c>
      <c r="B141" s="24" t="s">
        <v>533</v>
      </c>
      <c r="C141" s="24" t="s">
        <v>534</v>
      </c>
      <c r="D141" s="49">
        <v>84111</v>
      </c>
      <c r="E141" s="46" t="s">
        <v>609</v>
      </c>
      <c r="F141" s="24" t="s">
        <v>127</v>
      </c>
      <c r="G141" s="24" t="str">
        <f>IF(H141-I141=H141,"Market",IF(H141-I141&gt;0,"Mixed","Affordable"))</f>
        <v>Affordable</v>
      </c>
      <c r="H141" s="9">
        <v>224</v>
      </c>
      <c r="I141" s="9">
        <v>224</v>
      </c>
      <c r="J141" s="17"/>
      <c r="K141" s="17"/>
      <c r="L141" s="29"/>
      <c r="M141" s="17"/>
    </row>
    <row r="142" spans="1:13" ht="23.25" thickBot="1">
      <c r="A142" s="24" t="s">
        <v>364</v>
      </c>
      <c r="B142" s="24" t="s">
        <v>202</v>
      </c>
      <c r="C142" s="24" t="s">
        <v>365</v>
      </c>
      <c r="D142" s="49">
        <v>84102</v>
      </c>
      <c r="E142" s="46" t="s">
        <v>609</v>
      </c>
      <c r="F142" s="24" t="s">
        <v>127</v>
      </c>
      <c r="G142" s="2" t="str">
        <f>IF(H142-I142=H142,"Market",IF(H142-I142&gt;0,"Mixed","Affordable"))</f>
        <v>Market</v>
      </c>
      <c r="H142" s="9">
        <v>16</v>
      </c>
      <c r="I142" s="9"/>
      <c r="J142" s="33"/>
      <c r="K142" s="33"/>
      <c r="L142" s="29"/>
      <c r="M142" s="17"/>
    </row>
    <row r="143" spans="1:13" ht="15.75" thickBot="1">
      <c r="A143" s="28" t="s">
        <v>590</v>
      </c>
      <c r="B143" s="2"/>
      <c r="C143" s="2" t="s">
        <v>591</v>
      </c>
      <c r="D143" s="46">
        <v>84111</v>
      </c>
      <c r="E143" s="46" t="s">
        <v>609</v>
      </c>
      <c r="F143" s="24" t="s">
        <v>127</v>
      </c>
      <c r="G143" s="24" t="str">
        <f>IF(H143-I143=H143,"Market",IF(H143-I143&gt;0,"Mixed","Affordable"))</f>
        <v>Affordable</v>
      </c>
      <c r="H143" s="2">
        <v>112</v>
      </c>
      <c r="I143" s="2">
        <v>112</v>
      </c>
      <c r="J143" s="15"/>
      <c r="K143" s="15"/>
      <c r="L143" s="29"/>
      <c r="M143" s="17"/>
    </row>
    <row r="144" spans="1:13" ht="15.75" thickBot="1">
      <c r="A144" s="2" t="s">
        <v>48</v>
      </c>
      <c r="B144" s="2" t="s">
        <v>49</v>
      </c>
      <c r="C144" s="2" t="s">
        <v>50</v>
      </c>
      <c r="D144" s="46">
        <v>84101</v>
      </c>
      <c r="E144" s="46" t="s">
        <v>609</v>
      </c>
      <c r="F144" s="3" t="s">
        <v>14</v>
      </c>
      <c r="G144" s="2" t="str">
        <f>IF(H144-I144=H144,"Market",IF(H144-I144&gt;0,"Mixed","Affordable"))</f>
        <v>Market</v>
      </c>
      <c r="H144" s="2">
        <v>121</v>
      </c>
      <c r="I144" s="2"/>
      <c r="J144" s="3"/>
      <c r="K144" s="17"/>
      <c r="L144" s="40"/>
      <c r="M144" s="19"/>
    </row>
    <row r="145" spans="1:13" ht="15.75" thickBot="1">
      <c r="A145" s="24" t="s">
        <v>437</v>
      </c>
      <c r="B145" s="24" t="s">
        <v>143</v>
      </c>
      <c r="C145" s="24" t="s">
        <v>438</v>
      </c>
      <c r="D145" s="49">
        <v>84111</v>
      </c>
      <c r="E145" s="46" t="s">
        <v>609</v>
      </c>
      <c r="F145" s="24" t="s">
        <v>127</v>
      </c>
      <c r="G145" s="2" t="str">
        <f>IF(H145-I145=H145,"Market",IF(H145-I145&gt;0,"Mixed","Affordable"))</f>
        <v>Affordable</v>
      </c>
      <c r="H145" s="9">
        <v>32</v>
      </c>
      <c r="I145" s="9">
        <v>32</v>
      </c>
      <c r="J145" s="15"/>
      <c r="K145" s="15">
        <v>300000</v>
      </c>
      <c r="L145" s="29"/>
      <c r="M145" s="17"/>
    </row>
    <row r="146" spans="1:13" ht="15.75" thickBot="1">
      <c r="A146" s="24" t="s">
        <v>510</v>
      </c>
      <c r="B146" s="24" t="s">
        <v>120</v>
      </c>
      <c r="C146" s="24" t="s">
        <v>511</v>
      </c>
      <c r="D146" s="49">
        <v>84111</v>
      </c>
      <c r="E146" s="46" t="s">
        <v>609</v>
      </c>
      <c r="F146" s="24" t="s">
        <v>127</v>
      </c>
      <c r="G146" s="2" t="str">
        <f>IF(H146-I146=H146,"Market",IF(H146-I146&gt;0,"Mixed","Affordable"))</f>
        <v>Affordable</v>
      </c>
      <c r="H146" s="9">
        <v>170</v>
      </c>
      <c r="I146" s="9">
        <v>170</v>
      </c>
      <c r="J146" s="15"/>
      <c r="K146" s="15"/>
      <c r="L146" s="29"/>
      <c r="M146" s="17"/>
    </row>
    <row r="147" spans="1:13" ht="15.75" thickBot="1">
      <c r="A147" s="24" t="s">
        <v>317</v>
      </c>
      <c r="B147" s="24" t="s">
        <v>202</v>
      </c>
      <c r="C147" s="24" t="s">
        <v>318</v>
      </c>
      <c r="D147" s="49">
        <v>84102</v>
      </c>
      <c r="E147" s="46" t="s">
        <v>609</v>
      </c>
      <c r="F147" s="24" t="s">
        <v>127</v>
      </c>
      <c r="G147" s="2" t="str">
        <f>IF(H147-I147=H147,"Market",IF(H147-I147&gt;0,"Mixed","Affordable"))</f>
        <v>Market</v>
      </c>
      <c r="H147" s="9"/>
      <c r="I147" s="9"/>
      <c r="J147" s="33"/>
      <c r="K147" s="33"/>
      <c r="L147" s="29"/>
      <c r="M147" s="17"/>
    </row>
    <row r="148" spans="1:13" ht="15.75" thickBot="1">
      <c r="A148" s="24" t="s">
        <v>142</v>
      </c>
      <c r="B148" s="24" t="s">
        <v>143</v>
      </c>
      <c r="C148" s="24" t="s">
        <v>144</v>
      </c>
      <c r="D148" s="49">
        <v>84111</v>
      </c>
      <c r="E148" s="46" t="s">
        <v>609</v>
      </c>
      <c r="F148" s="24" t="s">
        <v>127</v>
      </c>
      <c r="G148" s="24" t="str">
        <f>IF(H148-I148=H148,"Market",IF(H148-I148&gt;0,"Mixed","Affordable"))</f>
        <v>Affordable</v>
      </c>
      <c r="H148" s="9">
        <v>40</v>
      </c>
      <c r="I148" s="9">
        <v>40</v>
      </c>
      <c r="J148" s="34"/>
      <c r="K148" s="34"/>
      <c r="L148" s="29"/>
      <c r="M148" s="17"/>
    </row>
    <row r="149" spans="1:13" ht="15.75" thickBot="1">
      <c r="A149" s="2" t="s">
        <v>51</v>
      </c>
      <c r="B149" s="2" t="s">
        <v>52</v>
      </c>
      <c r="C149" s="2" t="s">
        <v>53</v>
      </c>
      <c r="D149" s="46">
        <v>84101</v>
      </c>
      <c r="E149" s="46" t="s">
        <v>609</v>
      </c>
      <c r="F149" s="3" t="s">
        <v>14</v>
      </c>
      <c r="G149" s="24" t="str">
        <f>IF(H149-I149=H149,"Market",IF(H149-I149&gt;0,"Mixed","Affordable"))</f>
        <v>Market</v>
      </c>
      <c r="H149" s="2">
        <v>87</v>
      </c>
      <c r="I149" s="2"/>
      <c r="J149" s="3"/>
      <c r="K149" s="3"/>
      <c r="L149" s="42"/>
      <c r="M149" s="7"/>
    </row>
    <row r="150" spans="1:13" ht="15.75" thickBot="1">
      <c r="A150" s="24" t="s">
        <v>579</v>
      </c>
      <c r="B150" s="24" t="s">
        <v>580</v>
      </c>
      <c r="C150" s="24" t="s">
        <v>581</v>
      </c>
      <c r="D150" s="49">
        <v>84101</v>
      </c>
      <c r="E150" s="46" t="s">
        <v>609</v>
      </c>
      <c r="F150" s="24" t="s">
        <v>127</v>
      </c>
      <c r="G150" s="2" t="str">
        <f>IF(H150-I150=H150,"Market",IF(H150-I150&gt;0,"Mixed","Affordable"))</f>
        <v>Market</v>
      </c>
      <c r="H150" s="24">
        <v>14</v>
      </c>
      <c r="I150" s="9"/>
      <c r="J150" s="17"/>
      <c r="K150" s="17"/>
      <c r="L150" s="29"/>
      <c r="M150" s="17"/>
    </row>
    <row r="151" spans="1:13" ht="15.75" thickBot="1">
      <c r="A151" s="24" t="s">
        <v>350</v>
      </c>
      <c r="B151" s="24" t="s">
        <v>132</v>
      </c>
      <c r="C151" s="24" t="s">
        <v>351</v>
      </c>
      <c r="D151" s="49">
        <v>84106</v>
      </c>
      <c r="E151" s="46" t="s">
        <v>609</v>
      </c>
      <c r="F151" s="24" t="s">
        <v>127</v>
      </c>
      <c r="G151" s="24" t="str">
        <f>IF(H151-I151=H151,"Market",IF(H151-I151&gt;0,"Mixed","Affordable"))</f>
        <v>Market</v>
      </c>
      <c r="H151" s="9">
        <v>65</v>
      </c>
      <c r="I151" s="9"/>
      <c r="J151" s="15"/>
      <c r="K151" s="15"/>
      <c r="L151" s="29"/>
      <c r="M151" s="17"/>
    </row>
    <row r="152" spans="1:13" ht="23.25" thickBot="1">
      <c r="A152" s="24" t="s">
        <v>205</v>
      </c>
      <c r="B152" s="24" t="s">
        <v>206</v>
      </c>
      <c r="C152" s="24" t="s">
        <v>207</v>
      </c>
      <c r="D152" s="49">
        <v>84111</v>
      </c>
      <c r="E152" s="46" t="s">
        <v>609</v>
      </c>
      <c r="F152" s="24" t="s">
        <v>127</v>
      </c>
      <c r="G152" s="2" t="str">
        <f>IF(H152-I152=H152,"Market",IF(H152-I152&gt;0,"Mixed","Affordable"))</f>
        <v>Market</v>
      </c>
      <c r="H152" s="9"/>
      <c r="I152" s="9"/>
      <c r="J152" s="34"/>
      <c r="K152" s="34"/>
      <c r="L152" s="29"/>
      <c r="M152" s="17"/>
    </row>
    <row r="153" spans="1:13" ht="15.75" thickBot="1">
      <c r="A153" s="24" t="s">
        <v>366</v>
      </c>
      <c r="B153" s="24" t="s">
        <v>367</v>
      </c>
      <c r="C153" s="24" t="s">
        <v>368</v>
      </c>
      <c r="D153" s="49">
        <v>84111</v>
      </c>
      <c r="E153" s="46" t="s">
        <v>609</v>
      </c>
      <c r="F153" s="24" t="s">
        <v>127</v>
      </c>
      <c r="G153" s="24" t="str">
        <f>IF(H153-I153=H153,"Market",IF(H153-I153&gt;0,"Mixed","Affordable"))</f>
        <v>Affordable</v>
      </c>
      <c r="H153" s="9">
        <v>125</v>
      </c>
      <c r="I153" s="9">
        <v>125</v>
      </c>
      <c r="J153" s="15"/>
      <c r="K153" s="15"/>
      <c r="L153" s="29"/>
      <c r="M153" s="17"/>
    </row>
    <row r="154" spans="1:13" ht="15.75" thickBot="1">
      <c r="A154" s="24" t="s">
        <v>508</v>
      </c>
      <c r="B154" s="24" t="s">
        <v>173</v>
      </c>
      <c r="C154" s="24" t="s">
        <v>509</v>
      </c>
      <c r="D154" s="49">
        <v>84102</v>
      </c>
      <c r="E154" s="46" t="s">
        <v>609</v>
      </c>
      <c r="F154" s="24" t="s">
        <v>127</v>
      </c>
      <c r="G154" s="24" t="str">
        <f>IF(H154-I154=H154,"Market",IF(H154-I154&gt;0,"Mixed","Affordable"))</f>
        <v>Market</v>
      </c>
      <c r="H154" s="9"/>
      <c r="I154" s="9"/>
      <c r="J154" s="15"/>
      <c r="K154" s="15"/>
      <c r="L154" s="29"/>
      <c r="M154" s="17"/>
    </row>
    <row r="155" spans="1:13" ht="15.75" thickBot="1">
      <c r="A155" s="2" t="s">
        <v>211</v>
      </c>
      <c r="B155" s="2" t="s">
        <v>212</v>
      </c>
      <c r="C155" s="2" t="s">
        <v>213</v>
      </c>
      <c r="D155" s="46">
        <v>84116</v>
      </c>
      <c r="E155" s="46" t="s">
        <v>609</v>
      </c>
      <c r="F155" s="24" t="s">
        <v>127</v>
      </c>
      <c r="G155" s="24" t="str">
        <f>IF(H155-I155=H155,"Market",IF(H155-I155&gt;0,"Mixed","Affordable"))</f>
        <v>Affordable</v>
      </c>
      <c r="H155" s="2">
        <v>70</v>
      </c>
      <c r="I155" s="2">
        <v>70</v>
      </c>
      <c r="J155" s="15"/>
      <c r="K155" s="15"/>
      <c r="L155" s="29"/>
      <c r="M155" s="17"/>
    </row>
    <row r="156" spans="1:13" ht="15.75" thickBot="1">
      <c r="A156" s="9" t="s">
        <v>307</v>
      </c>
      <c r="B156" s="9" t="s">
        <v>308</v>
      </c>
      <c r="C156" s="9" t="s">
        <v>309</v>
      </c>
      <c r="D156" s="47">
        <v>84109</v>
      </c>
      <c r="E156" s="46" t="s">
        <v>609</v>
      </c>
      <c r="F156" s="24" t="s">
        <v>127</v>
      </c>
      <c r="G156" s="2" t="str">
        <f>IF(H156-I156=H156,"Market",IF(H156-I156&gt;0,"Mixed","Affordable"))</f>
        <v>Market</v>
      </c>
      <c r="H156" s="9">
        <v>138</v>
      </c>
      <c r="I156" s="9">
        <v>0</v>
      </c>
      <c r="J156" s="34"/>
      <c r="K156" s="34"/>
      <c r="L156" s="29"/>
      <c r="M156" s="17"/>
    </row>
    <row r="157" spans="1:13" ht="15.75" thickBot="1">
      <c r="A157" s="24" t="s">
        <v>421</v>
      </c>
      <c r="B157" s="24" t="s">
        <v>422</v>
      </c>
      <c r="C157" s="24" t="s">
        <v>423</v>
      </c>
      <c r="D157" s="49">
        <v>84101</v>
      </c>
      <c r="E157" s="46" t="s">
        <v>609</v>
      </c>
      <c r="F157" s="24" t="s">
        <v>127</v>
      </c>
      <c r="G157" s="24" t="str">
        <f>IF(H157-I157=H157,"Market",IF(H157-I157&gt;0,"Mixed","Affordable"))</f>
        <v>Market</v>
      </c>
      <c r="H157" s="24">
        <v>49</v>
      </c>
      <c r="I157" s="9"/>
      <c r="J157" s="15"/>
      <c r="K157" s="15"/>
      <c r="L157" s="29"/>
      <c r="M157" s="17"/>
    </row>
    <row r="158" spans="1:13" ht="15.75" thickBot="1">
      <c r="A158" s="24" t="s">
        <v>426</v>
      </c>
      <c r="B158" s="24" t="s">
        <v>143</v>
      </c>
      <c r="C158" s="24" t="s">
        <v>427</v>
      </c>
      <c r="D158" s="49">
        <v>84102</v>
      </c>
      <c r="E158" s="46" t="s">
        <v>609</v>
      </c>
      <c r="F158" s="24" t="s">
        <v>127</v>
      </c>
      <c r="G158" s="2" t="str">
        <f>IF(H158-I158=H158,"Market",IF(H158-I158&gt;0,"Mixed","Affordable"))</f>
        <v>Market</v>
      </c>
      <c r="H158" s="9">
        <v>30</v>
      </c>
      <c r="I158" s="9"/>
      <c r="J158" s="15"/>
      <c r="K158" s="15"/>
      <c r="L158" s="29"/>
      <c r="M158" s="17"/>
    </row>
    <row r="159" spans="1:13" ht="15.75" thickBot="1">
      <c r="A159" s="24" t="s">
        <v>493</v>
      </c>
      <c r="B159" s="24" t="s">
        <v>167</v>
      </c>
      <c r="C159" s="24" t="s">
        <v>494</v>
      </c>
      <c r="D159" s="49">
        <v>84104</v>
      </c>
      <c r="E159" s="46" t="s">
        <v>609</v>
      </c>
      <c r="F159" s="24" t="s">
        <v>127</v>
      </c>
      <c r="G159" s="24" t="str">
        <f>IF(H159-I159=H159,"Market",IF(H159-I159&gt;0,"Mixed","Affordable"))</f>
        <v>Market</v>
      </c>
      <c r="H159" s="9">
        <v>41</v>
      </c>
      <c r="I159" s="9"/>
      <c r="J159" s="15"/>
      <c r="K159" s="15"/>
      <c r="L159" s="29"/>
      <c r="M159" s="17"/>
    </row>
    <row r="160" spans="1:13" ht="15.75" thickBot="1">
      <c r="A160" s="24" t="s">
        <v>481</v>
      </c>
      <c r="B160" s="24" t="s">
        <v>132</v>
      </c>
      <c r="C160" s="24" t="s">
        <v>482</v>
      </c>
      <c r="D160" s="49">
        <v>84116</v>
      </c>
      <c r="E160" s="46" t="s">
        <v>609</v>
      </c>
      <c r="F160" s="24" t="s">
        <v>127</v>
      </c>
      <c r="G160" s="2" t="str">
        <f>IF(H160-I160=H160,"Market",IF(H160-I160&gt;0,"Mixed","Affordable"))</f>
        <v>Mixed</v>
      </c>
      <c r="H160" s="24">
        <v>28</v>
      </c>
      <c r="I160" s="9">
        <v>14</v>
      </c>
      <c r="J160" s="15"/>
      <c r="K160" s="15">
        <v>521250</v>
      </c>
      <c r="L160" s="29"/>
      <c r="M160" s="17"/>
    </row>
    <row r="161" spans="1:13" ht="15.75" thickBot="1">
      <c r="A161" s="24" t="s">
        <v>229</v>
      </c>
      <c r="B161" s="24" t="s">
        <v>230</v>
      </c>
      <c r="C161" s="24" t="s">
        <v>231</v>
      </c>
      <c r="D161" s="49">
        <v>84104</v>
      </c>
      <c r="E161" s="46" t="s">
        <v>609</v>
      </c>
      <c r="F161" s="24" t="s">
        <v>127</v>
      </c>
      <c r="G161" s="24" t="str">
        <f>IF(H161-I161=H161,"Market",IF(H161-I161&gt;0,"Mixed","Affordable"))</f>
        <v>Market</v>
      </c>
      <c r="H161" s="24">
        <v>62</v>
      </c>
      <c r="I161" s="9"/>
      <c r="J161" s="15"/>
      <c r="K161" s="15"/>
      <c r="L161" s="29"/>
      <c r="M161" s="17"/>
    </row>
    <row r="162" spans="1:13" ht="15.75" thickBot="1">
      <c r="A162" s="24" t="s">
        <v>487</v>
      </c>
      <c r="B162" s="24" t="s">
        <v>132</v>
      </c>
      <c r="C162" s="24" t="s">
        <v>488</v>
      </c>
      <c r="D162" s="49">
        <v>84116</v>
      </c>
      <c r="E162" s="46" t="s">
        <v>609</v>
      </c>
      <c r="F162" s="24" t="s">
        <v>127</v>
      </c>
      <c r="G162" s="2" t="str">
        <f>IF(H162-I162=H162,"Market",IF(H162-I162&gt;0,"Mixed","Affordable"))</f>
        <v>Mixed</v>
      </c>
      <c r="H162" s="9">
        <v>110</v>
      </c>
      <c r="I162" s="9">
        <v>11</v>
      </c>
      <c r="J162" s="15"/>
      <c r="K162" s="15"/>
      <c r="L162" s="29"/>
      <c r="M162" s="17"/>
    </row>
    <row r="163" spans="1:13" ht="15.75" thickBot="1">
      <c r="A163" s="24" t="s">
        <v>445</v>
      </c>
      <c r="B163" s="24" t="s">
        <v>120</v>
      </c>
      <c r="C163" s="24" t="s">
        <v>446</v>
      </c>
      <c r="D163" s="49">
        <v>84111</v>
      </c>
      <c r="E163" s="46" t="s">
        <v>609</v>
      </c>
      <c r="F163" s="24" t="s">
        <v>127</v>
      </c>
      <c r="G163" s="2" t="str">
        <f>IF(H163-I163=H163,"Market",IF(H163-I163&gt;0,"Mixed","Affordable"))</f>
        <v>Affordable</v>
      </c>
      <c r="H163" s="9">
        <v>70</v>
      </c>
      <c r="I163" s="9">
        <v>70</v>
      </c>
      <c r="J163" s="15"/>
      <c r="K163" s="15"/>
      <c r="L163" s="29"/>
      <c r="M163" s="17"/>
    </row>
    <row r="164" spans="1:13" ht="15.75" thickBot="1">
      <c r="A164" s="24" t="s">
        <v>373</v>
      </c>
      <c r="B164" s="24" t="s">
        <v>374</v>
      </c>
      <c r="C164" s="24" t="s">
        <v>375</v>
      </c>
      <c r="D164" s="49">
        <v>84103</v>
      </c>
      <c r="E164" s="46" t="s">
        <v>609</v>
      </c>
      <c r="F164" s="24" t="s">
        <v>127</v>
      </c>
      <c r="G164" s="24" t="str">
        <f>IF(H164-I164=H164,"Market",IF(H164-I164&gt;0,"Mixed","Affordable"))</f>
        <v>Market</v>
      </c>
      <c r="H164" s="9"/>
      <c r="I164" s="9"/>
      <c r="J164" s="15"/>
      <c r="K164" s="15"/>
      <c r="L164" s="29"/>
      <c r="M164" s="17"/>
    </row>
    <row r="165" spans="1:13" ht="15.75" thickBot="1">
      <c r="A165" s="24" t="s">
        <v>506</v>
      </c>
      <c r="B165" s="24" t="s">
        <v>418</v>
      </c>
      <c r="C165" s="24" t="s">
        <v>507</v>
      </c>
      <c r="D165" s="49">
        <v>84111</v>
      </c>
      <c r="E165" s="46" t="s">
        <v>609</v>
      </c>
      <c r="F165" s="24" t="s">
        <v>127</v>
      </c>
      <c r="G165" s="24" t="str">
        <f>IF(H165-I165=H165,"Market",IF(H165-I165&gt;0,"Mixed","Affordable"))</f>
        <v>Market</v>
      </c>
      <c r="H165" s="9">
        <v>98</v>
      </c>
      <c r="I165" s="9"/>
      <c r="J165" s="15"/>
      <c r="K165" s="15"/>
      <c r="L165" s="29"/>
      <c r="M165" s="17"/>
    </row>
    <row r="166" spans="1:13" ht="15.75" thickBot="1">
      <c r="A166" s="16" t="s">
        <v>600</v>
      </c>
      <c r="B166" s="16" t="s">
        <v>54</v>
      </c>
      <c r="C166" s="16" t="s">
        <v>55</v>
      </c>
      <c r="D166" s="46">
        <v>84105</v>
      </c>
      <c r="E166" s="46" t="s">
        <v>609</v>
      </c>
      <c r="F166" s="3" t="s">
        <v>14</v>
      </c>
      <c r="G166" s="2" t="str">
        <f>IF(H166-I166=H166,"Market",IF(H166-I166&gt;0,"Mixed","Affordable"))</f>
        <v>Market</v>
      </c>
      <c r="H166" s="16">
        <v>19</v>
      </c>
      <c r="I166" s="16"/>
      <c r="J166" s="3"/>
      <c r="K166" s="3"/>
      <c r="L166" s="42"/>
      <c r="M166" s="7"/>
    </row>
    <row r="167" spans="1:13" ht="23.25" thickBot="1">
      <c r="A167" s="24" t="s">
        <v>220</v>
      </c>
      <c r="B167" s="24" t="s">
        <v>221</v>
      </c>
      <c r="C167" s="24" t="s">
        <v>222</v>
      </c>
      <c r="D167" s="49">
        <v>84104</v>
      </c>
      <c r="E167" s="46" t="s">
        <v>609</v>
      </c>
      <c r="F167" s="24" t="s">
        <v>127</v>
      </c>
      <c r="G167" s="2" t="str">
        <f>IF(H167-I167=H167,"Market",IF(H167-I167&gt;0,"Mixed","Affordable"))</f>
        <v>Market</v>
      </c>
      <c r="H167" s="9">
        <v>300</v>
      </c>
      <c r="I167" s="9"/>
      <c r="J167" s="15"/>
      <c r="K167" s="15"/>
      <c r="L167" s="29"/>
      <c r="M167" s="17"/>
    </row>
    <row r="168" spans="1:13" ht="15.75" thickBot="1">
      <c r="A168" s="2" t="s">
        <v>440</v>
      </c>
      <c r="B168" s="2" t="s">
        <v>441</v>
      </c>
      <c r="C168" s="2" t="s">
        <v>442</v>
      </c>
      <c r="D168" s="46">
        <v>84111</v>
      </c>
      <c r="E168" s="46" t="s">
        <v>609</v>
      </c>
      <c r="F168" s="24" t="s">
        <v>127</v>
      </c>
      <c r="G168" s="24" t="str">
        <f>IF(H168-I168=H168,"Market",IF(H168-I168&gt;0,"Mixed","Affordable"))</f>
        <v>Market</v>
      </c>
      <c r="H168" s="2">
        <v>92</v>
      </c>
      <c r="I168" s="2">
        <v>0</v>
      </c>
      <c r="J168" s="15"/>
      <c r="K168" s="15"/>
      <c r="L168" s="29"/>
      <c r="M168" s="17"/>
    </row>
    <row r="169" spans="1:13" ht="15.75" thickBot="1">
      <c r="A169" s="24" t="s">
        <v>483</v>
      </c>
      <c r="B169" s="24" t="s">
        <v>132</v>
      </c>
      <c r="C169" s="24" t="s">
        <v>484</v>
      </c>
      <c r="D169" s="49">
        <v>84116</v>
      </c>
      <c r="E169" s="46" t="s">
        <v>609</v>
      </c>
      <c r="F169" s="24" t="s">
        <v>127</v>
      </c>
      <c r="G169" s="2" t="str">
        <f>IF(H169-I169=H169,"Market",IF(H169-I169&gt;0,"Mixed","Affordable"))</f>
        <v>Mixed</v>
      </c>
      <c r="H169" s="9">
        <v>16</v>
      </c>
      <c r="I169" s="9">
        <v>8</v>
      </c>
      <c r="J169" s="17"/>
      <c r="K169" s="17"/>
      <c r="L169" s="29"/>
      <c r="M169" s="17"/>
    </row>
    <row r="170" spans="1:13" ht="15.75" thickBot="1">
      <c r="A170" s="24" t="s">
        <v>543</v>
      </c>
      <c r="B170" s="24" t="s">
        <v>544</v>
      </c>
      <c r="C170" s="24" t="s">
        <v>545</v>
      </c>
      <c r="D170" s="49">
        <v>84102</v>
      </c>
      <c r="E170" s="46" t="s">
        <v>609</v>
      </c>
      <c r="F170" s="24" t="s">
        <v>127</v>
      </c>
      <c r="G170" s="24" t="str">
        <f>IF(H170-I170=H170,"Market",IF(H170-I170&gt;0,"Mixed","Affordable"))</f>
        <v>Market</v>
      </c>
      <c r="H170" s="9"/>
      <c r="I170" s="9"/>
      <c r="J170" s="15"/>
      <c r="K170" s="15"/>
      <c r="L170" s="29"/>
      <c r="M170" s="17"/>
    </row>
    <row r="171" spans="1:13" ht="15.75" thickBot="1">
      <c r="A171" s="24" t="s">
        <v>430</v>
      </c>
      <c r="B171" s="24" t="s">
        <v>132</v>
      </c>
      <c r="C171" s="24" t="s">
        <v>431</v>
      </c>
      <c r="D171" s="49">
        <v>84116</v>
      </c>
      <c r="E171" s="46" t="s">
        <v>609</v>
      </c>
      <c r="F171" s="24" t="s">
        <v>127</v>
      </c>
      <c r="G171" s="2" t="str">
        <f>IF(H171-I171=H171,"Market",IF(H171-I171&gt;0,"Mixed","Affordable"))</f>
        <v>Mixed</v>
      </c>
      <c r="H171" s="24">
        <v>10</v>
      </c>
      <c r="I171" s="9">
        <v>5</v>
      </c>
      <c r="J171" s="34"/>
      <c r="K171" s="34"/>
      <c r="L171" s="29"/>
      <c r="M171" s="17"/>
    </row>
    <row r="172" spans="1:13" ht="15.75" thickBot="1">
      <c r="A172" s="24" t="s">
        <v>255</v>
      </c>
      <c r="B172" s="24" t="s">
        <v>256</v>
      </c>
      <c r="C172" s="24" t="s">
        <v>257</v>
      </c>
      <c r="D172" s="49">
        <v>84116</v>
      </c>
      <c r="E172" s="46" t="s">
        <v>609</v>
      </c>
      <c r="F172" s="24" t="s">
        <v>127</v>
      </c>
      <c r="G172" s="2" t="str">
        <f>IF(H172-I172=H172,"Market",IF(H172-I172&gt;0,"Mixed","Affordable"))</f>
        <v>Market</v>
      </c>
      <c r="H172" s="9"/>
      <c r="I172" s="9"/>
      <c r="J172" s="34"/>
      <c r="K172" s="34"/>
      <c r="L172" s="29"/>
      <c r="M172" s="17"/>
    </row>
    <row r="173" spans="1:13" ht="15.75" thickBot="1">
      <c r="A173" s="24" t="s">
        <v>297</v>
      </c>
      <c r="B173" s="24" t="s">
        <v>298</v>
      </c>
      <c r="C173" s="24" t="s">
        <v>299</v>
      </c>
      <c r="D173" s="49">
        <v>84111</v>
      </c>
      <c r="E173" s="46" t="s">
        <v>609</v>
      </c>
      <c r="F173" s="24" t="s">
        <v>127</v>
      </c>
      <c r="G173" s="2" t="str">
        <f>IF(H173-I173=H173,"Market",IF(H173-I173&gt;0,"Mixed","Affordable"))</f>
        <v>Affordable</v>
      </c>
      <c r="H173" s="9">
        <v>22</v>
      </c>
      <c r="I173" s="9">
        <v>22</v>
      </c>
      <c r="J173" s="17"/>
      <c r="K173" s="17"/>
      <c r="L173" s="29"/>
      <c r="M173" s="17"/>
    </row>
    <row r="174" spans="1:13" ht="15.75" thickBot="1">
      <c r="A174" s="24" t="s">
        <v>518</v>
      </c>
      <c r="B174" s="24" t="s">
        <v>298</v>
      </c>
      <c r="C174" s="24" t="s">
        <v>519</v>
      </c>
      <c r="D174" s="49">
        <v>84102</v>
      </c>
      <c r="E174" s="46" t="s">
        <v>609</v>
      </c>
      <c r="F174" s="24" t="s">
        <v>127</v>
      </c>
      <c r="G174" s="2" t="str">
        <f>IF(H174-I174=H174,"Market",IF(H174-I174&gt;0,"Mixed","Affordable"))</f>
        <v>Affordable</v>
      </c>
      <c r="H174" s="9">
        <v>16</v>
      </c>
      <c r="I174" s="9">
        <v>16</v>
      </c>
      <c r="J174" s="15"/>
      <c r="K174" s="15"/>
      <c r="L174" s="29"/>
      <c r="M174" s="17"/>
    </row>
    <row r="175" spans="1:13" ht="15.75" thickBot="1">
      <c r="A175" s="24" t="s">
        <v>576</v>
      </c>
      <c r="B175" s="24" t="s">
        <v>577</v>
      </c>
      <c r="C175" s="24" t="s">
        <v>578</v>
      </c>
      <c r="D175" s="49">
        <v>84101</v>
      </c>
      <c r="E175" s="46" t="s">
        <v>609</v>
      </c>
      <c r="F175" s="24" t="s">
        <v>127</v>
      </c>
      <c r="G175" s="24" t="str">
        <f>IF(H175-I175=H175,"Market",IF(H175-I175&gt;0,"Mixed","Affordable"))</f>
        <v>Market</v>
      </c>
      <c r="H175" s="9">
        <v>18</v>
      </c>
      <c r="I175" s="9"/>
      <c r="J175" s="15"/>
      <c r="K175" s="15"/>
      <c r="L175" s="29"/>
      <c r="M175" s="17"/>
    </row>
    <row r="176" spans="1:13" ht="23.25" thickBot="1">
      <c r="A176" s="24" t="s">
        <v>568</v>
      </c>
      <c r="B176" s="24" t="s">
        <v>569</v>
      </c>
      <c r="C176" s="24" t="s">
        <v>570</v>
      </c>
      <c r="D176" s="49">
        <v>84101</v>
      </c>
      <c r="E176" s="46" t="s">
        <v>609</v>
      </c>
      <c r="F176" s="24" t="s">
        <v>127</v>
      </c>
      <c r="G176" s="2" t="str">
        <f>IF(H176-I176=H176,"Market",IF(H176-I176&gt;0,"Mixed","Affordable"))</f>
        <v>Affordable</v>
      </c>
      <c r="H176" s="9">
        <v>25</v>
      </c>
      <c r="I176" s="9">
        <v>25</v>
      </c>
      <c r="J176" s="15"/>
      <c r="K176" s="15"/>
      <c r="L176" s="29"/>
      <c r="M176" s="17"/>
    </row>
    <row r="177" spans="1:13" ht="15.75" thickBot="1">
      <c r="A177" s="24" t="s">
        <v>236</v>
      </c>
      <c r="B177" s="24" t="s">
        <v>237</v>
      </c>
      <c r="C177" s="24" t="s">
        <v>238</v>
      </c>
      <c r="D177" s="49">
        <v>84111</v>
      </c>
      <c r="E177" s="46" t="s">
        <v>609</v>
      </c>
      <c r="F177" s="24" t="s">
        <v>127</v>
      </c>
      <c r="G177" s="24" t="str">
        <f>IF(H177-I177=H177,"Market",IF(H177-I177&gt;0,"Mixed","Affordable"))</f>
        <v>Market</v>
      </c>
      <c r="H177" s="9">
        <v>46</v>
      </c>
      <c r="I177" s="9"/>
      <c r="J177" s="15"/>
      <c r="K177" s="15"/>
      <c r="L177" s="29"/>
      <c r="M177" s="17"/>
    </row>
    <row r="178" spans="1:13" ht="15.75" thickBot="1">
      <c r="A178" s="2" t="s">
        <v>56</v>
      </c>
      <c r="B178" s="2" t="s">
        <v>57</v>
      </c>
      <c r="C178" s="2" t="s">
        <v>58</v>
      </c>
      <c r="D178" s="46">
        <v>84106</v>
      </c>
      <c r="E178" s="46" t="s">
        <v>609</v>
      </c>
      <c r="F178" s="3" t="s">
        <v>14</v>
      </c>
      <c r="G178" s="2" t="str">
        <f>IF(H178-I178=H178,"Market",IF(H178-I178&gt;0,"Mixed","Affordable"))</f>
        <v>Market</v>
      </c>
      <c r="H178" s="2">
        <v>41</v>
      </c>
      <c r="I178" s="2">
        <v>0</v>
      </c>
      <c r="J178" s="10"/>
      <c r="K178" s="10"/>
      <c r="L178" s="41"/>
      <c r="M178" s="13"/>
    </row>
    <row r="179" spans="1:13" ht="15.75" thickBot="1">
      <c r="A179" s="9" t="s">
        <v>287</v>
      </c>
      <c r="B179" s="9" t="s">
        <v>288</v>
      </c>
      <c r="C179" s="9" t="s">
        <v>289</v>
      </c>
      <c r="D179" s="47">
        <v>84106</v>
      </c>
      <c r="E179" s="46" t="s">
        <v>609</v>
      </c>
      <c r="F179" s="24" t="s">
        <v>127</v>
      </c>
      <c r="G179" s="2" t="str">
        <f>IF(H179-I179=H179,"Market",IF(H179-I179&gt;0,"Mixed","Affordable"))</f>
        <v>Market</v>
      </c>
      <c r="H179" s="9">
        <v>352</v>
      </c>
      <c r="I179" s="9">
        <v>0</v>
      </c>
      <c r="J179" s="15"/>
      <c r="K179" s="15"/>
      <c r="L179" s="29"/>
      <c r="M179" s="17"/>
    </row>
    <row r="180" spans="1:13" ht="15.75" thickBot="1">
      <c r="A180" s="24" t="s">
        <v>485</v>
      </c>
      <c r="B180" s="24" t="s">
        <v>120</v>
      </c>
      <c r="C180" s="24" t="s">
        <v>486</v>
      </c>
      <c r="D180" s="49">
        <v>84101</v>
      </c>
      <c r="E180" s="46" t="s">
        <v>609</v>
      </c>
      <c r="F180" s="24" t="s">
        <v>127</v>
      </c>
      <c r="G180" s="24" t="str">
        <f>IF(H180-I180=H180,"Market",IF(H180-I180&gt;0,"Mixed","Affordable"))</f>
        <v>Affordable</v>
      </c>
      <c r="H180" s="9">
        <v>100</v>
      </c>
      <c r="I180" s="9">
        <v>100</v>
      </c>
      <c r="J180" s="15"/>
      <c r="K180" s="15"/>
      <c r="L180" s="29"/>
      <c r="M180" s="17"/>
    </row>
    <row r="181" spans="1:13" ht="15.75" thickBot="1">
      <c r="A181" s="2" t="s">
        <v>595</v>
      </c>
      <c r="B181" s="2" t="s">
        <v>72</v>
      </c>
      <c r="C181" s="2" t="s">
        <v>596</v>
      </c>
      <c r="D181" s="46">
        <v>84115</v>
      </c>
      <c r="E181" s="46" t="s">
        <v>609</v>
      </c>
      <c r="F181" s="24" t="s">
        <v>127</v>
      </c>
      <c r="G181" s="2" t="str">
        <f>IF(H181-I181=H181,"Market",IF(H181-I181&gt;0,"Mixed","Affordable"))</f>
        <v>Mixed</v>
      </c>
      <c r="H181" s="2">
        <v>112</v>
      </c>
      <c r="I181" s="2">
        <v>66</v>
      </c>
      <c r="J181" s="15"/>
      <c r="K181" s="15">
        <v>128000</v>
      </c>
      <c r="L181" s="29"/>
      <c r="M181" s="17"/>
    </row>
    <row r="182" spans="1:13" ht="15.75" thickBot="1">
      <c r="A182" s="24" t="s">
        <v>249</v>
      </c>
      <c r="B182" s="24" t="s">
        <v>125</v>
      </c>
      <c r="C182" s="24" t="s">
        <v>250</v>
      </c>
      <c r="D182" s="49">
        <v>84115</v>
      </c>
      <c r="E182" s="46" t="s">
        <v>609</v>
      </c>
      <c r="F182" s="24" t="s">
        <v>127</v>
      </c>
      <c r="G182" s="24" t="str">
        <f>IF(H182-I182=H182,"Market",IF(H182-I182&gt;0,"Mixed","Affordable"))</f>
        <v>Affordable</v>
      </c>
      <c r="H182" s="9">
        <v>95</v>
      </c>
      <c r="I182" s="9">
        <v>95</v>
      </c>
      <c r="J182" s="15"/>
      <c r="K182" s="15"/>
      <c r="L182" s="29"/>
      <c r="M182" s="17"/>
    </row>
    <row r="183" spans="1:13" ht="15.75" thickBot="1">
      <c r="A183" s="2" t="s">
        <v>114</v>
      </c>
      <c r="B183" s="2" t="s">
        <v>114</v>
      </c>
      <c r="C183" s="2" t="s">
        <v>115</v>
      </c>
      <c r="D183" s="46">
        <v>84101</v>
      </c>
      <c r="E183" s="46" t="s">
        <v>609</v>
      </c>
      <c r="F183" s="3" t="s">
        <v>14</v>
      </c>
      <c r="G183" s="24" t="str">
        <f>IF(H183-I183=H183,"Market",IF(H183-I183&gt;0,"Mixed","Affordable"))</f>
        <v>Mixed</v>
      </c>
      <c r="H183" s="2">
        <v>54</v>
      </c>
      <c r="I183" s="2">
        <v>11</v>
      </c>
      <c r="J183" s="3"/>
      <c r="K183" s="3"/>
      <c r="L183" s="42"/>
      <c r="M183" s="7"/>
    </row>
    <row r="184" spans="1:13" ht="15.75" thickBot="1">
      <c r="A184" s="24" t="s">
        <v>313</v>
      </c>
      <c r="B184" s="24"/>
      <c r="C184" s="24" t="s">
        <v>314</v>
      </c>
      <c r="D184" s="49">
        <v>84111</v>
      </c>
      <c r="E184" s="46" t="s">
        <v>609</v>
      </c>
      <c r="F184" s="24" t="s">
        <v>127</v>
      </c>
      <c r="G184" s="2" t="str">
        <f>IF(H184-I184=H184,"Market",IF(H184-I184&gt;0,"Mixed","Affordable"))</f>
        <v>Market</v>
      </c>
      <c r="H184" s="9"/>
      <c r="I184" s="9"/>
      <c r="J184" s="34"/>
      <c r="K184" s="34"/>
      <c r="L184" s="29"/>
      <c r="M184" s="17"/>
    </row>
    <row r="185" spans="1:13" ht="15.75" thickBot="1">
      <c r="A185" s="24" t="s">
        <v>90</v>
      </c>
      <c r="B185" s="24" t="s">
        <v>91</v>
      </c>
      <c r="C185" s="24" t="s">
        <v>92</v>
      </c>
      <c r="D185" s="49">
        <v>84111</v>
      </c>
      <c r="E185" s="46" t="s">
        <v>609</v>
      </c>
      <c r="F185" s="24" t="s">
        <v>14</v>
      </c>
      <c r="G185" s="2" t="str">
        <f>IF(H185-I185=H185,"Market",IF(H185-I185&gt;0,"Mixed","Affordable"))</f>
        <v>Mixed</v>
      </c>
      <c r="H185" s="9">
        <v>412</v>
      </c>
      <c r="I185" s="9">
        <v>196</v>
      </c>
      <c r="J185" s="34"/>
      <c r="K185" s="34"/>
      <c r="L185" s="29"/>
      <c r="M185" s="17"/>
    </row>
    <row r="186" spans="1:13" ht="15.75" thickBot="1">
      <c r="A186" s="24" t="s">
        <v>582</v>
      </c>
      <c r="B186" s="24" t="s">
        <v>583</v>
      </c>
      <c r="C186" s="24" t="s">
        <v>584</v>
      </c>
      <c r="D186" s="49">
        <v>84102</v>
      </c>
      <c r="E186" s="46" t="s">
        <v>609</v>
      </c>
      <c r="F186" s="24" t="s">
        <v>127</v>
      </c>
      <c r="G186" s="2" t="str">
        <f>IF(H186-I186=H186,"Market",IF(H186-I186&gt;0,"Mixed","Affordable"))</f>
        <v>Market</v>
      </c>
      <c r="H186" s="9"/>
      <c r="I186" s="9"/>
      <c r="J186" s="34"/>
      <c r="K186" s="34"/>
      <c r="L186" s="29"/>
      <c r="M186" s="17"/>
    </row>
    <row r="187" spans="1:13" ht="15.75" thickBot="1">
      <c r="A187" s="56" t="s">
        <v>111</v>
      </c>
      <c r="B187" s="57" t="s">
        <v>112</v>
      </c>
      <c r="C187" s="57" t="s">
        <v>113</v>
      </c>
      <c r="D187" s="58">
        <v>84116</v>
      </c>
      <c r="E187" s="58" t="s">
        <v>609</v>
      </c>
      <c r="F187" s="59" t="s">
        <v>14</v>
      </c>
      <c r="G187" s="60" t="str">
        <f>IF(H187-I187=H187,"Market",IF(H187-I187&gt;0,"Mixed","Affordable"))</f>
        <v>Market</v>
      </c>
      <c r="H187" s="57">
        <v>263</v>
      </c>
      <c r="I187" s="57">
        <v>0</v>
      </c>
      <c r="J187" s="59"/>
      <c r="K187" s="59"/>
      <c r="L187" s="61"/>
      <c r="M187" s="62"/>
    </row>
    <row r="188" spans="1:13">
      <c r="A188" s="70" t="s">
        <v>20</v>
      </c>
      <c r="B188" s="70" t="s">
        <v>21</v>
      </c>
      <c r="C188" s="70" t="s">
        <v>22</v>
      </c>
      <c r="D188" s="70">
        <v>84111</v>
      </c>
      <c r="E188" s="70" t="s">
        <v>609</v>
      </c>
      <c r="F188" s="71" t="s">
        <v>14</v>
      </c>
      <c r="G188" s="72" t="str">
        <f>IF(H188-I188=H188,"Market",IF(H188-I188&gt;0,"Mixed","Affordable"))</f>
        <v>Market</v>
      </c>
      <c r="H188" s="72">
        <v>137</v>
      </c>
      <c r="I188" s="72">
        <v>0</v>
      </c>
      <c r="J188" s="73"/>
      <c r="K188" s="73"/>
      <c r="L188" s="74"/>
      <c r="M188" s="75"/>
    </row>
    <row r="189" spans="1:13" ht="15.75" thickBot="1">
      <c r="A189" s="63" t="s">
        <v>571</v>
      </c>
      <c r="B189" s="63" t="s">
        <v>149</v>
      </c>
      <c r="C189" s="63" t="s">
        <v>572</v>
      </c>
      <c r="D189" s="64">
        <v>84102</v>
      </c>
      <c r="E189" s="65" t="s">
        <v>609</v>
      </c>
      <c r="F189" s="63" t="s">
        <v>127</v>
      </c>
      <c r="G189" s="63" t="str">
        <f>IF(H189-I189=H189,"Market",IF(H189-I189&gt;0,"Mixed","Affordable"))</f>
        <v>Market</v>
      </c>
      <c r="H189" s="63"/>
      <c r="I189" s="66"/>
      <c r="J189" s="67"/>
      <c r="K189" s="67"/>
      <c r="L189" s="68"/>
      <c r="M189" s="69"/>
    </row>
    <row r="190" spans="1:13" ht="15.75" thickBot="1">
      <c r="A190" s="24" t="s">
        <v>247</v>
      </c>
      <c r="B190" s="24" t="s">
        <v>221</v>
      </c>
      <c r="C190" s="24" t="s">
        <v>248</v>
      </c>
      <c r="D190" s="49">
        <v>84115</v>
      </c>
      <c r="E190" s="46" t="s">
        <v>609</v>
      </c>
      <c r="F190" s="24" t="s">
        <v>127</v>
      </c>
      <c r="G190" s="2" t="str">
        <f>IF(H190-I190=H190,"Market",IF(H190-I190&gt;0,"Mixed","Affordable"))</f>
        <v>Market</v>
      </c>
      <c r="H190" s="9">
        <v>174</v>
      </c>
      <c r="I190" s="9"/>
      <c r="J190" s="15"/>
      <c r="K190" s="15"/>
      <c r="L190" s="29"/>
      <c r="M190" s="17"/>
    </row>
    <row r="191" spans="1:13" ht="15.75" thickBot="1">
      <c r="A191" s="24" t="s">
        <v>563</v>
      </c>
      <c r="B191" s="24" t="s">
        <v>221</v>
      </c>
      <c r="C191" s="24" t="s">
        <v>564</v>
      </c>
      <c r="D191" s="49">
        <v>84116</v>
      </c>
      <c r="E191" s="46" t="s">
        <v>609</v>
      </c>
      <c r="F191" s="24" t="s">
        <v>127</v>
      </c>
      <c r="G191" s="2" t="str">
        <f>IF(H191-I191=H191,"Market",IF(H191-I191&gt;0,"Mixed","Affordable"))</f>
        <v>Mixed</v>
      </c>
      <c r="H191" s="9">
        <v>152</v>
      </c>
      <c r="I191" s="9">
        <f>30</f>
        <v>30</v>
      </c>
      <c r="J191" s="15"/>
      <c r="K191" s="15"/>
      <c r="L191" s="29"/>
      <c r="M191" s="17"/>
    </row>
    <row r="192" spans="1:13" ht="15.75" thickBot="1">
      <c r="A192" s="23" t="s">
        <v>592</v>
      </c>
      <c r="B192" s="52" t="s">
        <v>594</v>
      </c>
      <c r="C192" s="23" t="s">
        <v>593</v>
      </c>
      <c r="D192" s="76">
        <v>84115</v>
      </c>
      <c r="E192" s="76" t="s">
        <v>609</v>
      </c>
      <c r="F192" s="52" t="s">
        <v>127</v>
      </c>
      <c r="G192" s="52" t="str">
        <f>IF(H192-I192=H192,"Market",IF(H192-I192&gt;0,"Mixed","Affordable"))</f>
        <v>Market</v>
      </c>
      <c r="H192" s="23">
        <v>268</v>
      </c>
      <c r="I192" s="23"/>
      <c r="J192" s="77"/>
      <c r="K192" s="77"/>
      <c r="L192" s="78"/>
      <c r="M192" s="79"/>
    </row>
    <row r="193" spans="1:13" ht="23.25" thickBot="1">
      <c r="A193" s="24" t="s">
        <v>467</v>
      </c>
      <c r="B193" s="24" t="s">
        <v>348</v>
      </c>
      <c r="C193" s="24" t="s">
        <v>468</v>
      </c>
      <c r="D193" s="49">
        <v>84102</v>
      </c>
      <c r="E193" s="46" t="s">
        <v>609</v>
      </c>
      <c r="F193" s="24" t="s">
        <v>127</v>
      </c>
      <c r="G193" s="2" t="str">
        <f>IF(H193-I193=H193,"Market",IF(H193-I193&gt;0,"Mixed","Affordable"))</f>
        <v>Affordable</v>
      </c>
      <c r="H193" s="9">
        <v>37</v>
      </c>
      <c r="I193" s="9">
        <v>37</v>
      </c>
      <c r="J193" s="15"/>
      <c r="K193" s="15"/>
      <c r="L193" s="29"/>
      <c r="M193" s="17"/>
    </row>
    <row r="194" spans="1:13" ht="15.75" thickBot="1">
      <c r="A194" s="24" t="s">
        <v>457</v>
      </c>
      <c r="B194" s="24" t="s">
        <v>458</v>
      </c>
      <c r="C194" s="24" t="s">
        <v>459</v>
      </c>
      <c r="D194" s="49">
        <v>84102</v>
      </c>
      <c r="E194" s="46" t="s">
        <v>609</v>
      </c>
      <c r="F194" s="24" t="s">
        <v>127</v>
      </c>
      <c r="G194" s="2" t="str">
        <f>IF(H194-I194=H194,"Market",IF(H194-I194&gt;0,"Mixed","Affordable"))</f>
        <v>Affordable</v>
      </c>
      <c r="H194" s="9">
        <v>17</v>
      </c>
      <c r="I194" s="9">
        <v>17</v>
      </c>
      <c r="J194" s="15"/>
      <c r="K194" s="15"/>
      <c r="L194" s="29"/>
      <c r="M194" s="17"/>
    </row>
    <row r="195" spans="1:13" ht="15.75" thickBot="1">
      <c r="A195" s="23" t="s">
        <v>59</v>
      </c>
      <c r="B195" s="23" t="s">
        <v>60</v>
      </c>
      <c r="C195" s="23" t="s">
        <v>61</v>
      </c>
      <c r="D195" s="76">
        <v>84102</v>
      </c>
      <c r="E195" s="76" t="s">
        <v>609</v>
      </c>
      <c r="F195" s="80" t="s">
        <v>14</v>
      </c>
      <c r="G195" s="52" t="str">
        <f>IF(H195-I195=H195,"Market",IF(H195-I195&gt;0,"Mixed","Affordable"))</f>
        <v>Market</v>
      </c>
      <c r="H195" s="23"/>
      <c r="I195" s="23"/>
      <c r="J195" s="81"/>
      <c r="K195" s="81"/>
      <c r="L195" s="82"/>
      <c r="M195" s="83"/>
    </row>
    <row r="196" spans="1:13" ht="15.75" thickBot="1">
      <c r="A196" s="2" t="s">
        <v>62</v>
      </c>
      <c r="B196" s="2" t="s">
        <v>63</v>
      </c>
      <c r="C196" s="2" t="s">
        <v>64</v>
      </c>
      <c r="D196" s="46">
        <v>84101</v>
      </c>
      <c r="E196" s="46" t="s">
        <v>609</v>
      </c>
      <c r="F196" s="3" t="s">
        <v>14</v>
      </c>
      <c r="G196" s="2" t="str">
        <f>IF(H196-I196=H196,"Market",IF(H196-I196&gt;0,"Mixed","Affordable"))</f>
        <v>Mixed</v>
      </c>
      <c r="H196" s="2">
        <v>183</v>
      </c>
      <c r="I196" s="2">
        <v>36</v>
      </c>
      <c r="J196" s="3"/>
      <c r="K196" s="3"/>
      <c r="L196" s="42"/>
      <c r="M196" s="7"/>
    </row>
    <row r="197" spans="1:13" ht="15.75" thickBot="1">
      <c r="A197" s="24" t="s">
        <v>258</v>
      </c>
      <c r="B197" s="24" t="s">
        <v>259</v>
      </c>
      <c r="C197" s="24" t="s">
        <v>260</v>
      </c>
      <c r="D197" s="49">
        <v>84115</v>
      </c>
      <c r="E197" s="46" t="s">
        <v>609</v>
      </c>
      <c r="F197" s="24" t="s">
        <v>127</v>
      </c>
      <c r="G197" s="2" t="str">
        <f>IF(H197-I197=H197,"Market",IF(H197-I197&gt;0,"Mixed","Affordable"))</f>
        <v>Market</v>
      </c>
      <c r="H197" s="9">
        <v>20</v>
      </c>
      <c r="I197" s="9"/>
      <c r="J197" s="15"/>
      <c r="K197" s="15"/>
      <c r="L197" s="29"/>
      <c r="M197" s="17"/>
    </row>
    <row r="198" spans="1:13" ht="15.75" thickBot="1">
      <c r="A198" s="28" t="s">
        <v>523</v>
      </c>
      <c r="B198" s="28" t="s">
        <v>120</v>
      </c>
      <c r="C198" s="28" t="s">
        <v>524</v>
      </c>
      <c r="D198" s="50">
        <v>84102</v>
      </c>
      <c r="E198" s="46" t="s">
        <v>609</v>
      </c>
      <c r="F198" s="24" t="s">
        <v>127</v>
      </c>
      <c r="G198" s="24" t="str">
        <f>IF(H198-I198=H198,"Market",IF(H198-I198&gt;0,"Mixed","Affordable"))</f>
        <v>Affordable</v>
      </c>
      <c r="H198" s="2">
        <v>14</v>
      </c>
      <c r="I198" s="2">
        <v>14</v>
      </c>
      <c r="J198" s="15"/>
      <c r="K198" s="15"/>
      <c r="L198" s="29"/>
      <c r="M198" s="17"/>
    </row>
    <row r="199" spans="1:13" ht="15.75" thickBot="1">
      <c r="A199" s="24" t="s">
        <v>528</v>
      </c>
      <c r="B199" s="24" t="s">
        <v>120</v>
      </c>
      <c r="C199" s="24" t="s">
        <v>529</v>
      </c>
      <c r="D199" s="49">
        <v>84148</v>
      </c>
      <c r="E199" s="46" t="s">
        <v>609</v>
      </c>
      <c r="F199" s="24" t="s">
        <v>127</v>
      </c>
      <c r="G199" s="2" t="str">
        <f>IF(H199-I199=H199,"Market",IF(H199-I199&gt;0,"Mixed","Affordable"))</f>
        <v>Affordable</v>
      </c>
      <c r="H199" s="9">
        <v>72</v>
      </c>
      <c r="I199" s="9">
        <v>72</v>
      </c>
      <c r="J199" s="15"/>
      <c r="K199" s="15">
        <v>500000</v>
      </c>
      <c r="L199" s="29"/>
      <c r="M199" s="17"/>
    </row>
    <row r="200" spans="1:13" ht="15.75" thickBot="1">
      <c r="A200" s="24" t="s">
        <v>183</v>
      </c>
      <c r="B200" s="24" t="s">
        <v>173</v>
      </c>
      <c r="C200" s="24" t="s">
        <v>184</v>
      </c>
      <c r="D200" s="49">
        <v>84102</v>
      </c>
      <c r="E200" s="46" t="s">
        <v>609</v>
      </c>
      <c r="F200" s="24" t="s">
        <v>127</v>
      </c>
      <c r="G200" s="24" t="str">
        <f>IF(H200-I200=H200,"Market",IF(H200-I200&gt;0,"Mixed","Affordable"))</f>
        <v>Market</v>
      </c>
      <c r="H200" s="9"/>
      <c r="I200" s="27"/>
      <c r="J200" s="4"/>
      <c r="K200" s="4"/>
      <c r="L200" s="29"/>
      <c r="M200" s="17"/>
    </row>
    <row r="201" spans="1:13" ht="15.75" thickBot="1">
      <c r="A201" s="24" t="s">
        <v>331</v>
      </c>
      <c r="B201" s="24" t="s">
        <v>332</v>
      </c>
      <c r="C201" s="24" t="s">
        <v>333</v>
      </c>
      <c r="D201" s="49">
        <v>84103</v>
      </c>
      <c r="E201" s="46" t="s">
        <v>609</v>
      </c>
      <c r="F201" s="24" t="s">
        <v>127</v>
      </c>
      <c r="G201" s="24" t="str">
        <f>IF(H201-I201=H201,"Market",IF(H201-I201&gt;0,"Mixed","Affordable"))</f>
        <v>Market</v>
      </c>
      <c r="H201" s="9">
        <v>24</v>
      </c>
      <c r="I201" s="9"/>
      <c r="J201" s="15"/>
      <c r="K201" s="15">
        <v>700000</v>
      </c>
      <c r="L201" s="29"/>
      <c r="M201" s="17"/>
    </row>
    <row r="202" spans="1:13" ht="15.75" thickBot="1">
      <c r="A202" s="16" t="s">
        <v>334</v>
      </c>
      <c r="B202" s="16" t="s">
        <v>335</v>
      </c>
      <c r="C202" s="16" t="s">
        <v>333</v>
      </c>
      <c r="D202" s="46">
        <v>84103</v>
      </c>
      <c r="E202" s="46" t="s">
        <v>609</v>
      </c>
      <c r="F202" s="24" t="s">
        <v>127</v>
      </c>
      <c r="G202" s="2" t="str">
        <f>IF(H202-I202=H202,"Market",IF(H202-I202&gt;0,"Mixed","Affordable"))</f>
        <v>Affordable</v>
      </c>
      <c r="H202" s="2">
        <v>24</v>
      </c>
      <c r="I202" s="16">
        <v>24</v>
      </c>
      <c r="J202" s="15"/>
      <c r="K202" s="15"/>
      <c r="L202" s="29"/>
      <c r="M202" s="17"/>
    </row>
    <row r="203" spans="1:13" ht="15.75" thickBot="1">
      <c r="A203" s="24" t="s">
        <v>499</v>
      </c>
      <c r="B203" s="24" t="s">
        <v>500</v>
      </c>
      <c r="C203" s="24" t="s">
        <v>501</v>
      </c>
      <c r="D203" s="49">
        <v>84116</v>
      </c>
      <c r="E203" s="46" t="s">
        <v>609</v>
      </c>
      <c r="F203" s="24" t="s">
        <v>127</v>
      </c>
      <c r="G203" s="2" t="str">
        <f>IF(H203-I203=H203,"Market",IF(H203-I203&gt;0,"Mixed","Affordable"))</f>
        <v>Affordable</v>
      </c>
      <c r="H203" s="9">
        <v>92</v>
      </c>
      <c r="I203" s="9">
        <v>92</v>
      </c>
      <c r="J203" s="34"/>
      <c r="K203" s="34"/>
      <c r="L203" s="29"/>
      <c r="M203" s="17"/>
    </row>
    <row r="204" spans="1:13" ht="15.75" thickBot="1">
      <c r="A204" s="9" t="s">
        <v>612</v>
      </c>
      <c r="B204" s="24" t="s">
        <v>339</v>
      </c>
      <c r="C204" s="24" t="s">
        <v>478</v>
      </c>
      <c r="D204" s="49">
        <v>84102</v>
      </c>
      <c r="E204" s="46" t="s">
        <v>609</v>
      </c>
      <c r="F204" s="24" t="s">
        <v>127</v>
      </c>
      <c r="G204" s="2" t="str">
        <f>IF(H204-I204=H204,"Market",IF(H204-I204&gt;0,"Mixed","Affordable"))</f>
        <v>Affordable</v>
      </c>
      <c r="H204" s="24">
        <v>14</v>
      </c>
      <c r="I204" s="9">
        <v>14</v>
      </c>
      <c r="J204" s="15"/>
      <c r="K204" s="15"/>
      <c r="L204" s="29"/>
      <c r="M204" s="17"/>
    </row>
    <row r="205" spans="1:13" ht="23.25" thickBot="1">
      <c r="A205" s="24" t="s">
        <v>191</v>
      </c>
      <c r="B205" s="24" t="s">
        <v>192</v>
      </c>
      <c r="C205" s="24" t="s">
        <v>193</v>
      </c>
      <c r="D205" s="49">
        <v>84104</v>
      </c>
      <c r="E205" s="46" t="s">
        <v>609</v>
      </c>
      <c r="F205" s="24" t="s">
        <v>127</v>
      </c>
      <c r="G205" s="24" t="str">
        <f>IF(H205-I205=H205,"Market",IF(H205-I205&gt;0,"Mixed","Affordable"))</f>
        <v>Affordable</v>
      </c>
      <c r="H205" s="9">
        <v>21</v>
      </c>
      <c r="I205" s="9">
        <v>21</v>
      </c>
      <c r="J205" s="15"/>
      <c r="K205" s="15">
        <v>330000</v>
      </c>
      <c r="L205" s="29"/>
      <c r="M205" s="17"/>
    </row>
    <row r="206" spans="1:13" ht="15.75" thickBot="1">
      <c r="A206" s="24" t="s">
        <v>462</v>
      </c>
      <c r="B206" s="24" t="s">
        <v>463</v>
      </c>
      <c r="C206" s="24" t="s">
        <v>464</v>
      </c>
      <c r="D206" s="49">
        <v>84111</v>
      </c>
      <c r="E206" s="46" t="s">
        <v>609</v>
      </c>
      <c r="F206" s="24" t="s">
        <v>127</v>
      </c>
      <c r="G206" s="2" t="str">
        <f>IF(H206-I206=H206,"Market",IF(H206-I206&gt;0,"Mixed","Affordable"))</f>
        <v>Market</v>
      </c>
      <c r="H206" s="9">
        <v>184</v>
      </c>
      <c r="I206" s="9"/>
      <c r="J206" s="15"/>
      <c r="K206" s="15"/>
      <c r="L206" s="29"/>
      <c r="M206" s="17"/>
    </row>
    <row r="207" spans="1:13" ht="15.75" thickBot="1">
      <c r="A207" s="24" t="s">
        <v>275</v>
      </c>
      <c r="B207" s="24" t="s">
        <v>610</v>
      </c>
      <c r="C207" s="24" t="s">
        <v>276</v>
      </c>
      <c r="D207" s="49">
        <v>84103</v>
      </c>
      <c r="E207" s="46" t="s">
        <v>609</v>
      </c>
      <c r="F207" s="24" t="s">
        <v>127</v>
      </c>
      <c r="G207" s="24" t="str">
        <f>IF(H207-I207=H207,"Market",IF(H207-I207&gt;0,"Mixed","Affordable"))</f>
        <v>Mixed</v>
      </c>
      <c r="H207" s="9">
        <v>33</v>
      </c>
      <c r="I207" s="9">
        <v>32</v>
      </c>
      <c r="J207" s="15"/>
      <c r="K207" s="15"/>
      <c r="L207" s="29"/>
      <c r="M207" s="17"/>
    </row>
    <row r="208" spans="1:13" ht="15.75" thickBot="1">
      <c r="A208" s="2" t="s">
        <v>65</v>
      </c>
      <c r="B208" s="2" t="s">
        <v>66</v>
      </c>
      <c r="C208" s="2" t="s">
        <v>67</v>
      </c>
      <c r="D208" s="46">
        <v>84101</v>
      </c>
      <c r="E208" s="46" t="s">
        <v>609</v>
      </c>
      <c r="F208" s="3" t="s">
        <v>14</v>
      </c>
      <c r="G208" s="2" t="str">
        <f>IF(H208-I208=H208,"Market",IF(H208-I208&gt;0,"Mixed","Affordable"))</f>
        <v>Market</v>
      </c>
      <c r="H208" s="2">
        <v>100</v>
      </c>
      <c r="I208" s="2"/>
      <c r="J208" s="3"/>
      <c r="K208" s="3"/>
      <c r="L208" s="42"/>
      <c r="M208" s="7"/>
    </row>
    <row r="209" spans="1:13" ht="15.75" thickBot="1">
      <c r="A209" s="28" t="s">
        <v>239</v>
      </c>
      <c r="B209" s="2" t="s">
        <v>117</v>
      </c>
      <c r="C209" s="2" t="s">
        <v>240</v>
      </c>
      <c r="D209" s="46">
        <v>84116</v>
      </c>
      <c r="E209" s="46" t="s">
        <v>609</v>
      </c>
      <c r="F209" s="24" t="s">
        <v>127</v>
      </c>
      <c r="G209" s="2" t="str">
        <f>IF(H209-I209=H209,"Market",IF(H209-I209&gt;0,"Mixed","Affordable"))</f>
        <v>Market</v>
      </c>
      <c r="H209" s="2">
        <v>145</v>
      </c>
      <c r="I209" s="2">
        <v>0</v>
      </c>
      <c r="J209" s="15"/>
      <c r="K209" s="15">
        <v>750000</v>
      </c>
      <c r="L209" s="29"/>
      <c r="M209" s="17"/>
    </row>
    <row r="210" spans="1:13" ht="15.75" thickBot="1">
      <c r="A210" s="2" t="s">
        <v>116</v>
      </c>
      <c r="B210" s="2" t="s">
        <v>117</v>
      </c>
      <c r="C210" s="2" t="s">
        <v>118</v>
      </c>
      <c r="D210" s="46">
        <v>84116</v>
      </c>
      <c r="E210" s="46" t="s">
        <v>609</v>
      </c>
      <c r="F210" s="3" t="s">
        <v>14</v>
      </c>
      <c r="G210" s="24" t="str">
        <f>IF(H210-I210=H210,"Market",IF(H210-I210&gt;0,"Mixed","Affordable"))</f>
        <v>Market</v>
      </c>
      <c r="H210" s="2">
        <v>148</v>
      </c>
      <c r="I210" s="2">
        <v>0</v>
      </c>
      <c r="J210" s="3"/>
      <c r="K210" s="3"/>
      <c r="L210" s="42"/>
      <c r="M210" s="7"/>
    </row>
    <row r="211" spans="1:13" ht="23.25" thickBot="1">
      <c r="A211" s="24" t="s">
        <v>347</v>
      </c>
      <c r="B211" s="24" t="s">
        <v>348</v>
      </c>
      <c r="C211" s="24" t="s">
        <v>349</v>
      </c>
      <c r="D211" s="49">
        <v>84104</v>
      </c>
      <c r="E211" s="46" t="s">
        <v>609</v>
      </c>
      <c r="F211" s="24" t="s">
        <v>127</v>
      </c>
      <c r="G211" s="2" t="str">
        <f>IF(H211-I211=H211,"Market",IF(H211-I211&gt;0,"Mixed","Affordable"))</f>
        <v>Affordable</v>
      </c>
      <c r="H211" s="24">
        <v>60</v>
      </c>
      <c r="I211" s="9">
        <v>60</v>
      </c>
      <c r="J211" s="15"/>
      <c r="K211" s="15"/>
      <c r="L211" s="29"/>
      <c r="M211" s="17"/>
    </row>
    <row r="212" spans="1:13" ht="15.75" thickBot="1">
      <c r="A212" s="2" t="s">
        <v>208</v>
      </c>
      <c r="B212" s="16" t="s">
        <v>209</v>
      </c>
      <c r="C212" s="16" t="s">
        <v>210</v>
      </c>
      <c r="D212" s="46">
        <v>84104</v>
      </c>
      <c r="E212" s="46" t="s">
        <v>609</v>
      </c>
      <c r="F212" s="24" t="s">
        <v>127</v>
      </c>
      <c r="G212" s="24" t="str">
        <f>IF(H212-I212=H212,"Market",IF(H212-I212&gt;0,"Mixed","Affordable"))</f>
        <v>Mixed</v>
      </c>
      <c r="H212" s="16">
        <v>36</v>
      </c>
      <c r="I212" s="16">
        <v>32</v>
      </c>
      <c r="J212" s="34"/>
      <c r="K212" s="34"/>
      <c r="L212" s="29"/>
      <c r="M212" s="17"/>
    </row>
    <row r="213" spans="1:13" ht="23.25" thickBot="1">
      <c r="A213" s="24" t="s">
        <v>208</v>
      </c>
      <c r="B213" s="24" t="s">
        <v>348</v>
      </c>
      <c r="C213" s="24" t="s">
        <v>352</v>
      </c>
      <c r="D213" s="49">
        <v>84104</v>
      </c>
      <c r="E213" s="46" t="s">
        <v>609</v>
      </c>
      <c r="F213" s="24" t="s">
        <v>127</v>
      </c>
      <c r="G213" s="2" t="str">
        <f>IF(H213-I213=H213,"Market",IF(H213-I213&gt;0,"Mixed","Affordable"))</f>
        <v>Affordable</v>
      </c>
      <c r="H213" s="24">
        <v>36</v>
      </c>
      <c r="I213" s="9">
        <v>36</v>
      </c>
      <c r="J213" s="15"/>
      <c r="K213" s="15"/>
      <c r="L213" s="29"/>
      <c r="M213" s="17"/>
    </row>
    <row r="214" spans="1:13" ht="15.75" thickBot="1">
      <c r="A214" s="2" t="s">
        <v>597</v>
      </c>
      <c r="B214" s="24" t="s">
        <v>599</v>
      </c>
      <c r="C214" s="2" t="s">
        <v>598</v>
      </c>
      <c r="D214" s="46">
        <v>84101</v>
      </c>
      <c r="E214" s="46" t="s">
        <v>609</v>
      </c>
      <c r="F214" s="24" t="s">
        <v>127</v>
      </c>
      <c r="G214" s="24" t="str">
        <f>IF(H214-I214=H214,"Market",IF(H214-I214&gt;0,"Mixed","Affordable"))</f>
        <v>Market</v>
      </c>
      <c r="H214" s="2">
        <v>14</v>
      </c>
      <c r="I214" s="2"/>
      <c r="J214" s="15"/>
      <c r="K214" s="15"/>
      <c r="L214" s="29"/>
      <c r="M214" s="17"/>
    </row>
    <row r="215" spans="1:13" ht="15.75" thickBot="1">
      <c r="A215" s="2" t="s">
        <v>153</v>
      </c>
      <c r="B215" s="2" t="s">
        <v>154</v>
      </c>
      <c r="C215" s="2" t="s">
        <v>155</v>
      </c>
      <c r="D215" s="46">
        <v>84106</v>
      </c>
      <c r="E215" s="46" t="s">
        <v>609</v>
      </c>
      <c r="F215" s="24" t="s">
        <v>127</v>
      </c>
      <c r="G215" s="2" t="str">
        <f>IF(H215-I215=H215,"Market",IF(H215-I215&gt;0,"Mixed","Affordable"))</f>
        <v>Market</v>
      </c>
      <c r="H215" s="2">
        <v>105</v>
      </c>
      <c r="I215" s="2"/>
      <c r="J215" s="15"/>
      <c r="K215" s="15"/>
      <c r="L215" s="29"/>
      <c r="M215" s="17"/>
    </row>
    <row r="216" spans="1:13" ht="15.75" thickBot="1">
      <c r="A216" s="24" t="s">
        <v>251</v>
      </c>
      <c r="B216" s="24" t="s">
        <v>173</v>
      </c>
      <c r="C216" s="24" t="s">
        <v>252</v>
      </c>
      <c r="D216" s="49">
        <v>84104</v>
      </c>
      <c r="E216" s="46" t="s">
        <v>609</v>
      </c>
      <c r="F216" s="24" t="s">
        <v>127</v>
      </c>
      <c r="G216" s="2" t="str">
        <f>IF(H216-I216=H216,"Market",IF(H216-I216&gt;0,"Mixed","Affordable"))</f>
        <v>Market</v>
      </c>
      <c r="H216" s="9"/>
      <c r="I216" s="9"/>
      <c r="J216" s="34"/>
      <c r="K216" s="34"/>
      <c r="L216" s="29"/>
      <c r="M216" s="17"/>
    </row>
    <row r="217" spans="1:13" ht="15.75" thickBot="1">
      <c r="A217" s="24" t="s">
        <v>573</v>
      </c>
      <c r="B217" s="24" t="s">
        <v>574</v>
      </c>
      <c r="C217" s="24" t="s">
        <v>575</v>
      </c>
      <c r="D217" s="49">
        <v>84101</v>
      </c>
      <c r="E217" s="46" t="s">
        <v>609</v>
      </c>
      <c r="F217" s="24" t="s">
        <v>127</v>
      </c>
      <c r="G217" s="24" t="str">
        <f>IF(H217-I217=H217,"Market",IF(H217-I217&gt;0,"Mixed","Affordable"))</f>
        <v>Market</v>
      </c>
      <c r="H217" s="24">
        <v>14</v>
      </c>
      <c r="I217" s="9"/>
      <c r="J217" s="15"/>
      <c r="K217" s="15"/>
      <c r="L217" s="29"/>
      <c r="M217" s="17"/>
    </row>
    <row r="218" spans="1:13" ht="15.75" thickBot="1">
      <c r="A218" s="24" t="s">
        <v>304</v>
      </c>
      <c r="B218" s="24" t="s">
        <v>305</v>
      </c>
      <c r="C218" s="24" t="s">
        <v>306</v>
      </c>
      <c r="D218" s="49">
        <v>84111</v>
      </c>
      <c r="E218" s="46" t="s">
        <v>609</v>
      </c>
      <c r="F218" s="24" t="s">
        <v>127</v>
      </c>
      <c r="G218" s="2" t="str">
        <f>IF(H218-I218=H218,"Market",IF(H218-I218&gt;0,"Mixed","Affordable"))</f>
        <v>Mixed</v>
      </c>
      <c r="H218" s="24">
        <v>48</v>
      </c>
      <c r="I218" s="9">
        <v>45</v>
      </c>
      <c r="J218" s="15"/>
      <c r="K218" s="15"/>
      <c r="L218" s="29"/>
      <c r="M218" s="17"/>
    </row>
    <row r="219" spans="1:13" ht="15.75" thickBot="1">
      <c r="A219" s="16" t="s">
        <v>381</v>
      </c>
      <c r="B219" s="16" t="s">
        <v>382</v>
      </c>
      <c r="C219" s="16" t="s">
        <v>383</v>
      </c>
      <c r="D219" s="46">
        <v>84111</v>
      </c>
      <c r="E219" s="46" t="s">
        <v>609</v>
      </c>
      <c r="F219" s="24" t="s">
        <v>127</v>
      </c>
      <c r="G219" s="2" t="str">
        <f>IF(H219-I219=H219,"Market",IF(H219-I219&gt;0,"Mixed","Affordable"))</f>
        <v>Affordable</v>
      </c>
      <c r="H219" s="2">
        <v>48</v>
      </c>
      <c r="I219" s="16">
        <v>48</v>
      </c>
      <c r="J219" s="15"/>
      <c r="K219" s="15"/>
      <c r="L219" s="29"/>
      <c r="M219" s="17"/>
    </row>
  </sheetData>
  <autoFilter ref="D1:D219">
    <sortState ref="A2:M239">
      <sortCondition ref="D1:D239"/>
    </sortState>
  </autoFilter>
  <sortState ref="A2:M219">
    <sortCondition ref="A2:A219"/>
  </sortState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XFD1"/>
    </sheetView>
  </sheetViews>
  <sheetFormatPr defaultRowHeight="15"/>
  <cols>
    <col min="1" max="1" width="26.140625" customWidth="1"/>
    <col min="2" max="2" width="17.28515625" customWidth="1"/>
    <col min="3" max="3" width="20.42578125" bestFit="1" customWidth="1"/>
    <col min="6" max="6" width="12.7109375" customWidth="1"/>
    <col min="7" max="7" width="15.140625" customWidth="1"/>
    <col min="12" max="12" width="10.42578125" customWidth="1"/>
    <col min="13" max="13" width="12.5703125" customWidth="1"/>
  </cols>
  <sheetData>
    <row r="1" spans="1:13" s="1" customFormat="1" ht="45.75" thickBo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608</v>
      </c>
      <c r="F1" s="36" t="s">
        <v>4</v>
      </c>
      <c r="G1" s="36" t="s">
        <v>607</v>
      </c>
      <c r="H1" s="36" t="s">
        <v>5</v>
      </c>
      <c r="I1" s="37" t="s">
        <v>6</v>
      </c>
      <c r="J1" s="37" t="s">
        <v>7</v>
      </c>
      <c r="K1" s="37" t="s">
        <v>8</v>
      </c>
      <c r="L1" s="37" t="s">
        <v>9</v>
      </c>
      <c r="M1" s="38" t="s">
        <v>10</v>
      </c>
    </row>
    <row r="4" spans="1:13" ht="13.5" customHeight="1" thickBot="1"/>
    <row r="5" spans="1:13" s="20" customFormat="1" ht="24" customHeight="1" thickBot="1">
      <c r="A5" s="25" t="s">
        <v>359</v>
      </c>
      <c r="B5" s="24" t="s">
        <v>360</v>
      </c>
      <c r="C5" s="24" t="s">
        <v>451</v>
      </c>
      <c r="D5" s="49">
        <v>84108</v>
      </c>
      <c r="E5" s="46" t="s">
        <v>609</v>
      </c>
      <c r="F5" s="24" t="s">
        <v>127</v>
      </c>
      <c r="G5" s="24" t="str">
        <f>IF(H5-I5=H5,"Market",IF(H5-I5&gt;0,"Mixed","Affordable"))</f>
        <v>Market</v>
      </c>
      <c r="H5" s="32"/>
      <c r="I5" s="27"/>
      <c r="J5" s="15"/>
      <c r="K5" s="15">
        <v>297750</v>
      </c>
      <c r="L5" s="29"/>
      <c r="M5" s="17"/>
    </row>
    <row r="6" spans="1:13" s="20" customFormat="1" ht="24" customHeight="1" thickBot="1">
      <c r="A6" s="25" t="s">
        <v>359</v>
      </c>
      <c r="B6" s="24" t="s">
        <v>360</v>
      </c>
      <c r="C6" s="24" t="s">
        <v>361</v>
      </c>
      <c r="D6" s="44">
        <v>84132</v>
      </c>
      <c r="E6" s="45" t="s">
        <v>609</v>
      </c>
      <c r="F6" s="24" t="s">
        <v>127</v>
      </c>
      <c r="G6" s="2" t="str">
        <f>IF(H6-I6=H6,"Market",IF(H6-I6&gt;0,"Mixed","Affordable"))</f>
        <v>Market</v>
      </c>
      <c r="H6" s="9"/>
      <c r="I6" s="9"/>
      <c r="J6" s="15"/>
      <c r="K6" s="15"/>
      <c r="L6" s="29"/>
      <c r="M6" s="17"/>
    </row>
    <row r="7" spans="1:13" s="20" customFormat="1" ht="24" customHeight="1" thickBot="1">
      <c r="A7" s="25" t="s">
        <v>140</v>
      </c>
      <c r="B7" s="24" t="s">
        <v>81</v>
      </c>
      <c r="C7" s="24" t="s">
        <v>141</v>
      </c>
      <c r="D7" s="44">
        <v>84116</v>
      </c>
      <c r="E7" s="45" t="s">
        <v>609</v>
      </c>
      <c r="F7" s="24" t="s">
        <v>127</v>
      </c>
      <c r="G7" s="24" t="str">
        <f>IF(H7-I7=H7,"Market",IF(H7-I7&gt;0,"Mixed","Affordable"))</f>
        <v>Market</v>
      </c>
      <c r="H7" s="9"/>
      <c r="I7" s="9"/>
      <c r="J7" s="15"/>
      <c r="K7" s="15"/>
      <c r="L7" s="29"/>
      <c r="M7" s="17"/>
    </row>
    <row r="8" spans="1:13" s="20" customFormat="1" ht="24" customHeight="1" thickBot="1">
      <c r="A8" s="25" t="s">
        <v>140</v>
      </c>
      <c r="B8" s="24" t="s">
        <v>81</v>
      </c>
      <c r="C8" s="24" t="s">
        <v>346</v>
      </c>
      <c r="D8" s="44">
        <v>84116</v>
      </c>
      <c r="E8" s="45" t="s">
        <v>609</v>
      </c>
      <c r="F8" s="24" t="s">
        <v>127</v>
      </c>
      <c r="G8" s="24" t="str">
        <f>IF(H8-I8=H8,"Market",IF(H8-I8&gt;0,"Mixed","Affordable"))</f>
        <v>Market</v>
      </c>
      <c r="H8" s="9"/>
      <c r="I8" s="9"/>
      <c r="J8" s="15"/>
      <c r="K8" s="15"/>
      <c r="L8" s="29"/>
      <c r="M8" s="17"/>
    </row>
    <row r="9" spans="1:13" s="20" customFormat="1" ht="24" customHeight="1" thickBot="1">
      <c r="A9" s="25" t="s">
        <v>140</v>
      </c>
      <c r="B9" s="24" t="s">
        <v>81</v>
      </c>
      <c r="C9" s="24" t="s">
        <v>562</v>
      </c>
      <c r="D9" s="44">
        <v>84116</v>
      </c>
      <c r="E9" s="45" t="s">
        <v>609</v>
      </c>
      <c r="F9" s="24" t="s">
        <v>127</v>
      </c>
      <c r="G9" s="2" t="str">
        <f>IF(H9-I9=H9,"Market",IF(H9-I9&gt;0,"Mixed","Affordable"))</f>
        <v>Market</v>
      </c>
      <c r="H9" s="9"/>
      <c r="I9" s="9"/>
      <c r="J9" s="17"/>
      <c r="K9" s="17"/>
      <c r="L9" s="29"/>
      <c r="M9" s="17"/>
    </row>
    <row r="10" spans="1:13" s="20" customFormat="1" ht="24" customHeight="1" thickBot="1">
      <c r="A10" s="24" t="s">
        <v>537</v>
      </c>
      <c r="B10" s="24"/>
      <c r="C10" s="24" t="s">
        <v>538</v>
      </c>
      <c r="D10" s="44">
        <v>84116</v>
      </c>
      <c r="E10" s="45" t="s">
        <v>609</v>
      </c>
      <c r="F10" s="24" t="s">
        <v>127</v>
      </c>
      <c r="G10" s="2" t="str">
        <f>IF(H10-I10=H10,"Market",IF(H10-I10&gt;0,"Mixed","Affordable"))</f>
        <v>Market</v>
      </c>
      <c r="H10" s="9"/>
      <c r="I10" s="9"/>
      <c r="J10" s="15"/>
      <c r="K10" s="15"/>
      <c r="L10" s="29"/>
      <c r="M10" s="17"/>
    </row>
    <row r="11" spans="1:13" s="20" customFormat="1" ht="24" customHeight="1" thickBot="1">
      <c r="A11" s="25" t="s">
        <v>148</v>
      </c>
      <c r="B11" s="26" t="s">
        <v>149</v>
      </c>
      <c r="C11" s="26" t="s">
        <v>150</v>
      </c>
      <c r="D11" s="44">
        <v>84116</v>
      </c>
      <c r="E11" s="45" t="s">
        <v>609</v>
      </c>
      <c r="F11" s="24" t="s">
        <v>127</v>
      </c>
      <c r="G11" s="24" t="str">
        <f>IF(H11-I11=H11,"Market",IF(H11-I11&gt;0,"Mixed","Affordable"))</f>
        <v>Market</v>
      </c>
      <c r="H11" s="9"/>
      <c r="I11" s="27"/>
      <c r="J11" s="15"/>
      <c r="K11" s="15"/>
      <c r="L11" s="29"/>
      <c r="M11" s="17"/>
    </row>
    <row r="12" spans="1:13" s="20" customFormat="1" ht="24" customHeight="1" thickBot="1">
      <c r="A12" s="31" t="s">
        <v>387</v>
      </c>
      <c r="B12" s="2" t="s">
        <v>388</v>
      </c>
      <c r="C12" s="16" t="s">
        <v>389</v>
      </c>
      <c r="D12" s="46">
        <v>84111</v>
      </c>
      <c r="E12" s="46" t="s">
        <v>609</v>
      </c>
      <c r="F12" s="24" t="s">
        <v>127</v>
      </c>
      <c r="G12" s="24" t="str">
        <f>IF(H12-I12=H12,"Market",IF(H12-I12&gt;0,"Mixed","Affordable"))</f>
        <v>Market</v>
      </c>
      <c r="H12" s="2"/>
      <c r="I12" s="16"/>
      <c r="J12" s="15"/>
      <c r="K12" s="15"/>
      <c r="L12" s="29"/>
      <c r="M12" s="17"/>
    </row>
    <row r="13" spans="1:13" s="20" customFormat="1" ht="24" customHeight="1" thickBot="1">
      <c r="A13" s="24" t="s">
        <v>234</v>
      </c>
      <c r="B13" s="24"/>
      <c r="C13" s="24" t="s">
        <v>235</v>
      </c>
      <c r="D13" s="49">
        <v>84115</v>
      </c>
      <c r="E13" s="46" t="s">
        <v>609</v>
      </c>
      <c r="F13" s="24" t="s">
        <v>127</v>
      </c>
      <c r="G13" s="2" t="str">
        <f>IF(H13-I13=H13,"Market",IF(H13-I13&gt;0,"Mixed","Affordable"))</f>
        <v>Market</v>
      </c>
      <c r="H13" s="24"/>
      <c r="I13" s="9"/>
      <c r="J13" s="15"/>
      <c r="K13" s="15"/>
      <c r="L13" s="29"/>
      <c r="M13" s="17"/>
    </row>
    <row r="14" spans="1:13" s="20" customFormat="1" ht="24" customHeight="1" thickBot="1">
      <c r="A14" s="25" t="s">
        <v>156</v>
      </c>
      <c r="B14" s="24" t="s">
        <v>157</v>
      </c>
      <c r="C14" s="24" t="s">
        <v>330</v>
      </c>
      <c r="D14" s="49">
        <v>84111</v>
      </c>
      <c r="E14" s="46" t="s">
        <v>609</v>
      </c>
      <c r="F14" s="24" t="s">
        <v>127</v>
      </c>
      <c r="G14" s="2" t="str">
        <f>IF(H14-I14=H14,"Market",IF(H14-I14&gt;0,"Mixed","Affordable"))</f>
        <v>Market</v>
      </c>
      <c r="H14" s="9"/>
      <c r="I14" s="9"/>
      <c r="J14" s="15"/>
      <c r="K14" s="15">
        <v>350000</v>
      </c>
      <c r="L14" s="29"/>
      <c r="M14" s="17"/>
    </row>
    <row r="15" spans="1:13" s="20" customFormat="1" ht="24" customHeight="1" thickBot="1">
      <c r="A15" s="25" t="s">
        <v>214</v>
      </c>
      <c r="B15" s="24" t="s">
        <v>215</v>
      </c>
      <c r="C15" s="24" t="s">
        <v>216</v>
      </c>
      <c r="D15" s="49">
        <v>84115</v>
      </c>
      <c r="E15" s="46" t="s">
        <v>609</v>
      </c>
      <c r="F15" s="24" t="s">
        <v>127</v>
      </c>
      <c r="G15" s="24" t="str">
        <f>IF(H15-I15=H15,"Market",IF(H15-I15&gt;0,"Mixed","Affordable"))</f>
        <v>Market</v>
      </c>
      <c r="H15" s="9"/>
      <c r="I15" s="9"/>
      <c r="J15" s="34"/>
      <c r="K15" s="34"/>
      <c r="L15" s="29"/>
      <c r="M15" s="17"/>
    </row>
    <row r="16" spans="1:13" s="20" customFormat="1" ht="24" customHeight="1" thickBot="1">
      <c r="A16" s="24" t="s">
        <v>277</v>
      </c>
      <c r="B16" s="24"/>
      <c r="C16" s="24" t="s">
        <v>278</v>
      </c>
      <c r="D16" s="49">
        <v>84111</v>
      </c>
      <c r="E16" s="46" t="s">
        <v>609</v>
      </c>
      <c r="F16" s="24" t="s">
        <v>127</v>
      </c>
      <c r="G16" s="24" t="str">
        <f>IF(H16-I16=H16,"Market",IF(H16-I16&gt;0,"Mixed","Affordable"))</f>
        <v>Market</v>
      </c>
      <c r="H16" s="9"/>
      <c r="I16" s="9"/>
      <c r="J16" s="15"/>
      <c r="K16" s="15"/>
      <c r="L16" s="29"/>
      <c r="M16" s="17"/>
    </row>
    <row r="17" spans="1:13" s="20" customFormat="1" ht="24" customHeight="1" thickBot="1">
      <c r="A17" s="24" t="s">
        <v>140</v>
      </c>
      <c r="B17" s="24" t="s">
        <v>81</v>
      </c>
      <c r="C17" s="24" t="s">
        <v>321</v>
      </c>
      <c r="D17" s="49">
        <v>84105</v>
      </c>
      <c r="E17" s="46" t="s">
        <v>609</v>
      </c>
      <c r="F17" s="24" t="s">
        <v>127</v>
      </c>
      <c r="G17" s="2" t="str">
        <f>IF(H17-I17=H17,"Market",IF(H17-I17&gt;0,"Mixed","Affordable"))</f>
        <v>Market</v>
      </c>
      <c r="H17" s="9"/>
      <c r="I17" s="9"/>
      <c r="J17" s="15"/>
      <c r="K17" s="15"/>
      <c r="L17" s="29"/>
      <c r="M17" s="17"/>
    </row>
    <row r="18" spans="1:13" s="20" customFormat="1" ht="24" customHeight="1" thickBot="1">
      <c r="A18" s="25" t="s">
        <v>156</v>
      </c>
      <c r="B18" s="24" t="s">
        <v>157</v>
      </c>
      <c r="C18" s="24" t="s">
        <v>158</v>
      </c>
      <c r="D18" s="49">
        <v>84104</v>
      </c>
      <c r="E18" s="46" t="s">
        <v>609</v>
      </c>
      <c r="F18" s="24" t="s">
        <v>127</v>
      </c>
      <c r="G18" s="2" t="str">
        <f>IF(H18-I18=H18,"Market",IF(H18-I18&gt;0,"Mixed","Affordable"))</f>
        <v>Market</v>
      </c>
      <c r="H18" s="9"/>
      <c r="I18" s="9"/>
      <c r="J18" s="15"/>
      <c r="K18" s="15"/>
      <c r="L18" s="29"/>
      <c r="M18" s="17"/>
    </row>
    <row r="19" spans="1:13" s="20" customFormat="1" ht="24" customHeight="1" thickBot="1">
      <c r="A19" s="25" t="s">
        <v>514</v>
      </c>
      <c r="B19" s="24" t="s">
        <v>515</v>
      </c>
      <c r="C19" s="24" t="s">
        <v>516</v>
      </c>
      <c r="D19" s="49">
        <v>84102</v>
      </c>
      <c r="E19" s="46" t="s">
        <v>609</v>
      </c>
      <c r="F19" s="24" t="s">
        <v>127</v>
      </c>
      <c r="G19" s="2" t="str">
        <f>IF(H19-I19=H19,"Market",IF(H19-I19&gt;0,"Mixed","Affordable"))</f>
        <v>Market</v>
      </c>
      <c r="H19" s="9"/>
      <c r="I19" s="9"/>
      <c r="J19" s="15"/>
      <c r="K19" s="15"/>
      <c r="L19" s="29"/>
      <c r="M19" s="17"/>
    </row>
    <row r="20" spans="1:13" s="20" customFormat="1" ht="24" customHeight="1" thickBot="1">
      <c r="A20" s="24" t="s">
        <v>435</v>
      </c>
      <c r="B20" s="24" t="s">
        <v>259</v>
      </c>
      <c r="C20" s="24" t="s">
        <v>436</v>
      </c>
      <c r="D20" s="49">
        <v>84102</v>
      </c>
      <c r="E20" s="46" t="s">
        <v>609</v>
      </c>
      <c r="F20" s="24" t="s">
        <v>127</v>
      </c>
      <c r="G20" s="24" t="str">
        <f>IF(H20-I20=H20,"Market",IF(H20-I20&gt;0,"Mixed","Affordable"))</f>
        <v>Market</v>
      </c>
      <c r="H20" s="9"/>
      <c r="I20" s="27"/>
      <c r="J20" s="34"/>
      <c r="K20" s="34"/>
      <c r="L20" s="29"/>
      <c r="M20" s="17"/>
    </row>
    <row r="21" spans="1:13" s="20" customFormat="1" ht="24" customHeight="1" thickBot="1">
      <c r="A21" s="25" t="s">
        <v>134</v>
      </c>
      <c r="B21" s="24"/>
      <c r="C21" s="24" t="s">
        <v>135</v>
      </c>
      <c r="D21" s="49">
        <v>84101</v>
      </c>
      <c r="E21" s="46" t="s">
        <v>609</v>
      </c>
      <c r="F21" s="24" t="s">
        <v>127</v>
      </c>
      <c r="G21" s="2" t="str">
        <f>IF(H21-I21=H21,"Market",IF(H21-I21&gt;0,"Mixed","Affordable"))</f>
        <v>Market</v>
      </c>
      <c r="H21" s="9"/>
      <c r="I21" s="27"/>
      <c r="J21" s="15"/>
      <c r="K21" s="15"/>
      <c r="L21" s="29"/>
      <c r="M21" s="17"/>
    </row>
    <row r="22" spans="1:13" s="20" customFormat="1" ht="24" customHeight="1" thickBot="1">
      <c r="A22" s="24" t="s">
        <v>225</v>
      </c>
      <c r="B22" s="24"/>
      <c r="C22" s="24" t="s">
        <v>226</v>
      </c>
      <c r="D22" s="49">
        <v>84101</v>
      </c>
      <c r="E22" s="46" t="s">
        <v>609</v>
      </c>
      <c r="F22" s="24" t="s">
        <v>127</v>
      </c>
      <c r="G22" s="2" t="str">
        <f>IF(H22-I22=H22,"Market",IF(H22-I22&gt;0,"Mixed","Affordable"))</f>
        <v>Market</v>
      </c>
      <c r="H22" s="9"/>
      <c r="I22" s="9"/>
      <c r="J22" s="34"/>
      <c r="K22" s="34"/>
      <c r="L22" s="29"/>
      <c r="M22" s="17"/>
    </row>
    <row r="23" spans="1:13" s="20" customFormat="1" ht="24" customHeight="1" thickBot="1">
      <c r="A23" s="16" t="s">
        <v>279</v>
      </c>
      <c r="B23" s="16" t="s">
        <v>280</v>
      </c>
      <c r="C23" s="16" t="s">
        <v>281</v>
      </c>
      <c r="D23" s="46">
        <v>84101</v>
      </c>
      <c r="E23" s="46" t="s">
        <v>609</v>
      </c>
      <c r="F23" s="24" t="s">
        <v>127</v>
      </c>
      <c r="G23" s="24" t="str">
        <f>IF(H23-I23=H23,"Market",IF(H23-I23&gt;0,"Mixed","Affordable"))</f>
        <v>Affordable</v>
      </c>
      <c r="H23" s="16">
        <v>20</v>
      </c>
      <c r="I23" s="30">
        <v>20</v>
      </c>
      <c r="J23" s="15"/>
      <c r="K23" s="15"/>
      <c r="L23" s="29"/>
      <c r="M23" s="17"/>
    </row>
    <row r="24" spans="1:13" s="20" customFormat="1" ht="24" customHeight="1" thickBot="1">
      <c r="A24" s="24" t="s">
        <v>469</v>
      </c>
      <c r="B24" s="24" t="s">
        <v>259</v>
      </c>
      <c r="C24" s="24" t="s">
        <v>470</v>
      </c>
      <c r="D24" s="49">
        <v>84101</v>
      </c>
      <c r="E24" s="46" t="s">
        <v>609</v>
      </c>
      <c r="F24" s="24" t="s">
        <v>127</v>
      </c>
      <c r="G24" s="2" t="str">
        <f>IF(H24-I24=H24,"Market",IF(H24-I24&gt;0,"Mixed","Affordable"))</f>
        <v>Market</v>
      </c>
      <c r="H24" s="9">
        <v>25</v>
      </c>
      <c r="I24" s="9"/>
      <c r="J24" s="15"/>
      <c r="K24" s="15"/>
      <c r="L24" s="29"/>
      <c r="M24" s="17"/>
    </row>
    <row r="25" spans="1:13" s="20" customFormat="1" ht="24" customHeight="1" thickBot="1">
      <c r="A25" s="24" t="s">
        <v>479</v>
      </c>
      <c r="B25" s="24" t="s">
        <v>218</v>
      </c>
      <c r="C25" s="24" t="s">
        <v>480</v>
      </c>
      <c r="D25" s="49">
        <v>84101</v>
      </c>
      <c r="E25" s="46" t="s">
        <v>609</v>
      </c>
      <c r="F25" s="24" t="s">
        <v>127</v>
      </c>
      <c r="G25" s="24" t="str">
        <f>IF(H25-I25=H25,"Market",IF(H25-I25&gt;0,"Mixed","Affordable"))</f>
        <v>Market</v>
      </c>
      <c r="H25" s="9">
        <v>24</v>
      </c>
      <c r="I25" s="9"/>
      <c r="J25" s="15"/>
      <c r="K25" s="15"/>
      <c r="L25" s="29"/>
      <c r="M25" s="17"/>
    </row>
    <row r="26" spans="1:13" s="20" customFormat="1" ht="24" customHeight="1" thickBot="1">
      <c r="A26" s="24" t="s">
        <v>393</v>
      </c>
      <c r="B26" s="24" t="s">
        <v>394</v>
      </c>
      <c r="C26" s="24" t="s">
        <v>489</v>
      </c>
      <c r="D26" s="49">
        <v>84102</v>
      </c>
      <c r="E26" s="46" t="s">
        <v>609</v>
      </c>
      <c r="F26" s="24" t="s">
        <v>127</v>
      </c>
      <c r="G26" s="24" t="str">
        <f>IF(H26-I26=H26,"Market",IF(H26-I26&gt;0,"Mixed","Affordable"))</f>
        <v>Market</v>
      </c>
      <c r="H26" s="9"/>
      <c r="I26" s="9"/>
      <c r="J26" s="34"/>
      <c r="K26" s="34"/>
      <c r="L26" s="29"/>
      <c r="M26" s="17"/>
    </row>
    <row r="27" spans="1:13" s="20" customFormat="1" ht="24" customHeight="1" thickBot="1">
      <c r="A27" s="24" t="s">
        <v>393</v>
      </c>
      <c r="B27" s="24" t="s">
        <v>394</v>
      </c>
      <c r="C27" s="24" t="s">
        <v>517</v>
      </c>
      <c r="D27" s="49">
        <v>84102</v>
      </c>
      <c r="E27" s="46" t="s">
        <v>609</v>
      </c>
      <c r="F27" s="24" t="s">
        <v>127</v>
      </c>
      <c r="G27" s="2" t="str">
        <f>IF(H27-I27=H27,"Market",IF(H27-I27&gt;0,"Mixed","Affordable"))</f>
        <v>Market</v>
      </c>
      <c r="H27" s="9"/>
      <c r="I27" s="9"/>
      <c r="J27" s="15"/>
      <c r="K27" s="15"/>
      <c r="L27" s="29"/>
      <c r="M27" s="17"/>
    </row>
    <row r="28" spans="1:13" s="20" customFormat="1" ht="24" customHeight="1" thickBot="1">
      <c r="A28" s="25" t="s">
        <v>419</v>
      </c>
      <c r="B28" s="24" t="s">
        <v>394</v>
      </c>
      <c r="C28" s="24" t="s">
        <v>420</v>
      </c>
      <c r="D28" s="49">
        <v>84102</v>
      </c>
      <c r="E28" s="46" t="s">
        <v>609</v>
      </c>
      <c r="F28" s="24" t="s">
        <v>127</v>
      </c>
      <c r="G28" s="24" t="str">
        <f>IF(H28-I28=H28,"Market",IF(H28-I28&gt;0,"Mixed","Affordable"))</f>
        <v>Market</v>
      </c>
      <c r="H28" s="9">
        <v>18</v>
      </c>
      <c r="I28" s="9"/>
      <c r="J28" s="34"/>
      <c r="K28" s="34"/>
      <c r="L28" s="29"/>
      <c r="M28" s="17"/>
    </row>
    <row r="29" spans="1:13" s="20" customFormat="1" ht="24" customHeight="1" thickBot="1">
      <c r="A29" s="24" t="s">
        <v>393</v>
      </c>
      <c r="B29" s="24" t="s">
        <v>394</v>
      </c>
      <c r="C29" s="24" t="s">
        <v>395</v>
      </c>
      <c r="D29" s="49">
        <v>84111</v>
      </c>
      <c r="E29" s="46" t="s">
        <v>609</v>
      </c>
      <c r="F29" s="24" t="s">
        <v>127</v>
      </c>
      <c r="G29" s="2" t="str">
        <f>IF(H29-I29=H29,"Market",IF(H29-I29&gt;0,"Mixed","Affordable"))</f>
        <v>Market</v>
      </c>
      <c r="H29" s="9"/>
      <c r="I29" s="9"/>
      <c r="J29" s="34"/>
      <c r="K29" s="34"/>
      <c r="L29" s="29"/>
      <c r="M29" s="17"/>
    </row>
    <row r="30" spans="1:13" s="20" customFormat="1" ht="24" customHeight="1" thickBot="1">
      <c r="A30" s="24" t="s">
        <v>325</v>
      </c>
      <c r="B30" s="24" t="s">
        <v>143</v>
      </c>
      <c r="C30" s="24" t="s">
        <v>326</v>
      </c>
      <c r="D30" s="49">
        <v>84111</v>
      </c>
      <c r="E30" s="46" t="s">
        <v>609</v>
      </c>
      <c r="F30" s="24" t="s">
        <v>127</v>
      </c>
      <c r="G30" s="24" t="str">
        <f>IF(H30-I30=H30,"Market",IF(H30-I30&gt;0,"Mixed","Affordable"))</f>
        <v>Mixed</v>
      </c>
      <c r="H30" s="9">
        <v>180</v>
      </c>
      <c r="I30" s="9">
        <v>136</v>
      </c>
      <c r="J30" s="34"/>
      <c r="K30" s="34"/>
      <c r="L30" s="29"/>
      <c r="M30" s="17"/>
    </row>
    <row r="31" spans="1:13" s="20" customFormat="1" ht="24" customHeight="1" thickBot="1">
      <c r="A31" s="24" t="s">
        <v>555</v>
      </c>
      <c r="B31" s="24" t="s">
        <v>555</v>
      </c>
      <c r="C31" s="24" t="s">
        <v>556</v>
      </c>
      <c r="D31" s="49">
        <v>84116</v>
      </c>
      <c r="E31" s="46" t="s">
        <v>609</v>
      </c>
      <c r="F31" s="24" t="s">
        <v>127</v>
      </c>
      <c r="G31" s="24" t="str">
        <f>IF(H31-I31=H31,"Market",IF(H31-I31&gt;0,"Mixed","Affordable"))</f>
        <v>Market</v>
      </c>
      <c r="H31" s="9"/>
      <c r="I31" s="9"/>
      <c r="J31" s="15"/>
      <c r="K31" s="15"/>
      <c r="L31" s="29"/>
      <c r="M31" s="17"/>
    </row>
    <row r="32" spans="1:13" s="20" customFormat="1" ht="24" customHeight="1" thickBot="1">
      <c r="A32" s="24" t="s">
        <v>550</v>
      </c>
      <c r="B32" s="24" t="s">
        <v>551</v>
      </c>
      <c r="C32" s="24" t="s">
        <v>552</v>
      </c>
      <c r="D32" s="49">
        <v>84116</v>
      </c>
      <c r="E32" s="46" t="s">
        <v>609</v>
      </c>
      <c r="F32" s="24" t="s">
        <v>127</v>
      </c>
      <c r="G32" s="2" t="str">
        <f>IF(H32-I32=H32,"Market",IF(H32-I32&gt;0,"Mixed","Affordable"))</f>
        <v>Market</v>
      </c>
      <c r="H32" s="9"/>
      <c r="I32" s="9"/>
      <c r="J32" s="15"/>
      <c r="K32" s="15"/>
      <c r="L32" s="29"/>
      <c r="M32" s="17"/>
    </row>
  </sheetData>
  <sortState ref="A1:H4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Multi-Family Listings</vt:lpstr>
      <vt:lpstr>Research</vt:lpstr>
      <vt:lpstr>'Multi-Family Listings'!Print_Area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%username%</cp:lastModifiedBy>
  <cp:lastPrinted>2017-10-16T21:22:42Z</cp:lastPrinted>
  <dcterms:created xsi:type="dcterms:W3CDTF">2017-09-19T18:20:30Z</dcterms:created>
  <dcterms:modified xsi:type="dcterms:W3CDTF">2017-11-03T21:48:52Z</dcterms:modified>
</cp:coreProperties>
</file>