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9b7f74f4677f0d/Desktop/Data Bootcamp Work/"/>
    </mc:Choice>
  </mc:AlternateContent>
  <xr:revisionPtr revIDLastSave="0" documentId="8_{B29892F3-67A0-4293-BD97-5290C52B09B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roduct List" sheetId="1" r:id="rId1"/>
    <sheet name="Orders" sheetId="2" r:id="rId2"/>
    <sheet name="Pivot" sheetId="3" r:id="rId3"/>
  </sheets>
  <calcPr calcId="191029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<sst xmlns="http://schemas.openxmlformats.org/spreadsheetml/2006/main" count="63" uniqueCount="34">
  <si>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</si>
  <si>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</si>
  <si>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</si>
  <si>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</si>
  <si>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</si>
  <si>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</si>
  <si>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</si>
  <si>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</si>
  <si>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</si>
  <si>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</si>
  <si>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</si>
  <si>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</si>
  <si>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</si>
  <si>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</si>
  <si>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</si>
  <si>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</si>
  <si>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</si>
  <si>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</si>
  <si>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</si>
  <si>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</si>
  <si>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</si>
  <si>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</si>
  <si>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</si>
  <si>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</si>
  <si>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</si>
  <si>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</si>
  <si>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</si>
  <si>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</si>
  <si>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</si>
  <si>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</si>
  <si>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Grand Total</t>
  </si>
  <si>
    <t>Row Labels</t>
  </si>
  <si>
    <t>Sum of Shipping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</si>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</sst>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4.976672222219" createdVersion="8" refreshedVersion="8" minRefreshableVersion="3" recordCount="28" xr:uid="{A3F0BD20-10D8-449F-A6A4-3F10F1D1CF5B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164">
      <sharedItems containsSemiMixedTypes="0" containsString="0" containsNumber="1" minValue="12.030000000000001" maxValue="47.489999999999995" count="21">
        <n v="29.529999999999998"/>
        <n v="32.39"/>
        <n v="42.989999999999995"/>
        <n v="33.28"/>
        <n v="20.03"/>
        <n v="32.880000000000003"/>
        <n v="13.82"/>
        <n v="40.96"/>
        <n v="14.29"/>
        <n v="28.529999999999998"/>
        <n v="28.490000000000002"/>
        <n v="27.89"/>
        <n v="33.99"/>
        <n v="21.529999999999998"/>
        <n v="20.79"/>
        <n v="18.89"/>
        <n v="47.489999999999995"/>
        <n v="22"/>
        <n v="37.880000000000003"/>
        <n v="20.39"/>
        <n v="12.03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3"/>
  </r>
  <r>
    <x v="0"/>
    <x v="4"/>
    <s v="Medium"/>
    <x v="4"/>
    <x v="4"/>
  </r>
  <r>
    <x v="0"/>
    <x v="5"/>
    <s v="High"/>
    <x v="5"/>
    <x v="5"/>
  </r>
  <r>
    <x v="1"/>
    <x v="6"/>
    <s v="Low"/>
    <x v="6"/>
    <x v="6"/>
  </r>
  <r>
    <x v="1"/>
    <x v="7"/>
    <s v="VIP"/>
    <x v="7"/>
    <x v="7"/>
  </r>
  <r>
    <x v="1"/>
    <x v="8"/>
    <s v="Low"/>
    <x v="8"/>
    <x v="8"/>
  </r>
  <r>
    <x v="1"/>
    <x v="1"/>
    <s v="Medium"/>
    <x v="1"/>
    <x v="9"/>
  </r>
  <r>
    <x v="1"/>
    <x v="3"/>
    <s v="Low"/>
    <x v="3"/>
    <x v="3"/>
  </r>
  <r>
    <x v="1"/>
    <x v="9"/>
    <s v="VIP"/>
    <x v="9"/>
    <x v="10"/>
  </r>
  <r>
    <x v="2"/>
    <x v="2"/>
    <s v="High"/>
    <x v="2"/>
    <x v="11"/>
  </r>
  <r>
    <x v="2"/>
    <x v="1"/>
    <s v="Medium"/>
    <x v="1"/>
    <x v="9"/>
  </r>
  <r>
    <x v="2"/>
    <x v="10"/>
    <s v="VIP"/>
    <x v="8"/>
    <x v="12"/>
  </r>
  <r>
    <x v="2"/>
    <x v="11"/>
    <s v="Medium"/>
    <x v="4"/>
    <x v="4"/>
  </r>
  <r>
    <x v="2"/>
    <x v="12"/>
    <s v="Medium"/>
    <x v="10"/>
    <x v="13"/>
  </r>
  <r>
    <x v="2"/>
    <x v="12"/>
    <s v="Low"/>
    <x v="10"/>
    <x v="14"/>
  </r>
  <r>
    <x v="3"/>
    <x v="10"/>
    <s v="High"/>
    <x v="8"/>
    <x v="15"/>
  </r>
  <r>
    <x v="3"/>
    <x v="1"/>
    <s v="VIP"/>
    <x v="1"/>
    <x v="16"/>
  </r>
  <r>
    <x v="3"/>
    <x v="10"/>
    <s v="High"/>
    <x v="8"/>
    <x v="15"/>
  </r>
  <r>
    <x v="3"/>
    <x v="7"/>
    <s v="Medium"/>
    <x v="7"/>
    <x v="17"/>
  </r>
  <r>
    <x v="4"/>
    <x v="3"/>
    <s v="High"/>
    <x v="3"/>
    <x v="18"/>
  </r>
  <r>
    <x v="5"/>
    <x v="13"/>
    <s v="High"/>
    <x v="11"/>
    <x v="19"/>
  </r>
  <r>
    <x v="5"/>
    <x v="4"/>
    <s v="Medium"/>
    <x v="4"/>
    <x v="4"/>
  </r>
  <r>
    <x v="5"/>
    <x v="13"/>
    <s v="High"/>
    <x v="11"/>
    <x v="19"/>
  </r>
  <r>
    <x v="5"/>
    <x v="14"/>
    <s v="Medium"/>
    <x v="12"/>
    <x v="20"/>
  </r>
  <r>
    <x v="5"/>
    <x v="4"/>
    <s v="Medium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F138-9BB7-45CD-B1C0-8410E1207A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4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dataField="1" numFmtId="164" showAll="0">
      <items count="22">
        <item x="20"/>
        <item x="6"/>
        <item x="8"/>
        <item x="15"/>
        <item x="4"/>
        <item x="19"/>
        <item x="14"/>
        <item x="13"/>
        <item x="17"/>
        <item x="11"/>
        <item x="10"/>
        <item x="9"/>
        <item x="0"/>
        <item x="1"/>
        <item x="5"/>
        <item x="3"/>
        <item x="12"/>
        <item x="18"/>
        <item x="7"/>
        <item x="2"/>
        <item x="16"/>
        <item t="default"/>
      </items>
    </pivotField>
  </pivotFields>
  <rowFields count="2">
    <field x="1"/>
    <field x="0"/>
  </rowFields>
  <rowItems count="40">
    <i>
      <x/>
    </i>
    <i r="1">
      <x v="1"/>
    </i>
    <i r="1">
      <x v="3"/>
    </i>
    <i>
      <x v="1"/>
    </i>
    <i r="1">
      <x/>
    </i>
    <i>
      <x v="2"/>
    </i>
    <i r="1">
      <x/>
    </i>
    <i r="1">
      <x v="1"/>
    </i>
    <i r="1">
      <x v="4"/>
    </i>
    <i>
      <x v="3"/>
    </i>
    <i r="1">
      <x v="2"/>
    </i>
    <i>
      <x v="4"/>
    </i>
    <i r="1">
      <x v="1"/>
    </i>
    <i>
      <x v="5"/>
    </i>
    <i r="1">
      <x v="5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1"/>
    </i>
    <i r="1">
      <x v="2"/>
    </i>
    <i r="1">
      <x v="3"/>
    </i>
    <i>
      <x v="10"/>
    </i>
    <i r="1">
      <x v="2"/>
    </i>
    <i>
      <x v="11"/>
    </i>
    <i r="1">
      <x/>
    </i>
    <i r="1">
      <x v="2"/>
    </i>
    <i>
      <x v="12"/>
    </i>
    <i r="1">
      <x/>
    </i>
    <i>
      <x v="13"/>
    </i>
    <i r="1">
      <x/>
    </i>
    <i r="1">
      <x v="5"/>
    </i>
    <i>
      <x v="14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3" activeCellId="1" sqref="C16 F3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17" workbookViewId="0">
      <selection activeCell="E8" sqref="E8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5" x14ac:dyDescent="0.35">
      <c r="A2" s="5">
        <v>10013651</v>
      </c>
      <c r="B2" s="5">
        <v>204</v>
      </c>
      <c r="C2" s="5" t="s">
        <v>6</v>
      </c>
      <c r="D2" s="4">
        <f>VLOOKUP(B2,'Product List'!$A$2:$C$18,3,0)</f>
        <v>25.49</v>
      </c>
      <c r="E2" s="4">
        <f>SUM(D2,VLOOKUP(C2,'Product List'!$E$1:$F$5,2,0))</f>
        <v>29.529999999999998</v>
      </c>
    </row>
    <row r="3" spans="1:5" ht="15.5" x14ac:dyDescent="0.35">
      <c r="A3" s="5">
        <v>10013651</v>
      </c>
      <c r="B3" s="5">
        <v>201</v>
      </c>
      <c r="C3" s="5" t="s">
        <v>7</v>
      </c>
      <c r="D3" s="4">
        <f>VLOOKUP(B3,'Product List'!$A$2:$C$18,3,0)</f>
        <v>24.49</v>
      </c>
      <c r="E3" s="4">
        <f>SUM(D3,VLOOKUP(C3,'Product List'!$E$1:$F$5,2,0))</f>
        <v>32.39</v>
      </c>
    </row>
    <row r="4" spans="1:5" ht="15.5" x14ac:dyDescent="0.35">
      <c r="A4" s="5">
        <v>10013651</v>
      </c>
      <c r="B4" s="5">
        <v>203</v>
      </c>
      <c r="C4" s="5" t="s">
        <v>8</v>
      </c>
      <c r="D4" s="4">
        <f>VLOOKUP(B4,'Product List'!$A$2:$C$18,3,0)</f>
        <v>19.989999999999998</v>
      </c>
      <c r="E4" s="4">
        <f>SUM(D4,VLOOKUP(C4,'Product List'!$E$1:$F$5,2,0))</f>
        <v>42.989999999999995</v>
      </c>
    </row>
    <row r="5" spans="1:5" ht="15.5" x14ac:dyDescent="0.35">
      <c r="A5" s="5">
        <v>10013651</v>
      </c>
      <c r="B5" s="5">
        <v>103</v>
      </c>
      <c r="C5" s="5" t="s">
        <v>5</v>
      </c>
      <c r="D5" s="4">
        <f>VLOOKUP(B5,'Product List'!$A$2:$C$18,3,0)</f>
        <v>29.98</v>
      </c>
      <c r="E5" s="4">
        <f>SUM(D5,VLOOKUP(C5,'Product List'!$E$1:$F$5,2,0))</f>
        <v>33.28</v>
      </c>
    </row>
    <row r="6" spans="1:5" ht="15.5" x14ac:dyDescent="0.35">
      <c r="A6" s="5">
        <v>10013651</v>
      </c>
      <c r="B6" s="5">
        <v>205</v>
      </c>
      <c r="C6" s="5" t="s">
        <v>6</v>
      </c>
      <c r="D6" s="4">
        <f>VLOOKUP(B6,'Product List'!$A$2:$C$18,3,0)</f>
        <v>15.99</v>
      </c>
      <c r="E6" s="4">
        <f>SUM(D6,VLOOKUP(C6,'Product List'!$E$1:$F$5,2,0))</f>
        <v>20.03</v>
      </c>
    </row>
    <row r="7" spans="1:5" ht="15.5" x14ac:dyDescent="0.35">
      <c r="A7" s="5">
        <v>10013651</v>
      </c>
      <c r="B7" s="5">
        <v>102</v>
      </c>
      <c r="C7" s="5" t="s">
        <v>7</v>
      </c>
      <c r="D7" s="4">
        <f>VLOOKUP(B7,'Product List'!$A$2:$C$18,3,0)</f>
        <v>24.98</v>
      </c>
      <c r="E7" s="4">
        <f>SUM(D7,VLOOKUP(C7,'Product List'!$E$1:$F$5,2,0))</f>
        <v>32.880000000000003</v>
      </c>
    </row>
    <row r="8" spans="1:5" ht="15.5" x14ac:dyDescent="0.35">
      <c r="A8" s="5">
        <v>10013652</v>
      </c>
      <c r="B8" s="5">
        <v>109</v>
      </c>
      <c r="C8" s="5" t="s">
        <v>5</v>
      </c>
      <c r="D8" s="4">
        <f>VLOOKUP(B8,'Product List'!$A$2:$C$18,3,0)</f>
        <v>10.52</v>
      </c>
      <c r="E8" s="4">
        <f>SUM(D8,VLOOKUP(C8,'Product List'!$E$1:$F$5,2,0))</f>
        <v>13.82</v>
      </c>
    </row>
    <row r="9" spans="1:5" ht="15.5" x14ac:dyDescent="0.35">
      <c r="A9" s="5">
        <v>10013652</v>
      </c>
      <c r="B9" s="5">
        <v>101</v>
      </c>
      <c r="C9" s="5" t="s">
        <v>8</v>
      </c>
      <c r="D9" s="4">
        <f>VLOOKUP(B9,'Product List'!$A$2:$C$18,3,0)</f>
        <v>17.96</v>
      </c>
      <c r="E9" s="4">
        <f>SUM(D9,VLOOKUP(C9,'Product List'!$E$1:$F$5,2,0))</f>
        <v>40.96</v>
      </c>
    </row>
    <row r="10" spans="1:5" ht="15.5" x14ac:dyDescent="0.35">
      <c r="A10" s="5">
        <v>10013652</v>
      </c>
      <c r="B10" s="5">
        <v>105</v>
      </c>
      <c r="C10" s="5" t="s">
        <v>5</v>
      </c>
      <c r="D10" s="4">
        <f>VLOOKUP(B10,'Product List'!$A$2:$C$18,3,0)</f>
        <v>10.99</v>
      </c>
      <c r="E10" s="4">
        <f>SUM(D10,VLOOKUP(C10,'Product List'!$E$1:$F$5,2,0))</f>
        <v>14.29</v>
      </c>
    </row>
    <row r="11" spans="1:5" ht="15.5" x14ac:dyDescent="0.35">
      <c r="A11" s="5">
        <v>10013652</v>
      </c>
      <c r="B11" s="5">
        <v>201</v>
      </c>
      <c r="C11" s="5" t="s">
        <v>6</v>
      </c>
      <c r="D11" s="4">
        <f>VLOOKUP(B11,'Product List'!$A$2:$C$18,3,0)</f>
        <v>24.49</v>
      </c>
      <c r="E11" s="4">
        <f>SUM(D11,VLOOKUP(C11,'Product List'!$E$1:$F$5,2,0))</f>
        <v>28.529999999999998</v>
      </c>
    </row>
    <row r="12" spans="1:5" ht="15.5" x14ac:dyDescent="0.35">
      <c r="A12" s="5">
        <v>10013652</v>
      </c>
      <c r="B12" s="5">
        <v>103</v>
      </c>
      <c r="C12" s="5" t="s">
        <v>5</v>
      </c>
      <c r="D12" s="4">
        <f>VLOOKUP(B12,'Product List'!$A$2:$C$18,3,0)</f>
        <v>29.98</v>
      </c>
      <c r="E12" s="4">
        <f>SUM(D12,VLOOKUP(C12,'Product List'!$E$1:$F$5,2,0))</f>
        <v>33.28</v>
      </c>
    </row>
    <row r="13" spans="1:5" ht="15.5" x14ac:dyDescent="0.35">
      <c r="A13" s="5">
        <v>10013652</v>
      </c>
      <c r="B13" s="5">
        <v>107</v>
      </c>
      <c r="C13" s="5" t="s">
        <v>8</v>
      </c>
      <c r="D13" s="4">
        <f>VLOOKUP(B13,'Product List'!$A$2:$C$18,3,0)</f>
        <v>5.49</v>
      </c>
      <c r="E13" s="4">
        <f>SUM(D13,VLOOKUP(C13,'Product List'!$E$1:$F$5,2,0))</f>
        <v>28.490000000000002</v>
      </c>
    </row>
    <row r="14" spans="1:5" ht="15.5" x14ac:dyDescent="0.35">
      <c r="A14" s="5">
        <v>10013653</v>
      </c>
      <c r="B14" s="5">
        <v>203</v>
      </c>
      <c r="C14" s="5" t="s">
        <v>7</v>
      </c>
      <c r="D14" s="4">
        <f>VLOOKUP(B14,'Product List'!$A$2:$C$18,3,0)</f>
        <v>19.989999999999998</v>
      </c>
      <c r="E14" s="4">
        <f>SUM(D14,VLOOKUP(C14,'Product List'!$E$1:$F$5,2,0))</f>
        <v>27.89</v>
      </c>
    </row>
    <row r="15" spans="1:5" ht="15.5" x14ac:dyDescent="0.35">
      <c r="A15" s="5">
        <v>10013653</v>
      </c>
      <c r="B15" s="5">
        <v>201</v>
      </c>
      <c r="C15" s="5" t="s">
        <v>6</v>
      </c>
      <c r="D15" s="4">
        <f>VLOOKUP(B15,'Product List'!$A$2:$C$18,3,0)</f>
        <v>24.49</v>
      </c>
      <c r="E15" s="4">
        <f>SUM(D15,VLOOKUP(C15,'Product List'!$E$1:$F$5,2,0))</f>
        <v>28.529999999999998</v>
      </c>
    </row>
    <row r="16" spans="1:5" ht="15.5" x14ac:dyDescent="0.35">
      <c r="A16" s="5">
        <v>10013653</v>
      </c>
      <c r="B16" s="5">
        <v>206</v>
      </c>
      <c r="C16" s="5" t="s">
        <v>8</v>
      </c>
      <c r="D16" s="4">
        <f>VLOOKUP(B16,'Product List'!$A$2:$C$18,3,0)</f>
        <v>10.99</v>
      </c>
      <c r="E16" s="4">
        <f>SUM(D16,VLOOKUP(C16,'Product List'!$E$1:$F$5,2,0))</f>
        <v>33.99</v>
      </c>
    </row>
    <row r="17" spans="1:5" ht="15.5" x14ac:dyDescent="0.35">
      <c r="A17" s="5">
        <v>10013653</v>
      </c>
      <c r="B17" s="5">
        <v>104</v>
      </c>
      <c r="C17" s="5" t="s">
        <v>6</v>
      </c>
      <c r="D17" s="4">
        <f>VLOOKUP(B17,'Product List'!$A$2:$C$18,3,0)</f>
        <v>15.99</v>
      </c>
      <c r="E17" s="4">
        <f>SUM(D17,VLOOKUP(C17,'Product List'!$E$1:$F$5,2,0))</f>
        <v>20.03</v>
      </c>
    </row>
    <row r="18" spans="1:5" ht="15.5" x14ac:dyDescent="0.35">
      <c r="A18" s="5">
        <v>10013653</v>
      </c>
      <c r="B18" s="5">
        <v>202</v>
      </c>
      <c r="C18" s="5" t="s">
        <v>6</v>
      </c>
      <c r="D18" s="4">
        <f>VLOOKUP(B18,'Product List'!$A$2:$C$18,3,0)</f>
        <v>17.489999999999998</v>
      </c>
      <c r="E18" s="4">
        <f>SUM(D18,VLOOKUP(C18,'Product List'!$E$1:$F$5,2,0))</f>
        <v>21.529999999999998</v>
      </c>
    </row>
    <row r="19" spans="1:5" ht="15.5" x14ac:dyDescent="0.35">
      <c r="A19" s="5">
        <v>10013653</v>
      </c>
      <c r="B19" s="5">
        <v>202</v>
      </c>
      <c r="C19" s="5" t="s">
        <v>5</v>
      </c>
      <c r="D19" s="4">
        <f>VLOOKUP(B19,'Product List'!$A$2:$C$18,3,0)</f>
        <v>17.489999999999998</v>
      </c>
      <c r="E19" s="4">
        <f>SUM(D19,VLOOKUP(C19,'Product List'!$E$1:$F$5,2,0))</f>
        <v>20.79</v>
      </c>
    </row>
    <row r="20" spans="1:5" ht="15.5" x14ac:dyDescent="0.35">
      <c r="A20" s="5">
        <v>10013654</v>
      </c>
      <c r="B20" s="5">
        <v>206</v>
      </c>
      <c r="C20" s="5" t="s">
        <v>7</v>
      </c>
      <c r="D20" s="4">
        <f>VLOOKUP(B20,'Product List'!$A$2:$C$18,3,0)</f>
        <v>10.99</v>
      </c>
      <c r="E20" s="4">
        <f>SUM(D20,VLOOKUP(C20,'Product List'!$E$1:$F$5,2,0))</f>
        <v>18.89</v>
      </c>
    </row>
    <row r="21" spans="1:5" ht="15.5" x14ac:dyDescent="0.35">
      <c r="A21" s="5">
        <v>10013654</v>
      </c>
      <c r="B21" s="5">
        <v>201</v>
      </c>
      <c r="C21" s="5" t="s">
        <v>8</v>
      </c>
      <c r="D21" s="4">
        <f>VLOOKUP(B21,'Product List'!$A$2:$C$18,3,0)</f>
        <v>24.49</v>
      </c>
      <c r="E21" s="4">
        <f>SUM(D21,VLOOKUP(C21,'Product List'!$E$1:$F$5,2,0))</f>
        <v>47.489999999999995</v>
      </c>
    </row>
    <row r="22" spans="1:5" ht="15.5" x14ac:dyDescent="0.35">
      <c r="A22" s="5">
        <v>10013654</v>
      </c>
      <c r="B22" s="5">
        <v>206</v>
      </c>
      <c r="C22" s="5" t="s">
        <v>7</v>
      </c>
      <c r="D22" s="4">
        <f>VLOOKUP(B22,'Product List'!$A$2:$C$18,3,0)</f>
        <v>10.99</v>
      </c>
      <c r="E22" s="4">
        <f>SUM(D22,VLOOKUP(C22,'Product List'!$E$1:$F$5,2,0))</f>
        <v>18.89</v>
      </c>
    </row>
    <row r="23" spans="1:5" ht="15.5" x14ac:dyDescent="0.35">
      <c r="A23" s="5">
        <v>10013654</v>
      </c>
      <c r="B23" s="5">
        <v>101</v>
      </c>
      <c r="C23" s="5" t="s">
        <v>6</v>
      </c>
      <c r="D23" s="4">
        <f>VLOOKUP(B23,'Product List'!$A$2:$C$18,3,0)</f>
        <v>17.96</v>
      </c>
      <c r="E23" s="4">
        <f>SUM(D23,VLOOKUP(C23,'Product List'!$E$1:$F$5,2,0))</f>
        <v>22</v>
      </c>
    </row>
    <row r="24" spans="1:5" ht="15.5" x14ac:dyDescent="0.35">
      <c r="A24" s="5">
        <v>10013655</v>
      </c>
      <c r="B24" s="5">
        <v>103</v>
      </c>
      <c r="C24" s="5" t="s">
        <v>7</v>
      </c>
      <c r="D24" s="4">
        <f>VLOOKUP(B24,'Product List'!$A$2:$C$18,3,0)</f>
        <v>29.98</v>
      </c>
      <c r="E24" s="4">
        <f>SUM(D24,VLOOKUP(C24,'Product List'!$E$1:$F$5,2,0))</f>
        <v>37.880000000000003</v>
      </c>
    </row>
    <row r="25" spans="1:5" ht="15.5" x14ac:dyDescent="0.35">
      <c r="A25" s="5">
        <v>10013656</v>
      </c>
      <c r="B25" s="5">
        <v>200</v>
      </c>
      <c r="C25" s="5" t="s">
        <v>7</v>
      </c>
      <c r="D25" s="4">
        <f>VLOOKUP(B25,'Product List'!$A$2:$C$18,3,0)</f>
        <v>12.49</v>
      </c>
      <c r="E25" s="4">
        <f>SUM(D25,VLOOKUP(C25,'Product List'!$E$1:$F$5,2,0))</f>
        <v>20.39</v>
      </c>
    </row>
    <row r="26" spans="1:5" ht="15.5" x14ac:dyDescent="0.35">
      <c r="A26" s="5">
        <v>10013656</v>
      </c>
      <c r="B26" s="5">
        <v>205</v>
      </c>
      <c r="C26" s="5" t="s">
        <v>6</v>
      </c>
      <c r="D26" s="4">
        <f>VLOOKUP(B26,'Product List'!$A$2:$C$18,3,0)</f>
        <v>15.99</v>
      </c>
      <c r="E26" s="4">
        <f>SUM(D26,VLOOKUP(C26,'Product List'!$E$1:$F$5,2,0))</f>
        <v>20.03</v>
      </c>
    </row>
    <row r="27" spans="1:5" ht="15.5" x14ac:dyDescent="0.35">
      <c r="A27" s="5">
        <v>10013656</v>
      </c>
      <c r="B27" s="5">
        <v>200</v>
      </c>
      <c r="C27" s="5" t="s">
        <v>7</v>
      </c>
      <c r="D27" s="4">
        <f>VLOOKUP(B27,'Product List'!$A$2:$C$18,3,0)</f>
        <v>12.49</v>
      </c>
      <c r="E27" s="4">
        <f>SUM(D27,VLOOKUP(C27,'Product List'!$E$1:$F$5,2,0))</f>
        <v>20.39</v>
      </c>
    </row>
    <row r="28" spans="1:5" ht="15.5" x14ac:dyDescent="0.35">
      <c r="A28" s="5">
        <v>10013656</v>
      </c>
      <c r="B28" s="5">
        <v>106</v>
      </c>
      <c r="C28" s="5" t="s">
        <v>6</v>
      </c>
      <c r="D28" s="4">
        <f>VLOOKUP(B28,'Product List'!$A$2:$C$18,3,0)</f>
        <v>7.99</v>
      </c>
      <c r="E28" s="4">
        <f>SUM(D28,VLOOKUP(C28,'Product List'!$E$1:$F$5,2,0))</f>
        <v>12.030000000000001</v>
      </c>
    </row>
    <row r="29" spans="1:5" ht="15.5" x14ac:dyDescent="0.35">
      <c r="A29" s="5">
        <v>10013656</v>
      </c>
      <c r="B29" s="5">
        <v>205</v>
      </c>
      <c r="C29" s="5" t="s">
        <v>6</v>
      </c>
      <c r="D29" s="4">
        <f>VLOOKUP(B29,'Product List'!$A$2:$C$18,3,0)</f>
        <v>15.99</v>
      </c>
      <c r="E29" s="4">
        <f>SUM(D29,VLOOKUP(C29,'Product List'!$E$1:$F$5,2,0))</f>
        <v>20.03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54EE-3080-4741-87EB-B1F1C6DB57AC}">
  <dimension ref="B4:D44"/>
  <sheetViews>
    <sheetView tabSelected="1" workbookViewId="0">
      <selection activeCell="B4" sqref="B4"/>
    </sheetView>
  </sheetViews>
  <sheetFormatPr defaultRowHeight="14.5" x14ac:dyDescent="0.35"/>
  <cols>
    <col min="2" max="2" width="12.90625" bestFit="1" customWidth="1"/>
    <col min="3" max="3" width="19.453125" bestFit="1" customWidth="1"/>
    <col min="4" max="4" width="11.453125" bestFit="1" customWidth="1"/>
    <col min="5" max="23" width="7.6328125" bestFit="1" customWidth="1"/>
    <col min="24" max="24" width="12.08984375" bestFit="1" customWidth="1"/>
    <col min="25" max="25" width="13.6328125" bestFit="1" customWidth="1"/>
    <col min="26" max="26" width="10.6328125" bestFit="1" customWidth="1"/>
    <col min="27" max="27" width="13.6328125" bestFit="1" customWidth="1"/>
    <col min="28" max="30" width="10.6328125" bestFit="1" customWidth="1"/>
    <col min="31" max="31" width="13.6328125" bestFit="1" customWidth="1"/>
    <col min="32" max="32" width="10.7265625" bestFit="1" customWidth="1"/>
  </cols>
  <sheetData>
    <row r="4" spans="2:4" x14ac:dyDescent="0.35">
      <c r="B4" s="6" t="s">
        <v>31</v>
      </c>
      <c r="C4" t="s">
        <v>32</v>
      </c>
      <c r="D4" t="s">
        <v>33</v>
      </c>
    </row>
    <row r="5" spans="2:4" x14ac:dyDescent="0.35">
      <c r="B5" s="7">
        <v>101</v>
      </c>
      <c r="C5" s="8">
        <v>62.96</v>
      </c>
      <c r="D5" s="8">
        <v>35.92</v>
      </c>
    </row>
    <row r="6" spans="2:4" x14ac:dyDescent="0.35">
      <c r="B6" s="9">
        <v>10013652</v>
      </c>
      <c r="C6" s="8">
        <v>40.96</v>
      </c>
      <c r="D6" s="8">
        <v>17.96</v>
      </c>
    </row>
    <row r="7" spans="2:4" x14ac:dyDescent="0.35">
      <c r="B7" s="9">
        <v>10013654</v>
      </c>
      <c r="C7" s="8">
        <v>22</v>
      </c>
      <c r="D7" s="8">
        <v>17.96</v>
      </c>
    </row>
    <row r="8" spans="2:4" x14ac:dyDescent="0.35">
      <c r="B8" s="7">
        <v>102</v>
      </c>
      <c r="C8" s="8">
        <v>32.880000000000003</v>
      </c>
      <c r="D8" s="8">
        <v>24.98</v>
      </c>
    </row>
    <row r="9" spans="2:4" x14ac:dyDescent="0.35">
      <c r="B9" s="9">
        <v>10013651</v>
      </c>
      <c r="C9" s="8">
        <v>32.880000000000003</v>
      </c>
      <c r="D9" s="8">
        <v>24.98</v>
      </c>
    </row>
    <row r="10" spans="2:4" x14ac:dyDescent="0.35">
      <c r="B10" s="7">
        <v>103</v>
      </c>
      <c r="C10" s="8">
        <v>104.44</v>
      </c>
      <c r="D10" s="8">
        <v>89.94</v>
      </c>
    </row>
    <row r="11" spans="2:4" x14ac:dyDescent="0.35">
      <c r="B11" s="9">
        <v>10013651</v>
      </c>
      <c r="C11" s="8">
        <v>33.28</v>
      </c>
      <c r="D11" s="8">
        <v>29.98</v>
      </c>
    </row>
    <row r="12" spans="2:4" x14ac:dyDescent="0.35">
      <c r="B12" s="9">
        <v>10013652</v>
      </c>
      <c r="C12" s="8">
        <v>33.28</v>
      </c>
      <c r="D12" s="8">
        <v>29.98</v>
      </c>
    </row>
    <row r="13" spans="2:4" x14ac:dyDescent="0.35">
      <c r="B13" s="9">
        <v>10013655</v>
      </c>
      <c r="C13" s="8">
        <v>37.880000000000003</v>
      </c>
      <c r="D13" s="8">
        <v>29.98</v>
      </c>
    </row>
    <row r="14" spans="2:4" x14ac:dyDescent="0.35">
      <c r="B14" s="7">
        <v>104</v>
      </c>
      <c r="C14" s="8">
        <v>20.03</v>
      </c>
      <c r="D14" s="8">
        <v>15.99</v>
      </c>
    </row>
    <row r="15" spans="2:4" x14ac:dyDescent="0.35">
      <c r="B15" s="9">
        <v>10013653</v>
      </c>
      <c r="C15" s="8">
        <v>20.03</v>
      </c>
      <c r="D15" s="8">
        <v>15.99</v>
      </c>
    </row>
    <row r="16" spans="2:4" x14ac:dyDescent="0.35">
      <c r="B16" s="7">
        <v>105</v>
      </c>
      <c r="C16" s="8">
        <v>14.29</v>
      </c>
      <c r="D16" s="8">
        <v>10.99</v>
      </c>
    </row>
    <row r="17" spans="2:4" x14ac:dyDescent="0.35">
      <c r="B17" s="9">
        <v>10013652</v>
      </c>
      <c r="C17" s="8">
        <v>14.29</v>
      </c>
      <c r="D17" s="8">
        <v>10.99</v>
      </c>
    </row>
    <row r="18" spans="2:4" x14ac:dyDescent="0.35">
      <c r="B18" s="7">
        <v>106</v>
      </c>
      <c r="C18" s="8">
        <v>12.030000000000001</v>
      </c>
      <c r="D18" s="8">
        <v>7.99</v>
      </c>
    </row>
    <row r="19" spans="2:4" x14ac:dyDescent="0.35">
      <c r="B19" s="9">
        <v>10013656</v>
      </c>
      <c r="C19" s="8">
        <v>12.030000000000001</v>
      </c>
      <c r="D19" s="8">
        <v>7.99</v>
      </c>
    </row>
    <row r="20" spans="2:4" x14ac:dyDescent="0.35">
      <c r="B20" s="7">
        <v>107</v>
      </c>
      <c r="C20" s="8">
        <v>28.490000000000002</v>
      </c>
      <c r="D20" s="8">
        <v>5.49</v>
      </c>
    </row>
    <row r="21" spans="2:4" x14ac:dyDescent="0.35">
      <c r="B21" s="9">
        <v>10013652</v>
      </c>
      <c r="C21" s="8">
        <v>28.490000000000002</v>
      </c>
      <c r="D21" s="8">
        <v>5.49</v>
      </c>
    </row>
    <row r="22" spans="2:4" x14ac:dyDescent="0.35">
      <c r="B22" s="7">
        <v>109</v>
      </c>
      <c r="C22" s="8">
        <v>13.82</v>
      </c>
      <c r="D22" s="8">
        <v>10.52</v>
      </c>
    </row>
    <row r="23" spans="2:4" x14ac:dyDescent="0.35">
      <c r="B23" s="9">
        <v>10013652</v>
      </c>
      <c r="C23" s="8">
        <v>13.82</v>
      </c>
      <c r="D23" s="8">
        <v>10.52</v>
      </c>
    </row>
    <row r="24" spans="2:4" x14ac:dyDescent="0.35">
      <c r="B24" s="7">
        <v>200</v>
      </c>
      <c r="C24" s="8">
        <v>40.78</v>
      </c>
      <c r="D24" s="8">
        <v>24.98</v>
      </c>
    </row>
    <row r="25" spans="2:4" x14ac:dyDescent="0.35">
      <c r="B25" s="9">
        <v>10013656</v>
      </c>
      <c r="C25" s="8">
        <v>40.78</v>
      </c>
      <c r="D25" s="8">
        <v>24.98</v>
      </c>
    </row>
    <row r="26" spans="2:4" x14ac:dyDescent="0.35">
      <c r="B26" s="7">
        <v>201</v>
      </c>
      <c r="C26" s="8">
        <v>136.94</v>
      </c>
      <c r="D26" s="8">
        <v>97.96</v>
      </c>
    </row>
    <row r="27" spans="2:4" x14ac:dyDescent="0.35">
      <c r="B27" s="9">
        <v>10013651</v>
      </c>
      <c r="C27" s="8">
        <v>32.39</v>
      </c>
      <c r="D27" s="8">
        <v>24.49</v>
      </c>
    </row>
    <row r="28" spans="2:4" x14ac:dyDescent="0.35">
      <c r="B28" s="9">
        <v>10013652</v>
      </c>
      <c r="C28" s="8">
        <v>28.529999999999998</v>
      </c>
      <c r="D28" s="8">
        <v>24.49</v>
      </c>
    </row>
    <row r="29" spans="2:4" x14ac:dyDescent="0.35">
      <c r="B29" s="9">
        <v>10013653</v>
      </c>
      <c r="C29" s="8">
        <v>28.529999999999998</v>
      </c>
      <c r="D29" s="8">
        <v>24.49</v>
      </c>
    </row>
    <row r="30" spans="2:4" x14ac:dyDescent="0.35">
      <c r="B30" s="9">
        <v>10013654</v>
      </c>
      <c r="C30" s="8">
        <v>47.489999999999995</v>
      </c>
      <c r="D30" s="8">
        <v>24.49</v>
      </c>
    </row>
    <row r="31" spans="2:4" x14ac:dyDescent="0.35">
      <c r="B31" s="7">
        <v>202</v>
      </c>
      <c r="C31" s="8">
        <v>42.319999999999993</v>
      </c>
      <c r="D31" s="8">
        <v>34.979999999999997</v>
      </c>
    </row>
    <row r="32" spans="2:4" x14ac:dyDescent="0.35">
      <c r="B32" s="9">
        <v>10013653</v>
      </c>
      <c r="C32" s="8">
        <v>42.319999999999993</v>
      </c>
      <c r="D32" s="8">
        <v>34.979999999999997</v>
      </c>
    </row>
    <row r="33" spans="2:4" x14ac:dyDescent="0.35">
      <c r="B33" s="7">
        <v>203</v>
      </c>
      <c r="C33" s="8">
        <v>70.88</v>
      </c>
      <c r="D33" s="8">
        <v>39.979999999999997</v>
      </c>
    </row>
    <row r="34" spans="2:4" x14ac:dyDescent="0.35">
      <c r="B34" s="9">
        <v>10013651</v>
      </c>
      <c r="C34" s="8">
        <v>42.989999999999995</v>
      </c>
      <c r="D34" s="8">
        <v>19.989999999999998</v>
      </c>
    </row>
    <row r="35" spans="2:4" x14ac:dyDescent="0.35">
      <c r="B35" s="9">
        <v>10013653</v>
      </c>
      <c r="C35" s="8">
        <v>27.89</v>
      </c>
      <c r="D35" s="8">
        <v>19.989999999999998</v>
      </c>
    </row>
    <row r="36" spans="2:4" x14ac:dyDescent="0.35">
      <c r="B36" s="7">
        <v>204</v>
      </c>
      <c r="C36" s="8">
        <v>29.529999999999998</v>
      </c>
      <c r="D36" s="8">
        <v>25.49</v>
      </c>
    </row>
    <row r="37" spans="2:4" x14ac:dyDescent="0.35">
      <c r="B37" s="9">
        <v>10013651</v>
      </c>
      <c r="C37" s="8">
        <v>29.529999999999998</v>
      </c>
      <c r="D37" s="8">
        <v>25.49</v>
      </c>
    </row>
    <row r="38" spans="2:4" x14ac:dyDescent="0.35">
      <c r="B38" s="7">
        <v>205</v>
      </c>
      <c r="C38" s="8">
        <v>60.09</v>
      </c>
      <c r="D38" s="8">
        <v>47.97</v>
      </c>
    </row>
    <row r="39" spans="2:4" x14ac:dyDescent="0.35">
      <c r="B39" s="9">
        <v>10013651</v>
      </c>
      <c r="C39" s="8">
        <v>20.03</v>
      </c>
      <c r="D39" s="8">
        <v>15.99</v>
      </c>
    </row>
    <row r="40" spans="2:4" x14ac:dyDescent="0.35">
      <c r="B40" s="9">
        <v>10013656</v>
      </c>
      <c r="C40" s="8">
        <v>40.06</v>
      </c>
      <c r="D40" s="8">
        <v>31.98</v>
      </c>
    </row>
    <row r="41" spans="2:4" x14ac:dyDescent="0.35">
      <c r="B41" s="7">
        <v>206</v>
      </c>
      <c r="C41" s="8">
        <v>71.77000000000001</v>
      </c>
      <c r="D41" s="8">
        <v>32.97</v>
      </c>
    </row>
    <row r="42" spans="2:4" x14ac:dyDescent="0.35">
      <c r="B42" s="9">
        <v>10013653</v>
      </c>
      <c r="C42" s="8">
        <v>33.99</v>
      </c>
      <c r="D42" s="8">
        <v>10.99</v>
      </c>
    </row>
    <row r="43" spans="2:4" x14ac:dyDescent="0.35">
      <c r="B43" s="9">
        <v>10013654</v>
      </c>
      <c r="C43" s="8">
        <v>37.78</v>
      </c>
      <c r="D43" s="8">
        <v>21.98</v>
      </c>
    </row>
    <row r="44" spans="2:4" x14ac:dyDescent="0.35">
      <c r="B44" s="7" t="s">
        <v>30</v>
      </c>
      <c r="C44" s="8">
        <v>741.24999999999977</v>
      </c>
      <c r="D44" s="8">
        <v>506.15000000000015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 Hughes</cp:lastModifiedBy>
  <dcterms:created xsi:type="dcterms:W3CDTF">2017-06-08T18:33:19Z</dcterms:created>
  <dcterms:modified xsi:type="dcterms:W3CDTF">2023-10-16T17:17:50Z</dcterms:modified>
  <cp:category/>
</cp:coreProperties>
</file>