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Programming\Projects\TimetablingProblem\test\results\"/>
    </mc:Choice>
  </mc:AlternateContent>
  <xr:revisionPtr revIDLastSave="0" documentId="13_ncr:1_{A46A7EFA-45A7-4A8C-BA27-FF1C7577B324}" xr6:coauthVersionLast="47" xr6:coauthVersionMax="47" xr10:uidLastSave="{00000000-0000-0000-0000-000000000000}"/>
  <bookViews>
    <workbookView xWindow="-120" yWindow="270" windowWidth="29040" windowHeight="1605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1" l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2" i="1"/>
  <c r="S12" i="1"/>
  <c r="S9" i="1"/>
</calcChain>
</file>

<file path=xl/sharedStrings.xml><?xml version="1.0" encoding="utf-8"?>
<sst xmlns="http://schemas.openxmlformats.org/spreadsheetml/2006/main" count="49" uniqueCount="38">
  <si>
    <t>alpha_large.csv</t>
  </si>
  <si>
    <t>alpha_medium.csv</t>
  </si>
  <si>
    <t>alpha_small.csv</t>
  </si>
  <si>
    <t>cooling_schedule_boltzmann.csv</t>
  </si>
  <si>
    <t>cooling_schedule_cauchy.csv</t>
  </si>
  <si>
    <t>cooling_schedule_exponential.csv</t>
  </si>
  <si>
    <t>cooling_schedule_linear.csv</t>
  </si>
  <si>
    <t>cooling_schedule_logarithmic.csv</t>
  </si>
  <si>
    <t>cooling_schedule_quadratic.csv</t>
  </si>
  <si>
    <t>iteration_at_given_temperature_large.csv</t>
  </si>
  <si>
    <t>iteration_at_given_temperature_medium.csv</t>
  </si>
  <si>
    <t>iteration_at_given_temperature_small.csv</t>
  </si>
  <si>
    <t>neighbour_without_swap.csv</t>
  </si>
  <si>
    <t>neighbour_with_swap.csv</t>
  </si>
  <si>
    <t>temperature_parametr_large_range.csv</t>
  </si>
  <si>
    <t>temperature_parametr_medium_range.csv</t>
  </si>
  <si>
    <t>temperature_parametr_small_range.csv</t>
  </si>
  <si>
    <t>Max temperature</t>
  </si>
  <si>
    <t>Min temperature</t>
  </si>
  <si>
    <t>K max</t>
  </si>
  <si>
    <t>Alpha</t>
  </si>
  <si>
    <t>Max iterations</t>
  </si>
  <si>
    <t>Neighbor with lesson swap</t>
  </si>
  <si>
    <t>Cooling schedule</t>
  </si>
  <si>
    <t>Initial solution cost</t>
  </si>
  <si>
    <t>Best solution cost</t>
  </si>
  <si>
    <t>Iterations</t>
  </si>
  <si>
    <t>Is best solution acceptable</t>
  </si>
  <si>
    <t>Runtime</t>
  </si>
  <si>
    <t>Iterations to run</t>
  </si>
  <si>
    <t>% of completion</t>
  </si>
  <si>
    <t>&lt;function exponential_cooling_schedule at 0x7f647bbe4790&gt;</t>
  </si>
  <si>
    <t>&lt;function boltzmann_cooling_schedule at 0x7f647bbe49d0&gt;</t>
  </si>
  <si>
    <t>&lt;function cauchy_cooling_schedule at 0x7f647bbe4a60&gt;</t>
  </si>
  <si>
    <t>&lt;function linear_cooling_schedule at 0x7f647bbe4820&gt;</t>
  </si>
  <si>
    <t>&lt;function logarithmic_cooling_schedule at 0x7f647bbe48b0&gt;</t>
  </si>
  <si>
    <t>&lt;function quadratic_cooling_schedule at 0x7f647bbe4940&gt;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</si>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</sst>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 of completion for 5000</a:t>
            </a:r>
            <a:r>
              <a:rPr lang="pl-PL" baseline="0"/>
              <a:t>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Sheet1!$B$15:$R$15</c:f>
              <c:numCache>
                <c:formatCode>General</c:formatCode>
                <c:ptCount val="17"/>
                <c:pt idx="0">
                  <c:v>7.3529411764705885E-2</c:v>
                </c:pt>
                <c:pt idx="1">
                  <c:v>0.73746312684365778</c:v>
                </c:pt>
                <c:pt idx="2">
                  <c:v>1</c:v>
                </c:pt>
                <c:pt idx="3">
                  <c:v>6.3591641184407582E-11</c:v>
                </c:pt>
                <c:pt idx="4">
                  <c:v>1</c:v>
                </c:pt>
                <c:pt idx="5">
                  <c:v>0.73746312684365778</c:v>
                </c:pt>
                <c:pt idx="6">
                  <c:v>1</c:v>
                </c:pt>
                <c:pt idx="7">
                  <c:v>4.7444126803488832E-11</c:v>
                </c:pt>
                <c:pt idx="8">
                  <c:v>1</c:v>
                </c:pt>
                <c:pt idx="9">
                  <c:v>0.1002949852507375</c:v>
                </c:pt>
                <c:pt idx="10">
                  <c:v>0.19764011799410031</c:v>
                </c:pt>
                <c:pt idx="11">
                  <c:v>1</c:v>
                </c:pt>
                <c:pt idx="12">
                  <c:v>0.73746312684365778</c:v>
                </c:pt>
                <c:pt idx="13">
                  <c:v>0.73746312684365778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9-4970-9199-DF0B1CA6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19184"/>
        <c:axId val="2131012112"/>
      </c:barChart>
      <c:catAx>
        <c:axId val="21310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2112"/>
        <c:crosses val="autoZero"/>
        <c:auto val="1"/>
        <c:lblAlgn val="ctr"/>
        <c:lblOffset val="100"/>
        <c:noMultiLvlLbl val="0"/>
      </c:catAx>
      <c:valAx>
        <c:axId val="21310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Best solution cost for 5000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13575</c:v>
                </c:pt>
                <c:pt idx="1">
                  <c:v>11412.5</c:v>
                </c:pt>
                <c:pt idx="2">
                  <c:v>17025</c:v>
                </c:pt>
                <c:pt idx="3">
                  <c:v>14800</c:v>
                </c:pt>
                <c:pt idx="4">
                  <c:v>27012.5</c:v>
                </c:pt>
                <c:pt idx="5">
                  <c:v>16450</c:v>
                </c:pt>
                <c:pt idx="6">
                  <c:v>19012.5</c:v>
                </c:pt>
                <c:pt idx="7">
                  <c:v>17762.5</c:v>
                </c:pt>
                <c:pt idx="8">
                  <c:v>39975</c:v>
                </c:pt>
                <c:pt idx="9">
                  <c:v>20462.5</c:v>
                </c:pt>
                <c:pt idx="10">
                  <c:v>18100</c:v>
                </c:pt>
                <c:pt idx="11">
                  <c:v>19187.5</c:v>
                </c:pt>
                <c:pt idx="12">
                  <c:v>20025</c:v>
                </c:pt>
                <c:pt idx="13">
                  <c:v>20312.5</c:v>
                </c:pt>
                <c:pt idx="14">
                  <c:v>22262.5</c:v>
                </c:pt>
                <c:pt idx="15">
                  <c:v>20325</c:v>
                </c:pt>
                <c:pt idx="16">
                  <c:v>20512.5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4-4F1C-81FA-79157AA7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1804384"/>
        <c:axId val="1811808544"/>
      </c:barChart>
      <c:lineChart>
        <c:grouping val="standard"/>
        <c:varyColors val="0"/>
        <c:ser>
          <c:idx val="1"/>
          <c:order val="1"/>
          <c:tx>
            <c:v>Average initial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57103.676470588238</c:v>
                </c:pt>
                <c:pt idx="1">
                  <c:v>57103.676470588238</c:v>
                </c:pt>
                <c:pt idx="2">
                  <c:v>57103.676470588238</c:v>
                </c:pt>
                <c:pt idx="3">
                  <c:v>57103.676470588238</c:v>
                </c:pt>
                <c:pt idx="4">
                  <c:v>57103.676470588238</c:v>
                </c:pt>
                <c:pt idx="5">
                  <c:v>57103.676470588238</c:v>
                </c:pt>
                <c:pt idx="6">
                  <c:v>57103.676470588238</c:v>
                </c:pt>
                <c:pt idx="7">
                  <c:v>57103.676470588238</c:v>
                </c:pt>
                <c:pt idx="8">
                  <c:v>57103.676470588238</c:v>
                </c:pt>
                <c:pt idx="9">
                  <c:v>57103.676470588238</c:v>
                </c:pt>
                <c:pt idx="10">
                  <c:v>57103.676470588238</c:v>
                </c:pt>
                <c:pt idx="11">
                  <c:v>57103.676470588238</c:v>
                </c:pt>
                <c:pt idx="12">
                  <c:v>57103.676470588238</c:v>
                </c:pt>
                <c:pt idx="13">
                  <c:v>57103.676470588238</c:v>
                </c:pt>
                <c:pt idx="14">
                  <c:v>57103.676470588238</c:v>
                </c:pt>
                <c:pt idx="15">
                  <c:v>57103.676470588238</c:v>
                </c:pt>
                <c:pt idx="16">
                  <c:v>57103.676470588238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4-4F1C-81FA-79157AA78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04384"/>
        <c:axId val="1811808544"/>
      </c:lineChart>
      <c:catAx>
        <c:axId val="18118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8544"/>
        <c:crosses val="autoZero"/>
        <c:auto val="1"/>
        <c:lblAlgn val="ctr"/>
        <c:lblOffset val="100"/>
        <c:noMultiLvlLbl val="0"/>
      </c:catAx>
      <c:valAx>
        <c:axId val="18118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Is solution acceptable after 5000</a:t>
            </a:r>
            <a:r>
              <a:rPr lang="pl-PL" baseline="0"/>
              <a:t> iterations?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Sheet1!$S$12:$T$12</c:f>
              <c:strCache>
                <c:ptCount val="2"/>
                <c:pt idx="0">
                  <c:v>1</c:v>
                </c:pt>
                <c:pt idx="1">
                  <c:v>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B7-4FD1-8FC0-A6CF00B22B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B7-4FD1-8FC0-A6CF00B22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Ref>
              <c:f>Sheet1!$S$12:$T$12</c:f>
              <c:numCache>
                <c:formatCode>General</c:formatCode>
                <c:ptCount val="2"/>
                <c:pt idx="0">
                  <c:v>1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B7-4FD1-8FC0-A6CF00B22B3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0B7-4FD1-8FC0-A6CF00B22B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0B7-4FD1-8FC0-A6CF00B22B3F}"/>
              </c:ext>
            </c:extLst>
          </c:dPt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Ref>
              <c:f>[1]Sheet1!$S$12:$T$12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7-4FD1-8FC0-A6CF00B2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561974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CAC89-AB96-49EC-85B7-B0A8404AA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18</xdr:row>
      <xdr:rowOff>9525</xdr:rowOff>
    </xdr:from>
    <xdr:to>
      <xdr:col>18</xdr:col>
      <xdr:colOff>461963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31095-35B1-4D88-BE54-F660850AC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DD4E30-57F7-489A-80BC-AB8C98DEF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um_data_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alpha_large.csv</v>
          </cell>
          <cell r="C1" t="str">
            <v>alpha_medium.csv</v>
          </cell>
          <cell r="D1" t="str">
            <v>alpha_small.csv</v>
          </cell>
          <cell r="E1" t="str">
            <v>cooling_schedule_boltzmann.csv</v>
          </cell>
          <cell r="F1" t="str">
            <v>cooling_schedule_cauchy.csv</v>
          </cell>
          <cell r="G1" t="str">
            <v>cooling_schedule_exponential.csv</v>
          </cell>
          <cell r="H1" t="str">
            <v>cooling_schedule_linear.csv</v>
          </cell>
          <cell r="I1" t="str">
            <v>cooling_schedule_logarithmic.csv</v>
          </cell>
          <cell r="J1" t="str">
            <v>cooling_schedule_quadratic.csv</v>
          </cell>
          <cell r="K1" t="str">
            <v>iteration_at_given_temperature_large.csv</v>
          </cell>
          <cell r="L1" t="str">
            <v>iteration_at_given_temperature_medium.csv</v>
          </cell>
          <cell r="M1" t="str">
            <v>iteration_at_given_temperature_small.csv</v>
          </cell>
          <cell r="N1" t="str">
            <v>neighbour_without_swap.csv</v>
          </cell>
          <cell r="O1" t="str">
            <v>neighbour_with_swap.csv</v>
          </cell>
          <cell r="P1" t="str">
            <v>temperature_parametr_large_range.csv</v>
          </cell>
          <cell r="Q1" t="str">
            <v>temperature_parametr_medium_range.csv</v>
          </cell>
          <cell r="R1" t="str">
            <v>temperature_parametr_small_range.csv</v>
          </cell>
        </row>
        <row r="10">
          <cell r="B10">
            <v>34150</v>
          </cell>
          <cell r="C10">
            <v>34287.5</v>
          </cell>
          <cell r="D10">
            <v>67025</v>
          </cell>
          <cell r="E10">
            <v>39087.5</v>
          </cell>
          <cell r="F10">
            <v>82587.5</v>
          </cell>
          <cell r="G10">
            <v>34487.5</v>
          </cell>
          <cell r="H10">
            <v>51687.5</v>
          </cell>
          <cell r="I10">
            <v>39312.5</v>
          </cell>
          <cell r="J10">
            <v>132075</v>
          </cell>
          <cell r="K10">
            <v>40300</v>
          </cell>
          <cell r="L10">
            <v>41412.5</v>
          </cell>
          <cell r="M10">
            <v>50025</v>
          </cell>
          <cell r="N10">
            <v>31862.5</v>
          </cell>
          <cell r="O10">
            <v>38725</v>
          </cell>
          <cell r="P10">
            <v>50187.5</v>
          </cell>
          <cell r="Q10">
            <v>40950</v>
          </cell>
          <cell r="R10">
            <v>38625</v>
          </cell>
        </row>
        <row r="12">
          <cell r="S12">
            <v>7</v>
          </cell>
          <cell r="T12">
            <v>10</v>
          </cell>
        </row>
        <row r="15">
          <cell r="B15">
            <v>7.3529411764705885E-2</v>
          </cell>
          <cell r="C15">
            <v>0.73746312684365778</v>
          </cell>
          <cell r="D15">
            <v>1</v>
          </cell>
          <cell r="E15">
            <v>6.3591641184407582E-11</v>
          </cell>
          <cell r="F15">
            <v>1</v>
          </cell>
          <cell r="G15">
            <v>0.73746312684365778</v>
          </cell>
          <cell r="H15">
            <v>1</v>
          </cell>
          <cell r="I15">
            <v>4.7444126803488832E-11</v>
          </cell>
          <cell r="J15">
            <v>1</v>
          </cell>
          <cell r="K15">
            <v>0.1002949852507375</v>
          </cell>
          <cell r="L15">
            <v>0.19764011799410031</v>
          </cell>
          <cell r="M15">
            <v>1</v>
          </cell>
          <cell r="N15">
            <v>0.73746312684365778</v>
          </cell>
          <cell r="O15">
            <v>0.73746312684365778</v>
          </cell>
          <cell r="P15">
            <v>1</v>
          </cell>
          <cell r="Q15">
            <v>1</v>
          </cell>
          <cell r="R15">
            <v>1</v>
          </cell>
        </row>
        <row r="16">
          <cell r="B16">
            <v>183438.9705882353</v>
          </cell>
          <cell r="C16">
            <v>183438.9705882353</v>
          </cell>
          <cell r="D16">
            <v>183438.9705882353</v>
          </cell>
          <cell r="E16">
            <v>183438.9705882353</v>
          </cell>
          <cell r="F16">
            <v>183438.9705882353</v>
          </cell>
          <cell r="G16">
            <v>183438.9705882353</v>
          </cell>
          <cell r="H16">
            <v>183438.9705882353</v>
          </cell>
          <cell r="I16">
            <v>183438.9705882353</v>
          </cell>
          <cell r="J16">
            <v>183438.9705882353</v>
          </cell>
          <cell r="K16">
            <v>183438.9705882353</v>
          </cell>
          <cell r="L16">
            <v>183438.9705882353</v>
          </cell>
          <cell r="M16">
            <v>183438.9705882353</v>
          </cell>
          <cell r="N16">
            <v>183438.9705882353</v>
          </cell>
          <cell r="O16">
            <v>183438.9705882353</v>
          </cell>
          <cell r="P16">
            <v>183438.9705882353</v>
          </cell>
          <cell r="Q16">
            <v>183438.9705882353</v>
          </cell>
          <cell r="R16">
            <v>183438.9705882353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E10" workbookViewId="0">
      <selection activeCell="AA42" sqref="AA42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0" x14ac:dyDescent="0.25">
      <c r="A2" s="1" t="s">
        <v>17</v>
      </c>
      <c r="B2">
        <v>150</v>
      </c>
      <c r="C2">
        <v>150</v>
      </c>
      <c r="D2">
        <v>150</v>
      </c>
      <c r="E2">
        <v>150</v>
      </c>
      <c r="F2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25</v>
      </c>
      <c r="N2">
        <v>150</v>
      </c>
      <c r="O2">
        <v>150</v>
      </c>
      <c r="P2">
        <v>1000</v>
      </c>
      <c r="Q2">
        <v>200</v>
      </c>
      <c r="R2">
        <v>50</v>
      </c>
    </row>
    <row r="3" spans="1:20" x14ac:dyDescent="0.25">
      <c r="A3" s="1" t="s">
        <v>18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100</v>
      </c>
      <c r="Q3">
        <v>20</v>
      </c>
      <c r="R3">
        <v>5</v>
      </c>
    </row>
    <row r="4" spans="1:20" x14ac:dyDescent="0.25">
      <c r="A4" s="1" t="s">
        <v>19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150</v>
      </c>
      <c r="L4">
        <v>75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</row>
    <row r="5" spans="1:20" x14ac:dyDescent="0.25">
      <c r="A5" s="1" t="s">
        <v>20</v>
      </c>
      <c r="B5">
        <v>0.999</v>
      </c>
      <c r="C5">
        <v>0.99</v>
      </c>
      <c r="D5">
        <v>0.91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  <c r="K5">
        <v>0.99</v>
      </c>
      <c r="L5">
        <v>0.99</v>
      </c>
      <c r="M5">
        <v>0.99</v>
      </c>
      <c r="N5">
        <v>0.99</v>
      </c>
      <c r="O5">
        <v>0.99</v>
      </c>
      <c r="P5">
        <v>0.99</v>
      </c>
      <c r="Q5">
        <v>0.99</v>
      </c>
      <c r="R5">
        <v>0.99</v>
      </c>
    </row>
    <row r="6" spans="1:20" x14ac:dyDescent="0.25">
      <c r="A6" s="1" t="s">
        <v>21</v>
      </c>
      <c r="B6">
        <v>5000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</row>
    <row r="7" spans="1:20" x14ac:dyDescent="0.25">
      <c r="A7" s="1" t="s">
        <v>22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1</v>
      </c>
    </row>
    <row r="8" spans="1:20" x14ac:dyDescent="0.25">
      <c r="A8" s="1" t="s">
        <v>23</v>
      </c>
      <c r="B8" t="s">
        <v>31</v>
      </c>
      <c r="C8" t="s">
        <v>31</v>
      </c>
      <c r="D8" t="s">
        <v>31</v>
      </c>
      <c r="E8" t="s">
        <v>32</v>
      </c>
      <c r="F8" t="s">
        <v>33</v>
      </c>
      <c r="G8" t="s">
        <v>31</v>
      </c>
      <c r="H8" t="s">
        <v>34</v>
      </c>
      <c r="I8" t="s">
        <v>35</v>
      </c>
      <c r="J8" t="s">
        <v>36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37</v>
      </c>
    </row>
    <row r="9" spans="1:20" x14ac:dyDescent="0.25">
      <c r="A9" s="1" t="s">
        <v>24</v>
      </c>
      <c r="B9">
        <v>56025</v>
      </c>
      <c r="C9">
        <v>48212.5</v>
      </c>
      <c r="D9">
        <v>50575</v>
      </c>
      <c r="E9">
        <v>54925</v>
      </c>
      <c r="F9">
        <v>56350</v>
      </c>
      <c r="G9">
        <v>57525</v>
      </c>
      <c r="H9">
        <v>60950</v>
      </c>
      <c r="I9">
        <v>52112.5</v>
      </c>
      <c r="J9">
        <v>65050</v>
      </c>
      <c r="K9">
        <v>54812.5</v>
      </c>
      <c r="L9">
        <v>64575</v>
      </c>
      <c r="M9">
        <v>54275</v>
      </c>
      <c r="N9">
        <v>62050</v>
      </c>
      <c r="O9">
        <v>59087.5</v>
      </c>
      <c r="P9">
        <v>55837.5</v>
      </c>
      <c r="Q9">
        <v>58137.5</v>
      </c>
      <c r="R9">
        <v>60262.5</v>
      </c>
      <c r="S9">
        <f>AVERAGE(B9:R9)</f>
        <v>57103.676470588238</v>
      </c>
    </row>
    <row r="10" spans="1:20" x14ac:dyDescent="0.25">
      <c r="A10" s="1" t="s">
        <v>25</v>
      </c>
      <c r="B10">
        <v>13575</v>
      </c>
      <c r="C10">
        <v>11412.5</v>
      </c>
      <c r="D10">
        <v>17025</v>
      </c>
      <c r="E10">
        <v>14800</v>
      </c>
      <c r="F10">
        <v>27012.5</v>
      </c>
      <c r="G10">
        <v>16450</v>
      </c>
      <c r="H10">
        <v>19012.5</v>
      </c>
      <c r="I10">
        <v>17762.5</v>
      </c>
      <c r="J10">
        <v>39975</v>
      </c>
      <c r="K10">
        <v>20462.5</v>
      </c>
      <c r="L10">
        <v>18100</v>
      </c>
      <c r="M10">
        <v>19187.5</v>
      </c>
      <c r="N10">
        <v>20025</v>
      </c>
      <c r="O10">
        <v>20312.5</v>
      </c>
      <c r="P10">
        <v>22262.5</v>
      </c>
      <c r="Q10">
        <v>20325</v>
      </c>
      <c r="R10">
        <v>20512.5</v>
      </c>
    </row>
    <row r="11" spans="1:20" x14ac:dyDescent="0.25">
      <c r="A11" s="1" t="s">
        <v>26</v>
      </c>
      <c r="B11">
        <v>5000</v>
      </c>
      <c r="C11">
        <v>5000</v>
      </c>
      <c r="D11">
        <v>740</v>
      </c>
      <c r="E11">
        <v>5000</v>
      </c>
      <c r="F11">
        <v>580</v>
      </c>
      <c r="G11">
        <v>5000</v>
      </c>
      <c r="H11">
        <v>2940</v>
      </c>
      <c r="I11">
        <v>5000</v>
      </c>
      <c r="J11">
        <v>120</v>
      </c>
      <c r="K11">
        <v>5100</v>
      </c>
      <c r="L11">
        <v>5025</v>
      </c>
      <c r="M11">
        <v>3220</v>
      </c>
      <c r="N11">
        <v>5000</v>
      </c>
      <c r="O11">
        <v>5000</v>
      </c>
      <c r="P11">
        <v>4600</v>
      </c>
      <c r="Q11">
        <v>4600</v>
      </c>
      <c r="R11">
        <v>4600</v>
      </c>
      <c r="S11" t="b">
        <v>0</v>
      </c>
      <c r="T11" t="b">
        <v>1</v>
      </c>
    </row>
    <row r="12" spans="1:20" x14ac:dyDescent="0.25">
      <c r="A12" s="1" t="s">
        <v>27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>
        <f>COUNTIF(B12:R12, FALSE)</f>
        <v>1</v>
      </c>
      <c r="T12">
        <f>COUNTIF(B12:R12, TRUE)</f>
        <v>16</v>
      </c>
    </row>
    <row r="13" spans="1:20" x14ac:dyDescent="0.25">
      <c r="A13" s="1" t="s">
        <v>28</v>
      </c>
      <c r="B13">
        <v>7.5614850521087646</v>
      </c>
      <c r="C13">
        <v>7.5632226467132568</v>
      </c>
      <c r="D13">
        <v>1.0153810977935791</v>
      </c>
      <c r="E13">
        <v>6.6561920642852783</v>
      </c>
      <c r="F13">
        <v>0.75811219215393066</v>
      </c>
      <c r="G13">
        <v>6.522456169128418</v>
      </c>
      <c r="H13">
        <v>4.3487372398376456</v>
      </c>
      <c r="I13">
        <v>7.3309876918792716</v>
      </c>
      <c r="J13">
        <v>0.18864130973815921</v>
      </c>
      <c r="K13">
        <v>7.7554118633270264</v>
      </c>
      <c r="L13">
        <v>7.1433539390563956</v>
      </c>
      <c r="M13">
        <v>5.1748654842376709</v>
      </c>
      <c r="N13">
        <v>7.3795740604400626</v>
      </c>
      <c r="O13">
        <v>7.2027971744537354</v>
      </c>
      <c r="P13">
        <v>6.416795015335083</v>
      </c>
      <c r="Q13">
        <v>6.0867853164672852</v>
      </c>
      <c r="R13">
        <v>5.9371664524078369</v>
      </c>
    </row>
    <row r="14" spans="1:20" x14ac:dyDescent="0.25">
      <c r="A14" s="1" t="s">
        <v>29</v>
      </c>
      <c r="B14">
        <v>68000</v>
      </c>
      <c r="C14">
        <v>6780</v>
      </c>
      <c r="D14">
        <v>740</v>
      </c>
      <c r="E14">
        <v>78626685942900</v>
      </c>
      <c r="F14">
        <v>580</v>
      </c>
      <c r="G14">
        <v>6780</v>
      </c>
      <c r="H14">
        <v>2940</v>
      </c>
      <c r="I14">
        <v>105387122429500</v>
      </c>
      <c r="J14">
        <v>120</v>
      </c>
      <c r="K14">
        <v>50850</v>
      </c>
      <c r="L14">
        <v>25425</v>
      </c>
      <c r="M14">
        <v>3220</v>
      </c>
      <c r="N14">
        <v>6780</v>
      </c>
      <c r="O14">
        <v>6780</v>
      </c>
      <c r="P14">
        <v>4600</v>
      </c>
      <c r="Q14">
        <v>4600</v>
      </c>
      <c r="R14">
        <v>4600</v>
      </c>
    </row>
    <row r="15" spans="1:20" x14ac:dyDescent="0.25">
      <c r="A15" s="1" t="s">
        <v>30</v>
      </c>
      <c r="B15">
        <v>7.3529411764705885E-2</v>
      </c>
      <c r="C15">
        <v>0.73746312684365778</v>
      </c>
      <c r="D15" t="b">
        <v>1</v>
      </c>
      <c r="E15">
        <v>6.3591641184407582E-11</v>
      </c>
      <c r="F15" t="b">
        <v>1</v>
      </c>
      <c r="G15">
        <v>0.73746312684365778</v>
      </c>
      <c r="H15" t="b">
        <v>1</v>
      </c>
      <c r="I15">
        <v>4.7444126803488832E-11</v>
      </c>
      <c r="J15" t="b">
        <v>1</v>
      </c>
      <c r="K15">
        <v>0.1002949852507375</v>
      </c>
      <c r="L15">
        <v>0.19764011799410031</v>
      </c>
      <c r="M15" t="b">
        <v>1</v>
      </c>
      <c r="N15">
        <v>0.73746312684365778</v>
      </c>
      <c r="O15">
        <v>0.73746312684365778</v>
      </c>
      <c r="P15" t="b">
        <v>1</v>
      </c>
      <c r="Q15" t="b">
        <v>1</v>
      </c>
      <c r="R15">
        <v>1</v>
      </c>
    </row>
    <row r="16" spans="1:20" x14ac:dyDescent="0.25">
      <c r="B16">
        <f>$S$9</f>
        <v>57103.676470588238</v>
      </c>
      <c r="C16">
        <f t="shared" ref="C16:R16" si="0">$S$9</f>
        <v>57103.676470588238</v>
      </c>
      <c r="D16">
        <f t="shared" si="0"/>
        <v>57103.676470588238</v>
      </c>
      <c r="E16">
        <f t="shared" si="0"/>
        <v>57103.676470588238</v>
      </c>
      <c r="F16">
        <f t="shared" si="0"/>
        <v>57103.676470588238</v>
      </c>
      <c r="G16">
        <f t="shared" si="0"/>
        <v>57103.676470588238</v>
      </c>
      <c r="H16">
        <f t="shared" si="0"/>
        <v>57103.676470588238</v>
      </c>
      <c r="I16">
        <f t="shared" si="0"/>
        <v>57103.676470588238</v>
      </c>
      <c r="J16">
        <f t="shared" si="0"/>
        <v>57103.676470588238</v>
      </c>
      <c r="K16">
        <f t="shared" si="0"/>
        <v>57103.676470588238</v>
      </c>
      <c r="L16">
        <f t="shared" si="0"/>
        <v>57103.676470588238</v>
      </c>
      <c r="M16">
        <f t="shared" si="0"/>
        <v>57103.676470588238</v>
      </c>
      <c r="N16">
        <f t="shared" si="0"/>
        <v>57103.676470588238</v>
      </c>
      <c r="O16">
        <f t="shared" si="0"/>
        <v>57103.676470588238</v>
      </c>
      <c r="P16">
        <f t="shared" si="0"/>
        <v>57103.676470588238</v>
      </c>
      <c r="Q16">
        <f t="shared" si="0"/>
        <v>57103.676470588238</v>
      </c>
      <c r="R16">
        <f t="shared" si="0"/>
        <v>57103.676470588238</v>
      </c>
    </row>
  </sheetData>
  <conditionalFormatting sqref="B12:R12">
    <cfRule type="containsText" dxfId="0" priority="2" operator="containsText" text="TRUE">
      <formula>NOT(ISERROR(SEARCH("TRUE",B12)))</formula>
    </cfRule>
    <cfRule type="containsText" dxfId="1" priority="1" operator="containsText" text="FALSE">
      <formula>NOT(ISERROR(SEARCH("FALSE",B12)))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Jurkowski</cp:lastModifiedBy>
  <dcterms:created xsi:type="dcterms:W3CDTF">2023-01-09T22:20:47Z</dcterms:created>
  <dcterms:modified xsi:type="dcterms:W3CDTF">2023-01-09T23:13:41Z</dcterms:modified>
</cp:coreProperties>
</file>