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Taxonomy" sheetId="2" r:id="rId5"/>
    <sheet state="visible" name="Elicitation Path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These might not be ML
	-Daniel Kerrigan</t>
      </text>
    </comment>
  </commentList>
</comments>
</file>

<file path=xl/sharedStrings.xml><?xml version="1.0" encoding="utf-8"?>
<sst xmlns="http://schemas.openxmlformats.org/spreadsheetml/2006/main" count="1160" uniqueCount="209">
  <si>
    <t>Title</t>
  </si>
  <si>
    <t>Key</t>
  </si>
  <si>
    <t>Year</t>
  </si>
  <si>
    <t>Publication</t>
  </si>
  <si>
    <t>BibTex</t>
  </si>
  <si>
    <t>Integrating machine learning with knowledge acquisition through direct interaction with domain experts</t>
  </si>
  <si>
    <t>webb1996integrating</t>
  </si>
  <si>
    <t>Knowledge-Based Systems</t>
  </si>
  <si>
    <t>@article{webb1996integrating,
title = {Integrating machine learning with knowledge acquisition through direct interaction with domain experts},
journal = {Knowledge-Based Systems},
volume = {9},
number = {4},
pages = {253-266},
year = {1996},
issn = {0950-7051},
doi = {https://doi.org/10.1016/0950-7051(96)01033-7},
url = {https://www.sciencedirect.com/science/article/pii/0950705196010337},
author = {Geoffrey I. Webb},
keywords = {Knowledge acquisition, Machine learning, Apprenticeship learning},
abstract = {Knowledge elicitation from experts and empirical machine learning are two distinct approaches to knowledge acquisition with differing and mutually complementary capabilities. Learning apprentices have provided environments in which a knowledge engineer may collaborate with a machine learning system allowing for a synergy between the complementary approaches. The Knowledge Factory is a knowledge acquisition environment that allows a domain expert to collaborate directly with a machine learning system without the need for assistance from a knowledge engineer. This requires a different form of environment to the learning apprentice. The paper describes techniques for supporting such interactions and their implementation in a knowledge acquisition environment called The Knowledge Factory.}
}</t>
  </si>
  <si>
    <t>A Methodology to Involve Domain Experts and Machine Learning Techniques in the Design of Human-Centered Algorithms</t>
  </si>
  <si>
    <t>seymoens2019methodology</t>
  </si>
  <si>
    <t>Human Work Interaction Design</t>
  </si>
  <si>
    <t>@InProceedings{seymoens2019methodology,
author="Seymoens, Tom
and Ongenae, Femke
and Jacobs, An
and Verstichel, Stijn
and Ackaert, Ann",
editor="Barricelli, Barbara Rita
and Roto, Virpi
and Clemmensen, Torkil
and Campos, Pedro
and Lopes, Arminda
and Gon{\c{c}}alves, Frederica
and Abdelnour-Nocera, Jos{\'e}",
title="A Methodology to Involve Domain Experts and Machine Learning Techniques in the Design of Human-Centered Algorithms",
booktitle="Human Work Interaction Design. Designing Engaging Automation",
year="2019",
publisher="Springer International Publishing",
address="Cham",
pages="200--214",
abstract="Machine learning techniques are increasingly applied in Decision Support Systems. The selection processes underlying a conclusion often become black-boxed. Thus, the decision flow is not always comprehensible by developers or end users. It is unclear what the priorities are and whether all of the relevant information is used. In order to achieve human interpretability of the created algorithms, it is recommended to include domain experts in the modelling phase. Their knowledge is elicited through a combination of machine learning and social science techniques. The idea is not new, but it remains a challenge to extract and apply the experts' experience without overburdening them. The current paper describes a methodology set to unravel, define and categorize the implicit and explicit domain knowledge in a less intense way by making use of co-creation to design human-centered algorithms, when little data is available. The methodology is applied to a case in the health domain, targeting a rheumatology triage problem. The domain knowledge is obtained through dialogue, by alternating workshops and data science exercises.",
isbn="978-3-030-05297-3"
}</t>
  </si>
  <si>
    <t>Grounding Interactive Machine Learning Tool Design in How Non-Experts Actually Build Models</t>
  </si>
  <si>
    <t>yang2018nonexperts</t>
  </si>
  <si>
    <t>Designing Interactive Systems</t>
  </si>
  <si>
    <t>@inproceedings{yang2018nonexperts,
author = {Yang, Qian and Suh, Jina and Chen, Nan-Chen and Ramos, Gonzalo},
title = {Grounding Interactive Machine Learning Tool Design in How Non-Experts Actually Build Models},
year = {2018},
isbn = {9781450351980},
publisher = {Association for Computing Machinery},
address = {New York, NY, USA},
url = {https://doi.org/10.1145/3196709.3196729},
doi = {10.1145/3196709.3196729},
abstract = {Machine learning (ML) promises data-driven insights and solutions for people from
all walks of life, but the skill of crafting these solutions is possessed by only
a few. Emerging research addresses this issue by creating ML tools that are easy and
accessible to people who are not formally trained in ML (non-experts). This work investigated
how non-experts build ML solutions for themselves in real life. Our interviews and
surveys revealed unique potentials of non-expert ML, as well several pitfalls that
non-experts are susceptible to. For example, many perceived percentage accuracy as
a sole measure of performance, thus problematic models proceeded to deployment. These
observations suggested that, while challenging, making ML easy and robust should both
be important goals of designing novice-facing ML tools. To advance on this insight,
we discuss design implications and created a sensitizing concept to demonstrate how
designers might guide non-experts to easily build robust solutions.},
booktitle = {Proceedings of the 2018 Designing Interactive Systems Conference},
pages = {573â_x0080__x0093_584},
numpages = {12},
keywords = {sensitizing concept, end-user machine learning, empirical study, user-centered design, interactive machine learning, machine teaching},
location = {Hong Kong, China},
series = {DIS '18}
}</t>
  </si>
  <si>
    <t>Application of Machine Learning in Water Distribution Networks Assisted by Domain Experts</t>
  </si>
  <si>
    <t>camarinha1999water</t>
  </si>
  <si>
    <t>Journal of Intelligent and Robotic Systems</t>
  </si>
  <si>
    <t>@article{camarinha1999water,
	abstract = {The human-assisted application of machine learning techniques in the domain of water distribution networks is presented, corresponding to a research work done in the context of the European Esprit project WATERNET. One part of this project is a learning system that intends to capture knowledge from historic information collected during the operation of water distribution networks. The captured knowledge is expected to contribute to the improvement of the operation of the network. Presented ideas correspond to the first development phase of the learning system, focusing specially on the adopted methodology. The interactions between different classes of human experts and the learning system are also discussed. Finally some experimental results are presented.},
	author = {Camarinha-Matos, Luis M. and Martinelli, Fernando J.},
	da = {1999/11/01},
	date-added = {2021-09-09 16:46:57 -0400},
	date-modified = {2021-09-09 16:46:57 -0400},
	doi = {10.1023/A:1008193214890},
	id = {Camarinha-Matos1999},
	isbn = {1573-0409},
	journal = {Journal of Intelligent and Robotic Systems},
	number = {3},
	pages = {325--352},
	title = {Application of Machine Learning in Water Distribution Networks Assisted by Domain Experts},
	ty = {JOUR},
	url = {https://doi.org/10.1023/A:1008193214890},
	volume = {26},
	year = {1999},
	Bdsk-Url-1 = {https://doi.org/10.1023/A:1008193214890}}</t>
  </si>
  <si>
    <t>Design of machine learning models with domain experts for automated sensor selection for energy fault detection</t>
  </si>
  <si>
    <t>hu2019energy</t>
  </si>
  <si>
    <t>Applied Energy</t>
  </si>
  <si>
    <t>@article{hu2019energy,
title = {Design of machine learning models with domain experts for automated sensor selection for energy fault detection},
journal = {Applied Energy},
volume = {235},
pages = {117-128},
year = {2019},
issn = {0306-2619},
doi = {https://doi.org/10.1016/j.apenergy.2018.10.107},
url = {https://www.sciencedirect.com/science/article/pii/S0306261918316787},
author = {R.L. Hu and J. Granderson and D.M. Auslander and A. Agogino},
keywords = {Machine learning, Domain knowledge, Time series, Fault detection, Anomaly detection, Energy savings, Energy efficiency},
abstract = {Data-driven techniques that extract insights from sensor data reduce the cost of improving system energy performance through fault detection and system health monitoring. To lower cost barriers to widespread deployment, a methodology is proposed that takes advantage of existing sensor data, encodes expert knowledge about the application system to create 'virtual sensors', and applies statistical and mathematical methods to reduce the time required for manual configurations. The approach combines sensor data points with encoded expert knowledge that is generic to the application system but independent of a particular deployment, thereby reducing the need to tailor to individual deployments. This paper not only presents a method that detects faults from measured energy data, but also (1) describes an engagement method with experts in the energy system domain to identify data, (2) integrates domain knowledge with the data, (3) automatically selects from among the large pool of potential input data, and (4) uses machine learning to automatically build a data-driven fault detection model. Demonstration on a commercial building chiller plant shows that only a small number of virtual sensors is necessary for fault detection with high accuracy rates. This corresponds to the use of only five out of 52 original sensor data points features. With as few as four features, classification F1 scores exceed 90\% on the training set and 80\% on the testing set. The results are implementable and realizable using off-the-shelf tools. The goal is to design with domain experts an energy monitoring system that can be configured once and then widely deployed with little additional cost or effort.}
}</t>
  </si>
  <si>
    <t>Eliciting prior information to enhance the predictive performance of bayesian graphical models</t>
  </si>
  <si>
    <t>madigan1995elicitingprior</t>
  </si>
  <si>
    <t>Communications in Statistics - Theory and Methods</t>
  </si>
  <si>
    <t>@article{madigan1995elicitingprior,
author = { David   Madigan  and  Jonathan   Gavrin  and  Adrian E.   Raftery },
title = {Eliciting prior information to enhance the predictive performance of bayesian graphical models},
journal = {Communications in Statistics - Theory and Methods},
volume = {24},
number = {9},
pages = {2271-2292},
year  = {1995},
publisher = {Taylor &amp; Francis},
doi = {10.1080/03610929508831616},
URL = { 
        https://doi.org/10.1080/03610929508831616
},
eprint = { 
        https://doi.org/10.1080/03610929508831616
}
}</t>
  </si>
  <si>
    <t>Human-Centered Tools for Coping with Imperfect Algorithms During Medical Decision-Making</t>
  </si>
  <si>
    <t>cai2019HumanCentered</t>
  </si>
  <si>
    <t>CHI</t>
  </si>
  <si>
    <t>@inbook{cai2019HumanCentered,
author = {Cai, Carrie J. and Reif, Emily and Hegde, Narayan and Hipp, Jason and Kim, Been and Smilkov, Daniel and Wattenberg, Martin and Viegas, Fernanda and Corrado, Greg S. and Stumpe, Martin C. and Terry, Michael},
title = {Human-Centered Tools for Coping with Imperfect Algorithms During Medical Decision-Making},
year = {2019},
isbn = {9781450359702},
publisher = {Association for Computing Machinery},
address = {New York, NY, USA},
url = {https://doi.org/10.1145/3290605.3300234},
abstract = {Machine learning (ML) is increasingly being used in image retrieval systems for medical
decision making. One application of ML is to retrieve visually similar medical images
from past patients (e.g. tissue from biopsies) to reference when making a medical
decision with a new patient. However, no algorithm can perfectly capture an expert's
ideal notion of similarity for every case: an image that is algorithmically determined
to be similar may not be medically relevant to a doctor's specific diagnostic needs.
In this paper, we identified the needs of pathologists when searching for similar
images retrieved using a deep learning algorithm, and developed tools that empower
users to cope with the search algorithm on-the-fly, communicating what types of similarity
are most important at different moments in time. In two evaluations with pathologists,
we found that these tools increased the diagnostic utility of images found and increased
user trust in the algorithm. The tools were preferred over a traditional interface,
without a loss in diagnostic accuracy. We also observed that users adopted new strategies
when using refinement tools, re-purposing them to test and understand the underlying
algorithm and to disambiguate ML errors from their own errors. Taken together, these
findings inform future human-ML collaborative systems for expert decision-making.},
booktitle = {Proceedings of the 2019 CHI Conference on Human Factors in Computing Systems},
pages = {1-14},
numpages = {14}
}</t>
  </si>
  <si>
    <t>Snorkel: rapid training data creation with weak supervision</t>
  </si>
  <si>
    <t>ratner2017snorkel</t>
  </si>
  <si>
    <t>VLDB Endowment</t>
  </si>
  <si>
    <t>@article{ratner2017snorkel,
author = {Ratner, Alexander and Bach, Stephen H. and Ehrenberg, Henry and Fries, Jason and Wu, Sen and R\'{e}, Christopher},
title = {Snorkel: Rapid Training Data Creation with Weak Supervision},
year = {2017},
issue_date = {November 2017},
publisher = {VLDB Endowment},
volume = {11},
number = {3},
issn = {2150-8097},
url = {https://doi.org/10.14778/3157794.3157797},
doi = {10.14778/3157794.3157797},
abstract = {Labeling training data is increasingly the largest bottleneck in deploying machine
learning systems. We present Snorkel, a first-of-its-kind system that enables users
to train state-of-the-art models without hand labeling any training data. Instead,
users write labeling functions that express arbitrary heuristics, which can have unknown
accuracies and correlations. Snorkel denoises their outputs without access to ground
truth by incorporating the first end-to-end implementation of our recently proposed
machine learning paradigm, data programming. We present a flexible interface layer
for writing labeling functions based on our experience over the past year collaborating
with companies, agencies, and research labs. In a user study, subject matter experts
build models 2.8X faster and increase predictive performance an average 45.5\% versus
seven hours of hand labeling. We study the modeling tradeoffs in this new setting
and propose an optimizer for automating tradeoff decisions that gives up to 1.8X speedup
per pipeline execution. In two collaborations, with the U.S. Department of Veterans
Affairs and the U.S. Food and Drug Administration, and on four open-source text and
image data sets representative of other deployments, Snorkel provides 132% average
improvements to predictive performance over prior heuristic approaches and comes within
an average 3.60\% of the predictive performance of large hand-curated training sets.},
journal = {Proc. VLDB Endow.},
month = nov,
pages = {269–282},
numpages = {14}
}</t>
  </si>
  <si>
    <t>Learning Optimized Risk Scores</t>
  </si>
  <si>
    <t>ustun2019learning</t>
  </si>
  <si>
    <t>Journal of Machine Learning Research</t>
  </si>
  <si>
    <t>@article{ustun2019learning,
  author  = {Berk Ustun and Cynthia Rudin},
  title   = {Learning Optimized Risk Scores},
  journal = {Journal of Machine Learning Research},
  year    = {2019},
  volume  = {20},
  number  = {150},
  pages   = {1-75},
  url     = {http://jmlr.org/papers/v20/18-615.html}
}</t>
  </si>
  <si>
    <t>An interactive approach for Bayesian network learning using domain/expert knowledge</t>
  </si>
  <si>
    <t>masegosa2013interactive</t>
  </si>
  <si>
    <t>International Journal of Approximate Reasoning</t>
  </si>
  <si>
    <t>@article{masegosa2013interactive,
title = {An interactive approach for Bayesian network learning using domain/expert knowledge},
journal = {International Journal of Approximate Reasoning},
volume = {54},
number = {8},
pages = {1168-1181},
year = {2013},
issn = {0888-613X},
doi = {https://doi.org/10.1016/j.ijar.2013.03.009},
url = {https://www.sciencedirect.com/science/article/pii/S0888613X13000698},
author = {AndrÃ©s R. Masegosa and SerafÃ­n Moral},
keywords = {Probabilistic graphical models, Bayesian networks, Interactive structure learning, Domain expert knowledge, Stochastic search},
abstract = {Using domain/expert knowledge when learning Bayesian networks from data has been considered a promising idea since the very beginning of the field. However, in most of the previously proposed approaches, human experts do not play an active role in the learning process. Once their knowledge is elicited, they do not participate any more. The interactive approach for integrating domain/expert knowledge we propose in this work aims to be more efficient and effective. In contrast to previous approaches, our method performs an active interaction with the expert in order to guide the search based learning process. This method relies on identifying the edges of the graph structure which are more unreliable considering the information present in the learning data. Another contribution of our approach is the integration of domain/expert knowledge at different stages of the learning process of a Bayesian network: while learning the skeleton and when directing the edges of the directed acyclic graph structure.}
}</t>
  </si>
  <si>
    <t>Human-in-the-loop Active Covariance Learning for Improving Prediction in Small Data Sets</t>
  </si>
  <si>
    <t>afrabandpey2019covariance</t>
  </si>
  <si>
    <t>International Joint Conference on Artificial Intelligence</t>
  </si>
  <si>
    <t>@inproceedings{afrabandpey2019covariance,
  title     = {Human-in-the-loop Active Covariance Learning for Improving Prediction in Small Data Sets},
  author    = {Afrabandpey, Homayun and Peltola, Tomi and Kaski, Samuel},
  booktitle = {Proceedings of the Twenty-Eighth International Joint Conference on
               Artificial Intelligence, {IJCAI-19}},
  publisher = {International Joint Conferences on Artificial Intelligence Organization},             
  pages     = {1959--1966},
  year      = {2019},
  month     = {7},
  doi       = {10.24963/ijcai.2019/271},
  url       = {https://doi.org/10.24963/ijcai.2019/271},
}</t>
  </si>
  <si>
    <t>Improving genomics-based predictions for precision medicine through active elicitation of expert knowledge</t>
  </si>
  <si>
    <t>sundin2018genomics</t>
  </si>
  <si>
    <t>Bioinformatics</t>
  </si>
  <si>
    <t xml:space="preserve">@article{sundin2018genomics,
    author = {Sundin, Iiris and Peltola, Tomi and Micallef, Luana and Afrabandpey, Homayun and Soare, Marta and Mamun Majumder, Muntasir and Daee, Pedram and He, Chen and Serim, Baris and Havulinna, Aki and Heckman, Caroline and Jacucci, Giulio and Marttinen, Pekka and Kaski, Samuel},
    title = "{Improving genomics-based predictions for precision medicine through active elicitation of expert knowledge}",
    journal = {Bioinformatics},
    volume = {34},
    number = {13},
    pages = {i395-i403},
    year = {2018},
    month = {06},
    abstract = "{Precision medicine requires the ability to predict the efficacies of different treatments for a given individual using high-dimensional genomic measurements. However, identifying predictive features remains a challenge when the sample size is small. Incorporating expert knowledge offers a promising approach to improve predictions, but collecting such knowledge is laborious if the number of candidate features is very large.We introduce a probabilistic framework to incorporate expert feedback about the impact of genomic measurements on the outcome of interest and present a novel approach to collect the feedback efficiently, based on Bayesian experimental design. The new approach outperformed other recent alternatives in two medical applications: prediction of metabolic traits and prediction of sensitivity of cancer cells to different drugs, both using genomic features as predictors. Furthermore, the intelligent approach to collect feedback reduced the workload of the expert to approximately 11\%, compared to a baseline approach.Source code implementing the introduced computational methods is freely available at https://github.com/AaltoPML/knowledge-elicitation-for-precision-medicine.Supplementary data are available at Bioinformatics online.}",
    issn = {1367-4803},
    doi = {10.1093/bioinformatics/bty257},
    url = {https://doi.org/10.1093/bioinformatics/bty257},
    eprint = {https://academic.oup.com/bioinformatics/article-pdf/34/13/i395/25098271/bty257.pdf},
}
</t>
  </si>
  <si>
    <t>Knowledge elicitation via sequential probabilistic inference for high-dimensional prediction</t>
  </si>
  <si>
    <t>pedram2017sequential</t>
  </si>
  <si>
    <t>Machine Learning</t>
  </si>
  <si>
    <t xml:space="preserve">@article{pedram2017sequential,
        abstract = {Prediction in a small-sized sample with a large number of covariates, the ``small n, large p''problem, is challenging. This setting is encountered in multiple applications, such as in precision medicine, where obtaining additional data can be extremely costly or even impossible, and extensive research effort has recently been dedicated to finding principled solutions for accurate prediction. However, a valuable source of additional information, domain experts, has not yet been efficiently exploited. We formulate knowledge elicitation generally as a probabilistic inference process, where expert knowledge is sequentially queried to improve predictions. In the specific case of sparse linear regression, where we assume the expert has knowledge about the relevance of the covariates, or of values of the regression coefficients, we propose an algorithm and computational approximation for fast and efficient interaction, which sequentially identifies the most informative features on which to query expert knowledge. Evaluations of the proposed method in experiments with simulated and real users show improved prediction accuracy already with a small effort from the expert.},
        author = {Daee, Pedram and Peltola, Tomi and Soare, Marta and Kaski, Samuel},
        da = {2017/10/01},
        date-added = {2021-09-11 14:40:57 -0400},
        date-modified = {2021-09-11 14:40:57 -0400},
        doi = {10.1007/s10994-017-5651-7},
        id = {Daee2017},
        isbn = {1573-0565},
        journal = {Machine Learning},
        number = {9},
        pages = {1599--1620},
        title = {Knowledge elicitation via sequential probabilistic inference for high-dimensional prediction},
        ty = {JOUR},
        url = {https://doi.org/10.1007/s10994-017-5651-7},
        volume = {106},
        year = {2017},
        Bdsk-Url-1 = {https://doi.org/10.1007/s10994-017-5651-7}}
</t>
  </si>
  <si>
    <t>The World Health Organization Adult Attention-Deficit/Hyperactivity Disorder Self-Report Screening Scale for DSM-5</t>
  </si>
  <si>
    <t>ustun2017adhd</t>
  </si>
  <si>
    <t>JAMA Psychiatry</t>
  </si>
  <si>
    <t>@article{ustun2017adhd,
    author = {Ustun, Berk and Adler, Lenard A. and Rudin, Cynthia and Faraone, Stephen V. and Spencer, Thomas J. and Berglund, Patricia and Gruber, Michael J. and Kessler, Ronald C.},
    title = "{The World Health Organization Adult Attention-Deficit/Hyperactivity Disorder Self-Report Screening Scale for DSM-5}",
    journal = {JAMA Psychiatry},
    volume = {74},
    number = {5},
    pages = {520-526},
    year = {2017},
    month = {05},
    abstract = "{Recognition that adult attention-deficit/hyperactivity disorder (ADHD) is common, seriously impairing, and usually undiagnosed has led to the development of adult ADHD screening scales for use in community, workplace, and primary care settings. However, these scales are all calibrated to DSM-IV criteria, which are narrower than the recently developed DSM-5 criteria.To update for DSM-5 criteria and improve the operating characteristics of the widely used World Health Organization Adult ADHD Self-Report Scale (ASRS) for screening.Probability subsamples of participants in 2 general population surveys (2001-2003 household survey [n=119] and 2004-2005 managed care subscriber survey [n=218]) who completed the full 29-question self-report ASRS, with both subsamples over-sampling ASRS-screened positives, were blindly administered a semistructured research diagnostic interview for DSM-5 adult ADHD. In 2016, the Risk-Calibrated Supersparse Linear Integer Model, a novel machine-learning algorithm designed to create screening scales with optimal integer weights and limited numbers of screening questions, was applied to the pooled data to create a DSM-5 version of the ASRS screening scale. The accuracy of the new scale was then confirmed in an independent 2011-2012 clinical sample of patients seeking evaluation at the New York University Langone Medical Center Adult ADHD Program (NYU Langone) and 2015-2016 primary care controls (n=300). Data analysis was conducted from April 4, 2016, to September 22, 2016.The sensitivity, specificity, area under the curve (AUC), and positive predictive value (PPV) of the revised ASRS.Of the total 637 participants, 44 (37.0\%) household survey respondents, 51 (23.4\%) managed care respondents, and 173 (57.7\%) NYU Langone respondents met DSM-5 criteria for adult ADHD in the semistructured diagnostic interview. Of the respondents who met DSM-5 criteria for adult ADHD, 123 were male (45.9\%); mean (SD) age was 33.1 (11.4) years. A 6-question screening scale was found to be optimal in distinguishing cases from noncases in the first 2 samples. Operating characteristics were excellent at the diagnostic threshold in the weighted (to the 8.2\% DSM-5/Adult ADHD Clinical Diagnostic Scale population prevalence) data (sensitivity, 91.4\%; specificity, 96.0\%; AUC, 0.94; PPV, 67.3\%). Operating characteristics were similar despite a much higher prevalence (57.7\%) when the scale was applied to the NYU Langone clinical sample (sensitivity, 91.9\%; specificity, 74.0\%; AUC, 0.83; PPV, 82.8\%).The new ADHD screening scale is short, easily scored, detects the vast majority of general population cases at a threshold that also has high specificity and PPV, and could be used as a screening tool in specialty treatment settings.}",
    issn = {2168-622X},
    doi = {10.1001/jamapsychiatry.2017.0298},
    url = {https://doi.org/10.1001/jamapsychiatry.2017.0298},
    eprint = {https://jamanetwork.com/journals/jamapsychiatry/articlepdf/2616166/jamapsychiatry\_ustun\_2017\_oi\_170010.pdf},
}</t>
  </si>
  <si>
    <t>A machine learning approach to define antimalarial drug action from heterogeneous cell-based screens</t>
  </si>
  <si>
    <t>ashdown2020antimalarial</t>
  </si>
  <si>
    <t>Science Advances</t>
  </si>
  <si>
    <t>@article{ashdown2020antimalarial,
author = {George W. Ashdown  and Michelle Dimon  and Minjie Fan  and Fernando Sánchez-Román Terán  and Kathrin Witmer  and David C. A. Gaboriau  and Zan Armstrong  and D. Michael Ando  and Jake Baum },
title = {A machine learning approach to define antimalarial drug action from heterogeneous cell-based screens},
journal = {Science Advances},
volume = {6},
number = {39},
pages = {eaba9338},
year = {2020},
doi = {10.1126/sciadv.aba9338}
URL = {https://www.science.org/doi/abs/10.1126/sciadv.aba9338},
eprint = {https://www.science.org/doi/pdf/10.1126/sciadv.aba9338}
,
    abstract = { Machine learning is applied to high-throughput microscopy images of malaria parasites to define antimalarial drug mode of action. Drug resistance threatens the effective prevention and treatment of an ever-increasing range of human infections. This highlights an urgent need for new and improved drugs with novel mechanisms of action to avoid cross-resistance. Current cell-based drug screens are, however, restricted to binary live/dead readouts with no provision for mechanism of action prediction. Machine learning methods are increasingly being used to improve information extraction from imaging data. These methods, however, work poorly with heterogeneous cellular phenotypes and generally require time-consuming human-led training. We have developed a semi-supervised machine learning approach, combining human- and machine-labeled training data from mixed human malaria parasite cultures. Designed for high-throughput and high-resolution screening, our semi-supervised approach is robust to natural parasite morphological heterogeneity and correctly orders parasite developmental stages. Our approach also reproducibly detects and clusters drug-induced morphological outliers by mechanism of action, demonstrating the potential power of machine learning for accelerating cell-based drug discovery. }
}</t>
  </si>
  <si>
    <t>Interactive hybrid approach to combine machine and human intelligence for personalized rehabilitation assessment</t>
  </si>
  <si>
    <t>lee2020rehab</t>
  </si>
  <si>
    <t>CHIL</t>
  </si>
  <si>
    <t>@inproceedings{lee2020rehab,
author = {Lee, Min Hun and Siewiorek, Daniel P. and Smailagic, Asim and Bernardino, Alexandre and Berm\'{u}dez i Badia, Sergi},
title = {Interactive Hybrid Approach to Combine Machine and Human Intelligence for Personalized Rehabilitation Assessment},
year = {2020}, isbn = {9781450370462}, publisher = {Association for Computing Machinery}, address = {New York, NY, USA},
url = {https://doi.org/10.1145/3368555.3384452}, doi = {10.1145/3368555.3384452},
abstract = {Automated assessment of rehabilitation exercises using machine learning has a potential to improve current rehabilitation practices. However, it is challenging to completely replicate therapist's decision making on the assessment of patients with various physical conditions. This paper describes an interactive machine learning approach that iteratively integrates a data-driven model with expert's knowledge to assess the quality of rehabilitation exercises. Among a large set of kinematic features of the exercise motions, our approach identifies the most salient features for assessment using reinforcement learning and generates a user-specific analysis to elicit feature relevance from a therapist for personalized rehabilitation assessment. While accommodating therapist's feedback on feature relevance, our approach can tune a generic assessment model into a personalized model. Specifically, our approach improves performance to predict assessment from 0.8279 to 0.9116 average F1-scores of three upper-limb rehabilitation exercises (p &lt; 0.01). Our work demonstrates that machine learning models with feature selection can generate kinematic feature-based analysis as explanations on predictions of a model to elicit expert's knowledge of assessment, and how machine learning models can augment with expert's knowledge for personalized rehabilitation assessment.}, booktitle = {Proceedings of the ACM Conference on Health, Inference, and Learning}, pages = {160–169}, numpages = {10}, keywords = {Human-AI Interaction, Personalization, Explainable AI, Interactive Machine Learning, Stroke Rehabilitation Assessment, Decision Support Systems}, location = {Toronto, Ontario, Canada}, series = {CHIL '20} }</t>
  </si>
  <si>
    <t>"The human body is a black box": supporting clinical decision-making with deep learning</t>
  </si>
  <si>
    <t>sendak2020humanbody</t>
  </si>
  <si>
    <t>FAT*</t>
  </si>
  <si>
    <t>@inproceedings{sendak2020humanbody,
author = {Sendak, Mark and Elish, Madeleine Clare and Gao, Michael and Futoma, Joseph and Ratliff, William and Nichols, Marshall and Bedoya, Armando and Balu, Suresh and O'Brien, Cara},
title = {"The Human Body is a Black Box": Supporting Clinical Decision-Making with Deep Learning},
year = {2020},
isbn = {9781450369367},
publisher = {Association for Computing Machinery},
address = {New York, NY, USA},
url = {https://doi.org/10.1145/3351095.3372827},
doi = {10.1145/3351095.3372827},
abstract = {Machine learning technologies are increasingly developed for use in healthcare. While
research communities have focused on creating state-of-the-art models, there has been
less focus on real world implementation and the associated challenges to fairness,
transparency, and accountability that come from actual, situated use. Serious questions
remain underexamined regarding how to ethically build models, interpret and explain
model output, recognize and account for biases, and minimize disruptions to professional
expertise and work cultures. We address this gap in the literature and provide a detailed
case study covering the development, implementation, and evaluation of Sepsis Watch,
a machine learning-driven tool that assists hospital clinicians in the early diagnosis
and treatment of sepsis. Sepsis is a severe infection that can lead to organ failure
or death if not treated in time and is the leading cause of inpatient deaths in US
hospitals. We, the team that developed and evaluated the tool, discuss our conceptualization
of the tool not as a model deployed in the world but instead as a socio-technical
system requiring integration into existing social and professional contexts. Rather
than focusing solely on model interpretability to ensure fair and accountable machine
learning, we point toward four key values and practices that should be considered
when developing machine learning to support clinical decision-making: rigorously define
the problem in context, build relationships with stakeholders, respect professional
discretion, and create ongoing feedback loops with stakeholders. Our work has significant
implications for future research regarding mechanisms of institutional accountability
and considerations for responsibly designing machine learning systems. Our work underscores
the limits of model interpretability as a solution to ensure transparency, accuracy,
and accountability in practice. Instead, our work demonstrates other means and goals
to achieve FATML values in design and in practice.},
booktitle = {Proceedings of the 2020 Conference on Fairness, Accountability, and Transparency},
pages = {99–109},
numpages = {11},
keywords = {expertise, trust, interpretability, deep learning, medicine},
location = {Barcelona, Spain},
series = {FAT* '20}
}</t>
  </si>
  <si>
    <t>CueT: Human-Guided Fast and Accurate Network Alarm Triage</t>
  </si>
  <si>
    <t>amershi2011cuet</t>
  </si>
  <si>
    <t>@inbook{amershi2011cuet,
author = {Amershi, Saleema and Lee, Bongshin and Kapoor, Ashish and Mahajan, Ratul and Christian, Blaine},
title = {CueT: Human-Guided Fast and Accurate Network Alarm Triage},
year = {2011},
isbn = {9781450302289},
publisher = {Association for Computing Machinery},
address = {New York, NY, USA},
url = {https://doi.org/10.1145/1978942.1978966},
abstract = {Network alarm triage refers to grouping and prioritizing a stream of low-level device
health information to help operators find and fix problems. Today, this process tends
to be largely manual because existing tools cannot easily evolve with the network.
We present CueT, a system that uses interactive machine learning to learn from the
triaging decisions of operators. It then uses that learning in novel visualizations
to help them quickly and accurately triage alarms. Unlike prior interactive machine
learning systems, CueT handles a highly dynamic environment where the groups of interest
are not known a-priori and evolve constantly. A user study with real operators and
data from a large network shows that CueT significantly improves the speed and accuracy
of alarm triage compared to the network's current practice.},
booktitle = {Proceedings of the SIGCHI Conference on Human Factors in Computing Systems},
pages = {157–166},
numpages = {10}
}</t>
  </si>
  <si>
    <t>Fusion of Domain Knowledge with Data for Structural Learning in Object Oriented Domains</t>
  </si>
  <si>
    <t>langseth2003fusion</t>
  </si>
  <si>
    <t>@article{langseth2003fusion,
author = {Langseth, Helge and Nielsen, Thomas D.},
title = {Fusion of Domain Knowledge with Data for Structural Learning in Object Oriented Domains},
year = {2003},
issue_date = {12/1/2003},
publisher = {JMLR.org},
volume = {4},
number = {null},
issn = {1532-4435},
abstract = {When constructing a Bayesian network, it can be advantageous to employ structural
learning algorithms to combine knowledge captured in databases with prior information
provided by domain experts. Unfortunately, conventional learning algorithms do not
easily incorporate prior information, if this information is too vague to be encoded
as properties that are local to families of variables. For instance, conventional
algorithms do not exploit prior information about repetitive structures, which are
often found in object oriented domains such as computer networks, large pedigrees
and genetic analysis. In this paper we propose a method for doing structural learning
in object oriented domains. It is demonstrated that this method is more efficient
than conventional algorithms in such domains, and it is argued that the method supports
a natural approach for expressing and incorporating prior information provided by
domain experts.},
journal = {J. Mach. Learn. Res.},
month = dec,
pages = {339–368},
numpages = {30}
}</t>
  </si>
  <si>
    <t>Visual Analytics for Topic Model Optimization based on User-Steerable Speculative Execution</t>
  </si>
  <si>
    <t>elassady2019visual</t>
  </si>
  <si>
    <t>TVCG</t>
  </si>
  <si>
    <t>@ARTICLE{elassady2019visual,
  author={El-Assady, Mennatallah and Sperrle, Fabian and Deussen, Oliver and Keim, Daniel and Collins, Christopher},
  journal={IEEE Transactions on Visualization and Computer Graphics}, 
  title={Visual Analytics for Topic Model Optimization based on User-Steerable Speculative Execution}, 
  year={2019},
  volume={25},
  number={1},
  pages={374-384},
  doi={10.1109/TVCG.2018.2864769}}</t>
  </si>
  <si>
    <t>Semantic Concept Spaces: Guided Topic Model Refinement using Word-Embedding Projections</t>
  </si>
  <si>
    <t>elassady2020semantic</t>
  </si>
  <si>
    <t>@ARTICLE{elassady2020semantic,
  author={El-Assady, Mennatallah and Kehlbeck, Rebecca and Collins, Christopher and Keim, Daniel and Deussen, Oliver},
  journal={IEEE Transactions on Visualization and Computer Graphics}, 
  title={Semantic Concept Spaces: Guided Topic Model Refinement using Word-Embedding Projections}, 
  year={2020},
  volume={26},
  number={1},
  pages={1001-1011},
  doi={10.1109/TVCG.2019.2934654}}</t>
  </si>
  <si>
    <t>Conducting research using the electronic health record across multi-hospital systems: semantic harmonization implications for administrators</t>
  </si>
  <si>
    <t>bowles2013conducting</t>
  </si>
  <si>
    <t>Journal of Nursing Administration</t>
  </si>
  <si>
    <t xml:space="preserve">@article{bowles2013conducting,
        abstract = {Administrators play a major role in choosing and managing the use of the electronic health record (EHR). The documentation policies and EHR changes enacted or approved by administrators affect the ability to use clinical data for research. This article illustrates the challenges that can be avoided through awareness of the consequences of customization, variations in documentation policies and quality, and user interface features. Solutions are posed that assist administrators in avoiding these challenges and promoting data harmonization for research and quality improvement.},
        an = {23708504},
        author = {Bowles, Kathryn H and Potashnik, Sheryl and Ratcliffe, Sarah J and Rosenberg, Melissa and Shih, Nai-Wei and Topaz, Maxim and Holmes, John H and Naylor, Mary D},
        date = {2013/06/},
        date-added = {2021-09-11 15:57:18 -0400},
        date-modified = {2021-09-11 15:57:30 -0400},
        db = {PubMed},
        doi = {10.1097/NNA.0b013e3182942c3c},
        isbn = {1539-0721; 0002-0443},
        j2 = {J Nurs Adm},
        journal = {The Journal of nursing administration},
        keywords = {Electronic Health Records/*organization \&amp; administration; Health Information Management/*methods; Hospital Administrators; Humans; Multi-Institutional Systems; *Terminology as Topic; United States},
        l2 = {https://www.ncbi.nlm.nih.gov/pmc/articles/PMC3714548/},
        la = {eng},
        month = {06},
        number = {6},
        pages = {355--360},
        title = {Conducting research using the electronic health record across multi-hospital systems: semantic harmonization implications for administrators},
        ty = {JOUR},
        u1 = {23708504{$[$}pmid{$]$}},
        u2 = {PMC3714548{$[$}pmcid{$]$}},
        u4 = {00005110-201306000-00012{$[$}PII{$]$}},
        url = {https://pubmed.ncbi.nlm.nih.gov/23708504},
        volume = {43},
        year = {2013},
        Bdsk-Url-1 = {https://pubmed.ncbi.nlm.nih.gov/23708504},
        Bdsk-Url-2 = {https://doi.org/10.1097/NNA.0b013e3182942c3c}}
</t>
  </si>
  <si>
    <t>Using Electronic Case Summaries to Elicit Multi-Disciplinary Expert Knowledge about Referrals to Post-Acute Care</t>
  </si>
  <si>
    <t>bowles2016using</t>
  </si>
  <si>
    <t>Applied Clinical Informatics</t>
  </si>
  <si>
    <t xml:space="preserve">@article{bowles2016using,
        abstract = {BACKGROUND: Eliciting knowledge from geographically dispersed experts given their time and scheduling constraints, while maintaining anonymity among them, presents multiple challenges. OBJECTIVES: Describe an innovative, Internet based method to acquire knowledge from experts regarding patients who need post-acute referrals. Compare, 1) the percentage of patients referred by experts to percentage of patients actually referred by hospital clinicians, 2) experts' referral decisions by disciplines and geographic regions, and 3) most common factors deemed important by discipline. METHODS: De-identified case studies, developed from electronic health records (EHR), contained a comprehensive description of 1,496 acute care inpatients. In teams of three, physicians, nurses, social workers, and physical therapists reviewed case studies and assessed the need for post-acute care referrals; Delphi rounds followed when team members did not agree. Generalized estimating equations (GEEs) compared experts' decisions by discipline, region of the country and to the decisions made by study hospital clinicians, adjusting for the repeated observations from each expert and case. Frequencies determined the most common case characteristics chosen as important by the experts. RESULTS: The experts recommended referral for 80{\%} of the cases; the actual discharge disposition of the patients showed referrals for 67{\%}. Experts from the Northeast and Midwest referred 5{\%} more cases than experts from the West. Physicians and nurses referred patients at similar rates while both referred more often than social workers. Differences by discipline were seen in the factors identified as important to the decision. CONCLUSION: The method for eliciting expert knowledge enabled national dispersed expert clinicians to anonymously review case summaries and make decisions about post-acute care referrals. Having time and a comprehensive case summary may have assisted experts to identify more patients in need of post-acute care than the hospital clinicians. The methodology produced the data needed to develop an expert decision support system for discharge planning.},
        an = {27437047},
        author = {Bowles, Kathryn H and Ratcliffe, Sarah and Potashnik, Sheryl and Topaz, Maxim and Holmes, John and Shih, Nai-Wei and Naylor, Mary D},
        date = {2016/05/18},
        date-added = {2021-09-11 15:36:59 -0400},
        date-modified = {2021-09-11 15:37:12 -0400},
        db = {PubMed},
        doi = {10.4338/ACI-2015-11-RA-0161},
        isbn = {1869-0327},
        j2 = {Appl Clin Inform},
        journal = {Applied clinical informatics},
        keywords = {*Delphi rounds; *Knowledge elicitation; *decision support; *discharge planning; *nursing informatics; *Electronic Health Records; Humans; Internet; *Patient Care Team; *Referral and Consultation; Subacute Care/*methods},
        l2 = {https://www.ncbi.nlm.nih.gov/pmc/articles/PMC4941846/},
        la = {eng},
        month = {05},
        number = {2},
        pages = {368--379},
        publisher = {Schattauer},
        title = {Using Electronic Case Summaries to Elicit Multi-Disciplinary Expert Knowledge about Referrals to Post-Acute Care},
        ty = {JOUR},
        u1 = {27437047{$[$}pmid{$]$}},
        u2 = {PMC4941846{$[$}pmcid{$]$}},
        url = {https://pubmed.ncbi.nlm.nih.gov/27437047},
        volume = {7},
        year = {2016},
        Bdsk-Url-1 = {https://pubmed.ncbi.nlm.nih.gov/27437047},
        Bdsk-Url-2 = {https://doi.org/10.4338/ACI-2015-11-RA-0161}}
</t>
  </si>
  <si>
    <t>Learning with Knowledge from Multiple Experts</t>
  </si>
  <si>
    <t>richardson2003learning</t>
  </si>
  <si>
    <t>ICML</t>
  </si>
  <si>
    <t>@InProceedings{richardson2003learning,
author = {Richardson, Matthew and Domingos, Pedro},
title = {Learning with Knowledge from Multiple Experts},
booktitle = {Proceedings of the Twentieth International Conference on Machine Learning},
year = {2003},
month = {January},
abstract = {The use of domain knowledge in a learner can greatly improve the models it produces. However, high-quality expert knowledge is very di_x000e_fficult to obtain. Traditionally, researchers have assumed that knowledge comes from a single self-consistent source. A little-explored but often more feasible alternative is to use multiple weaker sources. In this paper we take a step in this direction by developing a method for learning the structure of a Bayesian network from multiple experts. Data is then used to re_x000c_fine the structure and estimate parameters. A simple analysis shows that even relatively few noisy experts can produce high-quality knowledge when combined. Experiments with real and simulated experts in a variety of domains show the benefi_x000c_ts of this approach.},
publisher = {AAAI Press},
url = {https://www.microsoft.com/en-us/research/publication/learning-with-knowledge-from-multiple-experts/},
pages = {624-631},
edition = {Proceedings of the Twentieth International Conference on Machine Learning},
}</t>
  </si>
  <si>
    <t>A Method for Integrating Expert Knowledge When Learning Bayesian Networks From Data</t>
  </si>
  <si>
    <t>cano2011method</t>
  </si>
  <si>
    <t>IEEE Transactions on Systems, Man, and Cybernetics</t>
  </si>
  <si>
    <t>@ARTICLE{cano2011method,
  author={Cano, Andrés and Masegosa, Andrés R. and Moral, Serafín},
  journal={IEEE Transactions on Systems, Man, and Cybernetics, Part B (Cybernetics)}, 
  title={A Method for Integrating Expert Knowledge When Learning Bayesian Networks From Data}, 
  year={2011},
  volume={41},
  number={5},
  pages={1382-1394},
  doi={10.1109/TSMCB.2011.2148197}}</t>
  </si>
  <si>
    <t>Learning from Sparse Data by Exploiting Monotonicity Constraints</t>
  </si>
  <si>
    <t>altendorf2005learning</t>
  </si>
  <si>
    <t>Conference on Uncertainty in Artificial Intelligence</t>
  </si>
  <si>
    <t>@inproceedings{altendorf2005learning,
author = {Altendorf, Eric E. and Restificar, Angelo C. and Dietterich, Thomas G.}, title = {Learning from Sparse Data by Exploiting Monotonicity Constraints}, year = {2005}, isbn = {0974903914}, publisher = {AUAI Press}, address = {Arlington, Virginia, USA}, abstract = {When training data is sparse, more domain knowledge must be incorporated into the learning algorithm in order to reduce the effective size of the hypothesis space. This paper builds on previous work in which knowledge about qualitative monotonicities was formally represented and incorporated into learning algorithms (e.g., Clark &amp; Matwin's work with the CN2 rule learning algorithm). We show how to interpret knowledge of qualitative influences, and in particular of monotonicities, as constraints on probability distributions, and to incorporate this knowledge into Bayesian network learning algorithms. We show that this yields improved accuracy, particularly with very small training sets (e.g. less than 10 examples).}, booktitle = {Proceedings of the Twenty-First Conference on Uncertainty in Artificial Intelligence}, pages = {18–26}, numpages = {9}, location = {Edinburgh, Scotland}, series = {UAI'05} }</t>
  </si>
  <si>
    <t>Learning Bayesian Networks: The Combination of Knowledge and Statistical Data</t>
  </si>
  <si>
    <t>heckerman1995learning</t>
  </si>
  <si>
    <t>@article{heckerman1995learning,
	abstract = {We describe a Bayesian approach for learning Bayesian networks from a combination of prior knowledge and statistical data. First and foremost, we develop a methodology for assessing informative priors needed for learning. Our approach is derived from a set of assumptions made previously as well as the assumption of likelihood equivalence, which says that data should not help to discriminate network structures that represent the same assertions of conditional independence. We show that likelihood equivalence when combined with previously made assumptions implies that the user's priors for network parameters can be encoded in a single Bayesian network for the next case to be seen---a prior network---and a single measure of confidence for that network. Second, using these priors, we show how to compute the relative posterior probabilities of network structures given data. Third, we describe search methods for identifying network structures with high posterior probabilities. We describe polynomial algorithms for finding the highest-scoring network structures in the special case where every node has at most k = 1 parent. For the general case (k &gt; 1), which is NP-hard, we review heuristic search algorithms including local search, iterative local search, and simulated annealing. Finally, we describe a methodology for evaluating Bayesian-network learning algorithms, and apply this approach to a comparison of various approaches.},
	author = {Heckerman, David and Geiger, Dan and Chickering, David M.},
	da = {1995/09/01},
	date-added = {2021-09-11 15:25:45 -0400},
	date-modified = {2021-09-11 15:25:45 -0400},
	doi = {10.1023/A:1022623210503},
	id = {Heckerman1995},
	isbn = {1573-0565},
	journal = {Machine Learning},
	number = {3},
	pages = {197--243},
	title = {Learning Bayesian Networks: The Combination of Knowledge and Statistical Data},
	ty = {JOUR},
	url = {https://doi.org/10.1023/A:1022623210503},
	volume = {20},
	year = {1995},
	Bdsk-Url-1 = {https://doi.org/10.1023/A:1022623210503}}</t>
  </si>
  <si>
    <t>Remote Tool-Based Adjudication for Grading Diabetic Retinopathy</t>
  </si>
  <si>
    <t>schaekermann2019remote</t>
  </si>
  <si>
    <t>TVST</t>
  </si>
  <si>
    <t xml:space="preserve">@article{schaekermann2019remote,
    author = {Schaekermann, Mike and Hammel, Naama and Terry, Michael and Ali, Tayyeba K. and Liu, Yun and Basham, Brian and Campana, Bilson and Chen, William and Ji, Xiang and Krause, Jonathan and Corrado, Greg S. and Peng, Lily and Webster, Dale R. and Law, Edith and Sayres, Rory},
    title = "{Remote Tool-Based Adjudication for Grading Diabetic Retinopathy}",
    journal = {Translational Vision Science &amp; Technology},
    volume = {8},
    number = {6},
    pages = {40-40},
    year = {2019},
    month = {12},
    abstract = "{   To present and evaluate a remote, tool-based system and structured grading rubric for adjudicating image-based diabetic retinopathy (DR) grades.    We compared three different procedures for adjudicating DR severity assessments among retina specialist panels, including (1) in-person adjudication based on a previously described procedure (Baseline), (2) remote, tool-based adjudication for assessing DR severity alone (TA), and (3) remote, tool-based adjudication using a feature-based rubric (TA-F). We developed a system allowing graders to review images remotely and asynchronously. For both TA and TA-F approaches, images with disagreement were reviewed by all graders in a round-robin fashion until disagreements were resolved. Five panels of three retina specialists each adjudicated a set of 499 retinal fundus images (1 panel using Baseline, 2 using TA, and 2 using TA-F adjudication). Reliability was measured as grade agreement among the panels using Cohen's quadratically weighted kappa. Efficiency was measured as the number of rounds needed to reach a consensus for tool-based adjudication.    The grades from remote, tool-based adjudication showed high agreement with the Baseline procedure, with Cohen's kappa scores of 0.948 and 0.943 for the two TA panels, and 0.921 and 0.963 for the two TA-F panels. Cases adjudicated using TA-F were resolved in fewer rounds compared with TA (P \\&amp;lt; 0.001; standard permutation test).    Remote, tool-based adjudication presents a flexible and reliable alternative to in-person adjudication for DR diagnosis. Feature-based rubrics can help accelerate consensus for tool-based adjudication of DR without compromising label quality.    This approach can generate reference standards to validate automated methods, and resolve ambiguous diagnoses by integrating into existing telemedical workflows.  }",
    issn = {2164-2591},
    doi = {10.1167/tvst.8.6.40},
    url = {https://doi.org/10.1167/tvst.8.6.40},
    eprint = {https://arvojournals.org/arvo/content\_public/journal/tvst/938258/i2164-2591-8-6-40.pdf},
}
</t>
  </si>
  <si>
    <t>top</t>
  </si>
  <si>
    <t>mid</t>
  </si>
  <si>
    <t>low</t>
  </si>
  <si>
    <t>Feature engineering</t>
  </si>
  <si>
    <t>Model development</t>
  </si>
  <si>
    <t>Model evaluation</t>
  </si>
  <si>
    <t>Background knowledge and processes</t>
  </si>
  <si>
    <t>Labeling functions</t>
  </si>
  <si>
    <t>Labels</t>
  </si>
  <si>
    <t>Label explanations</t>
  </si>
  <si>
    <t>Data instances</t>
  </si>
  <si>
    <t>Probability distribution</t>
  </si>
  <si>
    <t>Feature explanations</t>
  </si>
  <si>
    <t>Feature relationships</t>
  </si>
  <si>
    <t>Feature relevance</t>
  </si>
  <si>
    <t>Feature transformations</t>
  </si>
  <si>
    <t>Feature weights</t>
  </si>
  <si>
    <t>Feature direction</t>
  </si>
  <si>
    <t>Equivalent sample size</t>
  </si>
  <si>
    <t>Model constraints</t>
  </si>
  <si>
    <t>Model selection</t>
  </si>
  <si>
    <t>Results feedback</t>
  </si>
  <si>
    <t>Custom app</t>
  </si>
  <si>
    <t>Writing</t>
  </si>
  <si>
    <t>Meetings or interviews</t>
  </si>
  <si>
    <t>Shadowing</t>
  </si>
  <si>
    <t>Think-aloud</t>
  </si>
  <si>
    <t>Unknown</t>
  </si>
  <si>
    <t>UI described</t>
  </si>
  <si>
    <t>UI not described</t>
  </si>
  <si>
    <t>Not stated</t>
  </si>
  <si>
    <t>Not applicable</t>
  </si>
  <si>
    <t>Well-defined prompts</t>
  </si>
  <si>
    <t>Not well-defined prompts</t>
  </si>
  <si>
    <t>Constrained</t>
  </si>
  <si>
    <t>Unconstrained</t>
  </si>
  <si>
    <t>Validated</t>
  </si>
  <si>
    <t>Unvalidated</t>
  </si>
  <si>
    <t>Accounted for</t>
  </si>
  <si>
    <t>Not accounted for</t>
  </si>
  <si>
    <t>Multiple</t>
  </si>
  <si>
    <t>Single</t>
  </si>
  <si>
    <t>Unclear</t>
  </si>
  <si>
    <t>Not needed</t>
  </si>
  <si>
    <t>Described</t>
  </si>
  <si>
    <t>Not described</t>
  </si>
  <si>
    <t>Well-defined</t>
  </si>
  <si>
    <t>Not well-defined</t>
  </si>
  <si>
    <t>Elicitation goal</t>
  </si>
  <si>
    <t>Elicitation target</t>
  </si>
  <si>
    <t>Elicitation process</t>
  </si>
  <si>
    <t>Use of elicited knowledge</t>
  </si>
  <si>
    <t>Other</t>
  </si>
  <si>
    <t>Notes</t>
  </si>
  <si>
    <t>Medium</t>
  </si>
  <si>
    <t>Context</t>
  </si>
  <si>
    <t>Prompts</t>
  </si>
  <si>
    <t>Response format</t>
  </si>
  <si>
    <t>Response validation</t>
  </si>
  <si>
    <t>Unreliable responses</t>
  </si>
  <si>
    <t>Number of experts</t>
  </si>
  <si>
    <t>Pre-processing</t>
  </si>
  <si>
    <t>Use</t>
  </si>
  <si>
    <t>Expert author</t>
  </si>
  <si>
    <t>Cognitive biases</t>
  </si>
  <si>
    <t>What model is used?</t>
  </si>
  <si>
    <t>Documentation</t>
  </si>
  <si>
    <t>Paper</t>
  </si>
  <si>
    <t>ID</t>
  </si>
  <si>
    <t>Problem specification</t>
  </si>
  <si>
    <t>Mentioned</t>
  </si>
  <si>
    <t>Mitigated</t>
  </si>
  <si>
    <t>Unmentioned</t>
  </si>
  <si>
    <t>Bayesian</t>
  </si>
  <si>
    <t>Linear</t>
  </si>
  <si>
    <t>Decision Tree / Rules</t>
  </si>
  <si>
    <t>SVM</t>
  </si>
  <si>
    <t>Risk scores</t>
  </si>
  <si>
    <t>Nearest neighbor</t>
  </si>
  <si>
    <t>Topic Model</t>
  </si>
  <si>
    <t>Neural Network</t>
  </si>
  <si>
    <t>Template</t>
  </si>
  <si>
    <t>A</t>
  </si>
  <si>
    <t>x</t>
  </si>
  <si>
    <t>B</t>
  </si>
  <si>
    <t>C</t>
  </si>
  <si>
    <t>D</t>
  </si>
  <si>
    <t>flow chart pre-processing</t>
  </si>
  <si>
    <t>E</t>
  </si>
  <si>
    <t>F</t>
  </si>
  <si>
    <t>G</t>
  </si>
  <si>
    <t>Theoretical</t>
  </si>
  <si>
    <t>grounded theory pre-processing</t>
  </si>
  <si>
    <t>if-then pre-processing</t>
  </si>
  <si>
    <t>Delphi</t>
  </si>
  <si>
    <t>standardization pre-processing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</si>
</sst>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u/>
      <color rgb="FF0000FF"/>
    </font>
    <font>
      <u/>
      <color rgb="FF0000FF"/>
    </font>
    <font>
      <color rgb="FF000000"/>
      <name val="Arial"/>
    </font>
    <font>
      <u/>
      <color rgb="FF1155CC"/>
    </font>
    <font>
      <u/>
      <color theme="1"/>
      <name val="Arial"/>
    </font>
    <font>
      <u/>
      <color theme="1"/>
      <name val="Arial"/>
    </font>
    <font/>
    <font>
      <i/>
      <color theme="1"/>
      <name val="Arial"/>
    </font>
  </fonts>
  <fills count="3">
    <fill>
      <patternFill patternType="none"/>
    </fill>
    <fill>
      <patternFill patternType="lightGray"/>
    </fill>
    <fill>
      <patternFill patternType="solid">
        <fgColor rgb="FFFFFFFF"/>
        <bgColor rgb="FFFFFFFF"/>
      </patternFill>
    </fill>
  </fills>
  <borders count="11">
    <border/>
    <border>
      <bottom style="medium">
        <color rgb="FF000000"/>
      </bottom>
    </border>
    <border>
      <bottom style="thin">
        <color rgb="FF000000"/>
      </bottom>
    </border>
    <border>
      <right style="medium">
        <color rgb="FF000000"/>
      </right>
    </border>
    <border>
      <left style="medium">
        <color rgb="FF000000"/>
      </left>
    </border>
    <border>
      <right style="thin">
        <color rgb="FF000000"/>
      </right>
    </border>
    <border>
      <left style="thin">
        <color rgb="FF000000"/>
      </left>
    </border>
    <border>
      <left style="thin">
        <color rgb="FF000000"/>
      </left>
      <right style="medium">
        <color rgb="FF000000"/>
      </right>
    </border>
    <border>
      <top style="thick">
        <color rgb="FF000000"/>
      </top>
    </border>
    <border>
      <right style="medium">
        <color rgb="FF000000"/>
      </right>
      <top style="thick">
        <color rgb="FF000000"/>
      </top>
    </border>
    <border>
      <right style="thin">
        <color rgb="FF000000"/>
      </right>
      <top style="thick">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2" fontId="4" numFmtId="0" xfId="0" applyAlignment="1" applyFill="1" applyFont="1">
      <alignment horizontal="lef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2" fontId="6" numFmtId="0" xfId="0" applyAlignment="1" applyFont="1">
      <alignment readingOrder="0" shrinkToFit="0" wrapText="1"/>
    </xf>
    <xf borderId="0" fillId="0" fontId="7" numFmtId="0" xfId="0" applyAlignment="1" applyFont="1">
      <alignment readingOrder="0"/>
    </xf>
    <xf borderId="0" fillId="0" fontId="1" numFmtId="0" xfId="0" applyFont="1"/>
    <xf borderId="0" fillId="0" fontId="1" numFmtId="0" xfId="0" applyFont="1"/>
    <xf borderId="1" fillId="0" fontId="1" numFmtId="0" xfId="0" applyBorder="1" applyFont="1"/>
    <xf borderId="2" fillId="0" fontId="1" numFmtId="0" xfId="0" applyBorder="1" applyFont="1"/>
    <xf borderId="0" fillId="0" fontId="1" numFmtId="0" xfId="0" applyAlignment="1" applyFont="1">
      <alignment horizontal="center" readingOrder="0" vertical="top"/>
    </xf>
    <xf borderId="3" fillId="0" fontId="8" numFmtId="0" xfId="0" applyBorder="1" applyFont="1"/>
    <xf borderId="4" fillId="0" fontId="1" numFmtId="0" xfId="0" applyAlignment="1" applyBorder="1" applyFont="1">
      <alignment horizontal="center" readingOrder="0"/>
    </xf>
    <xf borderId="4" fillId="0" fontId="1" numFmtId="0" xfId="0" applyAlignment="1" applyBorder="1" applyFont="1">
      <alignment horizontal="center" readingOrder="0" vertical="top"/>
    </xf>
    <xf borderId="5" fillId="0" fontId="8" numFmtId="0" xfId="0" applyBorder="1" applyFont="1"/>
    <xf borderId="0" fillId="0" fontId="1" numFmtId="0" xfId="0" applyAlignment="1" applyFont="1">
      <alignment horizontal="center" readingOrder="0"/>
    </xf>
    <xf borderId="6" fillId="0" fontId="1" numFmtId="0" xfId="0" applyAlignment="1" applyBorder="1" applyFont="1">
      <alignment horizontal="center" readingOrder="0"/>
    </xf>
    <xf borderId="6" fillId="0" fontId="1" numFmtId="0" xfId="0" applyAlignment="1" applyBorder="1" applyFont="1">
      <alignment horizontal="center" readingOrder="0" vertical="top"/>
    </xf>
    <xf borderId="5" fillId="0" fontId="1" numFmtId="0" xfId="0" applyAlignment="1" applyBorder="1" applyFont="1">
      <alignment horizontal="center" readingOrder="0" vertical="top"/>
    </xf>
    <xf borderId="7" fillId="0" fontId="1" numFmtId="0" xfId="0" applyAlignment="1" applyBorder="1" applyFont="1">
      <alignment horizontal="center" readingOrder="0" vertical="top"/>
    </xf>
    <xf borderId="3" fillId="0" fontId="1" numFmtId="0" xfId="0" applyAlignment="1" applyBorder="1" applyFont="1">
      <alignment readingOrder="0"/>
    </xf>
    <xf borderId="4" fillId="0" fontId="1"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readingOrder="0"/>
    </xf>
    <xf borderId="7" fillId="0" fontId="1" numFmtId="0" xfId="0" applyAlignment="1" applyBorder="1" applyFont="1">
      <alignment readingOrder="0"/>
    </xf>
    <xf borderId="3" fillId="0" fontId="1" numFmtId="0" xfId="0" applyBorder="1" applyFont="1"/>
    <xf borderId="5" fillId="0" fontId="1" numFmtId="0" xfId="0" applyBorder="1" applyFont="1"/>
    <xf borderId="6" fillId="0" fontId="1" numFmtId="0" xfId="0" applyBorder="1" applyFont="1"/>
    <xf borderId="7"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3" fillId="0" fontId="1" numFmtId="0" xfId="0" applyAlignment="1" applyBorder="1" applyFont="1">
      <alignment vertical="bottom"/>
    </xf>
    <xf borderId="3" fillId="0" fontId="1" numFmtId="0" xfId="0" applyAlignment="1" applyBorder="1" applyFont="1">
      <alignment vertical="bottom"/>
    </xf>
    <xf borderId="5" fillId="0" fontId="1" numFmtId="0" xfId="0" applyAlignment="1" applyBorder="1" applyFont="1">
      <alignment vertical="bottom"/>
    </xf>
    <xf borderId="5" fillId="0" fontId="1" numFmtId="0" xfId="0" applyAlignment="1" applyBorder="1" applyFont="1">
      <alignment vertical="bottom"/>
    </xf>
    <xf borderId="5" fillId="0" fontId="1" numFmtId="0" xfId="0" applyAlignment="1" applyBorder="1" applyFont="1">
      <alignment readingOrder="0" vertical="bottom"/>
    </xf>
    <xf borderId="6" fillId="0" fontId="1" numFmtId="0" xfId="0" applyAlignment="1" applyBorder="1" applyFont="1">
      <alignment vertical="bottom"/>
    </xf>
    <xf borderId="4" fillId="0" fontId="1" numFmtId="0" xfId="0" applyBorder="1" applyFont="1"/>
    <xf borderId="0" fillId="0" fontId="9" numFmtId="0" xfId="0" applyAlignment="1" applyFont="1">
      <alignment readingOrder="0"/>
    </xf>
    <xf borderId="8" fillId="0" fontId="1" numFmtId="0" xfId="0" applyBorder="1" applyFont="1"/>
    <xf borderId="9" fillId="0" fontId="1" numFmtId="0" xfId="0" applyBorder="1" applyFont="1"/>
    <xf borderId="10" fillId="0" fontId="1" numFmtId="0" xfId="0" applyBorder="1" applyFont="1"/>
    <xf borderId="0" fillId="0" fontId="1" numFmtId="9" xfId="0" applyFont="1" applyNumberFormat="1"/>
    <xf borderId="3" fillId="0" fontId="1" numFmtId="9" xfId="0" applyBorder="1" applyFont="1" applyNumberFormat="1"/>
    <xf borderId="5" fillId="0" fontId="1" numFmtId="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l.acm.org/doi/10.5555/945365.945386" TargetMode="External"/><Relationship Id="rId22" Type="http://schemas.openxmlformats.org/officeDocument/2006/relationships/hyperlink" Target="https://ieeexplore.ieee.org/abstract/document/8807224" TargetMode="External"/><Relationship Id="rId21" Type="http://schemas.openxmlformats.org/officeDocument/2006/relationships/hyperlink" Target="https://ieeexplore.ieee.org/abstract/document/8467535" TargetMode="External"/><Relationship Id="rId24" Type="http://schemas.openxmlformats.org/officeDocument/2006/relationships/hyperlink" Target="https://www.ncbi.nlm.nih.gov/pmc/articles/PMC4941846/" TargetMode="External"/><Relationship Id="rId23" Type="http://schemas.openxmlformats.org/officeDocument/2006/relationships/hyperlink" Target="https://pubmed.ncbi.nlm.nih.gov/23708504/" TargetMode="External"/><Relationship Id="rId1" Type="http://schemas.openxmlformats.org/officeDocument/2006/relationships/comments" Target="../comments1.xml"/><Relationship Id="rId2" Type="http://schemas.openxmlformats.org/officeDocument/2006/relationships/hyperlink" Target="https://www.sciencedirect.com/science/article/pii/0950705196010337?via%3Dihub" TargetMode="External"/><Relationship Id="rId3" Type="http://schemas.openxmlformats.org/officeDocument/2006/relationships/hyperlink" Target="https://link.springer.com/chapter/10.1007/978-3-030-05297-3_14" TargetMode="External"/><Relationship Id="rId4" Type="http://schemas.openxmlformats.org/officeDocument/2006/relationships/hyperlink" Target="https://dl.acm.org/doi/abs/10.1145/3196709.3196729?casa_token=soxZhKvhKKsAAAAA:nDOg8p-WkrnrBTmQS6ktdj9Gx-WSJ9csj_EaqRomk99-gNCrEvfOev951PvQgJX6RvqHKKghBJ4" TargetMode="External"/><Relationship Id="rId9" Type="http://schemas.openxmlformats.org/officeDocument/2006/relationships/hyperlink" Target="https://dl.acm.org/doi/abs/10.14778/3157794.3157797" TargetMode="External"/><Relationship Id="rId26" Type="http://schemas.openxmlformats.org/officeDocument/2006/relationships/hyperlink" Target="https://ieeexplore.ieee.org/document/5872071" TargetMode="External"/><Relationship Id="rId25" Type="http://schemas.openxmlformats.org/officeDocument/2006/relationships/hyperlink" Target="https://www.microsoft.com/en-us/research/publication/learning-with-knowledge-from-multiple-experts/" TargetMode="External"/><Relationship Id="rId28" Type="http://schemas.openxmlformats.org/officeDocument/2006/relationships/hyperlink" Target="https://link.springer.com/article/10.1023/A:1022623210503" TargetMode="External"/><Relationship Id="rId27" Type="http://schemas.openxmlformats.org/officeDocument/2006/relationships/hyperlink" Target="https://dl.acm.org/doi/10.5555/3020336.3020339" TargetMode="External"/><Relationship Id="rId5" Type="http://schemas.openxmlformats.org/officeDocument/2006/relationships/hyperlink" Target="https://link.springer.com/article/10.1023/A:1008193214890" TargetMode="External"/><Relationship Id="rId6" Type="http://schemas.openxmlformats.org/officeDocument/2006/relationships/hyperlink" Target="https://www.sciencedirect.com/science/article/pii/S0306261918316787?casa_token=-UZI26K-Pa4AAAAA:dxyamuSU-YzB_E34YTjw1OJJKPt6v4iqn_TN80Ltl0WvOwvi-40l5y177_PVVSV96lt-SA" TargetMode="External"/><Relationship Id="rId29" Type="http://schemas.openxmlformats.org/officeDocument/2006/relationships/hyperlink" Target="https://tvst.arvojournals.org/article.aspx?articleid=2757836" TargetMode="External"/><Relationship Id="rId7" Type="http://schemas.openxmlformats.org/officeDocument/2006/relationships/hyperlink" Target="https://www.tandfonline.com/doi/abs/10.1080/03610929508831616" TargetMode="External"/><Relationship Id="rId8" Type="http://schemas.openxmlformats.org/officeDocument/2006/relationships/hyperlink" Target="https://dl.acm.org/doi/10.1145/3290605.3300234" TargetMode="External"/><Relationship Id="rId31" Type="http://schemas.openxmlformats.org/officeDocument/2006/relationships/vmlDrawing" Target="../drawings/vmlDrawing1.vml"/><Relationship Id="rId30" Type="http://schemas.openxmlformats.org/officeDocument/2006/relationships/drawing" Target="../drawings/drawing1.xml"/><Relationship Id="rId11" Type="http://schemas.openxmlformats.org/officeDocument/2006/relationships/hyperlink" Target="https://www.sciencedirect.com/science/article/pii/S0888613X13000698" TargetMode="External"/><Relationship Id="rId10" Type="http://schemas.openxmlformats.org/officeDocument/2006/relationships/hyperlink" Target="https://arxiv.org/pdf/1610.00168.pdf" TargetMode="External"/><Relationship Id="rId13" Type="http://schemas.openxmlformats.org/officeDocument/2006/relationships/hyperlink" Target="https://academic.oup.com/bioinformatics/article/34/13/i395/5045753" TargetMode="External"/><Relationship Id="rId12" Type="http://schemas.openxmlformats.org/officeDocument/2006/relationships/hyperlink" Target="https://www.ijcai.org/Proceedings/2019/271" TargetMode="External"/><Relationship Id="rId15" Type="http://schemas.openxmlformats.org/officeDocument/2006/relationships/hyperlink" Target="https://jamanetwork.com/journals/jamapsychiatry/fullarticle/2616166" TargetMode="External"/><Relationship Id="rId14" Type="http://schemas.openxmlformats.org/officeDocument/2006/relationships/hyperlink" Target="https://link.springer.com/article/10.1007/s10994-017-5651-7" TargetMode="External"/><Relationship Id="rId17" Type="http://schemas.openxmlformats.org/officeDocument/2006/relationships/hyperlink" Target="https://dl.acm.org/doi/10.1145/3368555.3384452" TargetMode="External"/><Relationship Id="rId16" Type="http://schemas.openxmlformats.org/officeDocument/2006/relationships/hyperlink" Target="https://advances.sciencemag.org/content/6/39/eaba9338.full" TargetMode="External"/><Relationship Id="rId19" Type="http://schemas.openxmlformats.org/officeDocument/2006/relationships/hyperlink" Target="https://dl.acm.org/doi/pdf/10.1145/1978942.1978966?casa_token=qa80d-_0zngAAAAA:XCSMEzlyY7GDNGWt-KmNCujwt7u9BLxd4bSAVyWtMsh7WzX9oae2K3iE6qMY2ftO05hJkztkL2o" TargetMode="External"/><Relationship Id="rId18" Type="http://schemas.openxmlformats.org/officeDocument/2006/relationships/hyperlink" Target="https://dl.acm.org/doi/abs/10.1145/3351095.337282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9.14"/>
    <col customWidth="1" min="2" max="2" width="24.43"/>
    <col customWidth="1" min="3" max="3" width="5.29"/>
    <col customWidth="1" min="4" max="4" width="59.0"/>
    <col customWidth="1" min="5" max="5" width="2337.0"/>
  </cols>
  <sheetData>
    <row r="1" ht="15.75" customHeight="1">
      <c r="A1" s="1" t="s">
        <v>0</v>
      </c>
      <c r="B1" s="1" t="s">
        <v>1</v>
      </c>
      <c r="C1" s="1" t="s">
        <v>2</v>
      </c>
      <c r="D1" s="1" t="s">
        <v>3</v>
      </c>
      <c r="E1" s="1" t="s">
        <v>4</v>
      </c>
    </row>
    <row r="2" ht="15.75" customHeight="1">
      <c r="A2" s="2" t="s">
        <v>5</v>
      </c>
      <c r="B2" s="1" t="s">
        <v>6</v>
      </c>
      <c r="C2" s="3">
        <v>1996.0</v>
      </c>
      <c r="D2" s="1" t="s">
        <v>7</v>
      </c>
      <c r="E2" s="1" t="s">
        <v>8</v>
      </c>
    </row>
    <row r="3" ht="15.75" customHeight="1">
      <c r="A3" s="4" t="s">
        <v>9</v>
      </c>
      <c r="B3" s="1" t="s">
        <v>10</v>
      </c>
      <c r="C3" s="1">
        <v>2019.0</v>
      </c>
      <c r="D3" s="1" t="s">
        <v>11</v>
      </c>
      <c r="E3" s="1" t="s">
        <v>12</v>
      </c>
    </row>
    <row r="4" ht="15.75" customHeight="1">
      <c r="A4" s="2" t="s">
        <v>13</v>
      </c>
      <c r="B4" s="1" t="s">
        <v>14</v>
      </c>
      <c r="C4" s="1">
        <v>2018.0</v>
      </c>
      <c r="D4" s="5" t="s">
        <v>15</v>
      </c>
      <c r="E4" s="1" t="s">
        <v>16</v>
      </c>
    </row>
    <row r="5" ht="15.75" customHeight="1">
      <c r="A5" s="4" t="s">
        <v>17</v>
      </c>
      <c r="B5" s="1" t="s">
        <v>18</v>
      </c>
      <c r="C5" s="1">
        <v>1999.0</v>
      </c>
      <c r="D5" s="1" t="s">
        <v>19</v>
      </c>
      <c r="E5" s="1" t="s">
        <v>20</v>
      </c>
    </row>
    <row r="6" ht="15.75" customHeight="1">
      <c r="A6" s="4" t="s">
        <v>21</v>
      </c>
      <c r="B6" s="1" t="s">
        <v>22</v>
      </c>
      <c r="C6" s="1">
        <v>2019.0</v>
      </c>
      <c r="D6" s="6" t="s">
        <v>23</v>
      </c>
      <c r="E6" s="1" t="s">
        <v>24</v>
      </c>
    </row>
    <row r="7" ht="15.75" customHeight="1">
      <c r="A7" s="4" t="s">
        <v>25</v>
      </c>
      <c r="B7" s="1" t="s">
        <v>26</v>
      </c>
      <c r="C7" s="1">
        <v>1995.0</v>
      </c>
      <c r="D7" s="1" t="s">
        <v>27</v>
      </c>
      <c r="E7" s="1" t="s">
        <v>28</v>
      </c>
    </row>
    <row r="8" ht="15.75" customHeight="1">
      <c r="A8" s="2" t="s">
        <v>29</v>
      </c>
      <c r="B8" s="1" t="s">
        <v>30</v>
      </c>
      <c r="C8" s="1">
        <v>2019.0</v>
      </c>
      <c r="D8" s="1" t="s">
        <v>31</v>
      </c>
      <c r="E8" s="1" t="s">
        <v>32</v>
      </c>
    </row>
    <row r="9" ht="15.75" customHeight="1">
      <c r="A9" s="2" t="s">
        <v>33</v>
      </c>
      <c r="B9" s="1" t="s">
        <v>34</v>
      </c>
      <c r="C9" s="1">
        <v>2017.0</v>
      </c>
      <c r="D9" s="1" t="s">
        <v>35</v>
      </c>
      <c r="E9" s="1" t="s">
        <v>36</v>
      </c>
    </row>
    <row r="10" ht="15.75" customHeight="1">
      <c r="A10" s="2" t="s">
        <v>37</v>
      </c>
      <c r="B10" s="1" t="s">
        <v>38</v>
      </c>
      <c r="C10" s="1">
        <v>2019.0</v>
      </c>
      <c r="D10" s="5" t="s">
        <v>39</v>
      </c>
      <c r="E10" s="7" t="s">
        <v>40</v>
      </c>
    </row>
    <row r="11" ht="15.75" customHeight="1">
      <c r="A11" s="2" t="s">
        <v>41</v>
      </c>
      <c r="B11" s="1" t="s">
        <v>42</v>
      </c>
      <c r="C11" s="1">
        <v>2013.0</v>
      </c>
      <c r="D11" s="1" t="s">
        <v>43</v>
      </c>
      <c r="E11" s="1" t="s">
        <v>44</v>
      </c>
    </row>
    <row r="12" ht="15.75" customHeight="1">
      <c r="A12" s="2" t="s">
        <v>45</v>
      </c>
      <c r="B12" s="5" t="s">
        <v>46</v>
      </c>
      <c r="C12" s="1">
        <v>2019.0</v>
      </c>
      <c r="D12" s="3" t="s">
        <v>47</v>
      </c>
      <c r="E12" s="1" t="s">
        <v>48</v>
      </c>
    </row>
    <row r="13" ht="15.75" customHeight="1">
      <c r="A13" s="2" t="s">
        <v>49</v>
      </c>
      <c r="B13" s="5" t="s">
        <v>50</v>
      </c>
      <c r="C13" s="1">
        <v>2018.0</v>
      </c>
      <c r="D13" s="1" t="s">
        <v>51</v>
      </c>
      <c r="E13" s="7" t="s">
        <v>52</v>
      </c>
    </row>
    <row r="14" ht="15.75" customHeight="1">
      <c r="A14" s="2" t="s">
        <v>53</v>
      </c>
      <c r="B14" s="5" t="s">
        <v>54</v>
      </c>
      <c r="C14" s="1">
        <v>2017.0</v>
      </c>
      <c r="D14" s="1" t="s">
        <v>55</v>
      </c>
      <c r="E14" s="7" t="s">
        <v>56</v>
      </c>
    </row>
    <row r="15" ht="15.75" customHeight="1">
      <c r="A15" s="2" t="s">
        <v>57</v>
      </c>
      <c r="B15" s="1" t="s">
        <v>58</v>
      </c>
      <c r="C15" s="1">
        <v>2017.0</v>
      </c>
      <c r="D15" s="3" t="s">
        <v>59</v>
      </c>
      <c r="E15" s="1" t="s">
        <v>60</v>
      </c>
    </row>
    <row r="16" ht="15.75" customHeight="1">
      <c r="A16" s="2" t="s">
        <v>61</v>
      </c>
      <c r="B16" s="1" t="s">
        <v>62</v>
      </c>
      <c r="C16" s="1">
        <v>2020.0</v>
      </c>
      <c r="D16" s="1" t="s">
        <v>63</v>
      </c>
      <c r="E16" s="1" t="s">
        <v>64</v>
      </c>
    </row>
    <row r="17" ht="15.75" customHeight="1">
      <c r="A17" s="8" t="s">
        <v>65</v>
      </c>
      <c r="B17" s="5" t="s">
        <v>66</v>
      </c>
      <c r="C17" s="1">
        <v>2020.0</v>
      </c>
      <c r="D17" s="1" t="s">
        <v>67</v>
      </c>
      <c r="E17" s="7" t="s">
        <v>68</v>
      </c>
    </row>
    <row r="18" ht="15.75" customHeight="1">
      <c r="A18" s="2" t="s">
        <v>69</v>
      </c>
      <c r="B18" s="1" t="s">
        <v>70</v>
      </c>
      <c r="C18" s="1">
        <v>2020.0</v>
      </c>
      <c r="D18" s="1" t="s">
        <v>71</v>
      </c>
      <c r="E18" s="1" t="s">
        <v>72</v>
      </c>
    </row>
    <row r="19" ht="15.75" customHeight="1">
      <c r="A19" s="2" t="s">
        <v>73</v>
      </c>
      <c r="B19" s="5" t="s">
        <v>74</v>
      </c>
      <c r="C19" s="1">
        <v>2011.0</v>
      </c>
      <c r="D19" s="1" t="s">
        <v>31</v>
      </c>
      <c r="E19" s="7" t="s">
        <v>75</v>
      </c>
    </row>
    <row r="20" ht="15.75" customHeight="1">
      <c r="A20" s="2" t="s">
        <v>76</v>
      </c>
      <c r="B20" s="5" t="s">
        <v>77</v>
      </c>
      <c r="C20" s="1">
        <v>2003.0</v>
      </c>
      <c r="D20" s="3" t="s">
        <v>39</v>
      </c>
      <c r="E20" s="1" t="s">
        <v>78</v>
      </c>
    </row>
    <row r="21" ht="15.75" customHeight="1">
      <c r="A21" s="2" t="s">
        <v>79</v>
      </c>
      <c r="B21" s="5" t="s">
        <v>80</v>
      </c>
      <c r="C21" s="1">
        <v>2019.0</v>
      </c>
      <c r="D21" s="1" t="s">
        <v>81</v>
      </c>
      <c r="E21" s="7" t="s">
        <v>82</v>
      </c>
    </row>
    <row r="22" ht="15.75" customHeight="1">
      <c r="A22" s="2" t="s">
        <v>83</v>
      </c>
      <c r="B22" s="5" t="s">
        <v>84</v>
      </c>
      <c r="C22" s="1">
        <v>2020.0</v>
      </c>
      <c r="D22" s="1" t="s">
        <v>81</v>
      </c>
      <c r="E22" s="7" t="s">
        <v>85</v>
      </c>
    </row>
    <row r="23" ht="15.75" customHeight="1">
      <c r="A23" s="2" t="s">
        <v>86</v>
      </c>
      <c r="B23" s="5" t="s">
        <v>87</v>
      </c>
      <c r="C23" s="1">
        <v>2013.0</v>
      </c>
      <c r="D23" s="1" t="s">
        <v>88</v>
      </c>
      <c r="E23" s="7" t="s">
        <v>89</v>
      </c>
    </row>
    <row r="24" ht="15.75" customHeight="1">
      <c r="A24" s="2" t="s">
        <v>90</v>
      </c>
      <c r="B24" s="5" t="s">
        <v>91</v>
      </c>
      <c r="C24" s="1">
        <v>2016.0</v>
      </c>
      <c r="D24" s="3" t="s">
        <v>92</v>
      </c>
      <c r="E24" s="7" t="s">
        <v>93</v>
      </c>
    </row>
    <row r="25" ht="15.75" customHeight="1">
      <c r="A25" s="2" t="s">
        <v>94</v>
      </c>
      <c r="B25" s="1" t="s">
        <v>95</v>
      </c>
      <c r="C25" s="1">
        <v>2003.0</v>
      </c>
      <c r="D25" s="1" t="s">
        <v>96</v>
      </c>
      <c r="E25" s="1" t="s">
        <v>97</v>
      </c>
    </row>
    <row r="26" ht="15.75" customHeight="1">
      <c r="A26" s="2" t="s">
        <v>98</v>
      </c>
      <c r="B26" s="5" t="s">
        <v>99</v>
      </c>
      <c r="C26" s="1">
        <v>2011.0</v>
      </c>
      <c r="D26" s="1" t="s">
        <v>100</v>
      </c>
      <c r="E26" s="1" t="s">
        <v>101</v>
      </c>
    </row>
    <row r="27" ht="15.75" customHeight="1">
      <c r="A27" s="2" t="s">
        <v>102</v>
      </c>
      <c r="B27" s="5" t="s">
        <v>103</v>
      </c>
      <c r="C27" s="1">
        <v>2005.0</v>
      </c>
      <c r="D27" s="1" t="s">
        <v>104</v>
      </c>
      <c r="E27" s="1" t="s">
        <v>105</v>
      </c>
    </row>
    <row r="28" ht="15.75" customHeight="1">
      <c r="A28" s="2" t="s">
        <v>106</v>
      </c>
      <c r="B28" s="1" t="s">
        <v>107</v>
      </c>
      <c r="C28" s="1">
        <v>1995.0</v>
      </c>
      <c r="D28" s="1" t="s">
        <v>55</v>
      </c>
      <c r="E28" s="1" t="s">
        <v>108</v>
      </c>
    </row>
    <row r="29" ht="15.75" customHeight="1">
      <c r="A29" s="2" t="s">
        <v>109</v>
      </c>
      <c r="B29" s="1" t="s">
        <v>110</v>
      </c>
      <c r="C29" s="1">
        <v>2019.0</v>
      </c>
      <c r="D29" s="1" t="s">
        <v>111</v>
      </c>
      <c r="E29" s="1" t="s">
        <v>112</v>
      </c>
    </row>
    <row r="30" ht="15.75" customHeight="1">
      <c r="A30" s="9"/>
      <c r="B30" s="5"/>
      <c r="E30" s="7"/>
    </row>
    <row r="31" ht="15.75" customHeight="1">
      <c r="A31" s="10"/>
    </row>
    <row r="32" ht="15.75" customHeight="1">
      <c r="A32" s="10"/>
      <c r="B32" s="5"/>
    </row>
    <row r="33">
      <c r="A33" s="10"/>
      <c r="B33" s="5"/>
      <c r="E33" s="7"/>
    </row>
    <row r="34" ht="15.75" customHeight="1">
      <c r="A34" s="10"/>
    </row>
    <row r="35" ht="15.75" customHeight="1">
      <c r="A35" s="10"/>
    </row>
    <row r="36" ht="15.75" customHeight="1">
      <c r="A36" s="10"/>
      <c r="B36" s="5"/>
    </row>
    <row r="37" ht="15.75" customHeight="1">
      <c r="A37" s="10"/>
      <c r="B37" s="5"/>
    </row>
    <row r="38" ht="15.75" customHeight="1">
      <c r="A38" s="10"/>
      <c r="E38" s="7"/>
    </row>
    <row r="39" ht="15.75" customHeight="1">
      <c r="A39" s="10"/>
      <c r="B39" s="5"/>
    </row>
    <row r="40" ht="15.75" customHeight="1">
      <c r="A40" s="10"/>
      <c r="B40" s="5"/>
    </row>
    <row r="41" ht="15.75" customHeight="1">
      <c r="A41" s="10"/>
      <c r="B41" s="5"/>
    </row>
    <row r="42" ht="15.75" customHeight="1">
      <c r="B42" s="5"/>
    </row>
    <row r="43" ht="15.75" customHeight="1">
      <c r="B43" s="5"/>
    </row>
    <row r="44" ht="15.75" customHeight="1">
      <c r="B44" s="5"/>
    </row>
    <row r="45" ht="15.75" customHeight="1">
      <c r="B45" s="5"/>
      <c r="D45" s="11"/>
    </row>
    <row r="46" ht="15.75" customHeight="1">
      <c r="A46" s="10"/>
      <c r="B46" s="5"/>
    </row>
    <row r="47" ht="15.75" customHeight="1">
      <c r="A47" s="10"/>
    </row>
    <row r="48" ht="15.75" customHeight="1">
      <c r="A48" s="10"/>
    </row>
    <row r="49" ht="15.75" customHeight="1"/>
    <row r="50" ht="15.75" customHeight="1">
      <c r="A50" s="10"/>
    </row>
    <row r="51" ht="15.75" customHeight="1">
      <c r="A51" s="10"/>
    </row>
    <row r="52" ht="15.75" customHeight="1">
      <c r="A52" s="10"/>
    </row>
    <row r="53">
      <c r="E53" s="7"/>
    </row>
    <row r="54">
      <c r="E54" s="7"/>
    </row>
    <row r="55">
      <c r="E55" s="7"/>
    </row>
    <row r="56">
      <c r="E56" s="7"/>
    </row>
    <row r="57">
      <c r="E57" s="7"/>
    </row>
    <row r="58">
      <c r="E58" s="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s>
  <drawing r:id="rId30"/>
  <legacy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2.14"/>
    <col customWidth="1" min="3" max="3" width="33.0"/>
  </cols>
  <sheetData>
    <row r="1">
      <c r="A1" s="1" t="s">
        <v>113</v>
      </c>
      <c r="B1" s="1" t="s">
        <v>114</v>
      </c>
      <c r="C1" s="1" t="s">
        <v>115</v>
      </c>
    </row>
    <row r="2">
      <c r="A2" s="12" t="str">
        <f>'Elicitation Paths'!$C$1</f>
        <v>Elicitation goal</v>
      </c>
      <c r="B2" s="12" t="str">
        <f>'Elicitation Paths'!$C$2</f>
        <v>Elicitation goal</v>
      </c>
      <c r="C2" s="12" t="str">
        <f t="array" ref="C2:C47">TRANSPOSE('Elicitation Paths'!C3:AV3)</f>
        <v>Problem specification</v>
      </c>
    </row>
    <row r="3">
      <c r="A3" s="12" t="str">
        <f>'Elicitation Paths'!$C$1</f>
        <v>Elicitation goal</v>
      </c>
      <c r="B3" s="12" t="str">
        <f>'Elicitation Paths'!$C$2</f>
        <v>Elicitation goal</v>
      </c>
      <c r="C3" s="12" t="s">
        <v>116</v>
      </c>
    </row>
    <row r="4">
      <c r="A4" s="12" t="str">
        <f>'Elicitation Paths'!$C$1</f>
        <v>Elicitation goal</v>
      </c>
      <c r="B4" s="12" t="str">
        <f>'Elicitation Paths'!$C$2</f>
        <v>Elicitation goal</v>
      </c>
      <c r="C4" s="12" t="s">
        <v>117</v>
      </c>
    </row>
    <row r="5">
      <c r="A5" s="13" t="str">
        <f>'Elicitation Paths'!$C$1</f>
        <v>Elicitation goal</v>
      </c>
      <c r="B5" s="13" t="str">
        <f>'Elicitation Paths'!$C$2</f>
        <v>Elicitation goal</v>
      </c>
      <c r="C5" s="13" t="s">
        <v>118</v>
      </c>
    </row>
    <row r="6">
      <c r="A6" s="12" t="str">
        <f>'Elicitation Paths'!$G$1</f>
        <v>Elicitation target</v>
      </c>
      <c r="B6" s="12" t="str">
        <f>'Elicitation Paths'!$G$2</f>
        <v>Elicitation target</v>
      </c>
      <c r="C6" s="12" t="s">
        <v>119</v>
      </c>
    </row>
    <row r="7">
      <c r="A7" s="12" t="str">
        <f>'Elicitation Paths'!$G$1</f>
        <v>Elicitation target</v>
      </c>
      <c r="B7" s="12" t="str">
        <f>'Elicitation Paths'!$G$2</f>
        <v>Elicitation target</v>
      </c>
      <c r="C7" s="12" t="s">
        <v>120</v>
      </c>
    </row>
    <row r="8">
      <c r="A8" s="12" t="str">
        <f>'Elicitation Paths'!$G$1</f>
        <v>Elicitation target</v>
      </c>
      <c r="B8" s="12" t="str">
        <f>'Elicitation Paths'!$G$2</f>
        <v>Elicitation target</v>
      </c>
      <c r="C8" s="12" t="s">
        <v>121</v>
      </c>
    </row>
    <row r="9">
      <c r="A9" s="12" t="str">
        <f>'Elicitation Paths'!$G$1</f>
        <v>Elicitation target</v>
      </c>
      <c r="B9" s="12" t="str">
        <f>'Elicitation Paths'!$G$2</f>
        <v>Elicitation target</v>
      </c>
      <c r="C9" s="12" t="s">
        <v>122</v>
      </c>
    </row>
    <row r="10">
      <c r="A10" s="12" t="str">
        <f>'Elicitation Paths'!$G$1</f>
        <v>Elicitation target</v>
      </c>
      <c r="B10" s="12" t="str">
        <f>'Elicitation Paths'!$G$2</f>
        <v>Elicitation target</v>
      </c>
      <c r="C10" s="12" t="s">
        <v>123</v>
      </c>
    </row>
    <row r="11">
      <c r="A11" s="12" t="str">
        <f>'Elicitation Paths'!$G$1</f>
        <v>Elicitation target</v>
      </c>
      <c r="B11" s="12" t="str">
        <f>'Elicitation Paths'!$G$2</f>
        <v>Elicitation target</v>
      </c>
      <c r="C11" s="12" t="s">
        <v>124</v>
      </c>
    </row>
    <row r="12">
      <c r="A12" s="12" t="str">
        <f>'Elicitation Paths'!$G$1</f>
        <v>Elicitation target</v>
      </c>
      <c r="B12" s="12" t="str">
        <f>'Elicitation Paths'!$G$2</f>
        <v>Elicitation target</v>
      </c>
      <c r="C12" s="12" t="s">
        <v>125</v>
      </c>
    </row>
    <row r="13">
      <c r="A13" s="12" t="str">
        <f>'Elicitation Paths'!$G$1</f>
        <v>Elicitation target</v>
      </c>
      <c r="B13" s="12" t="str">
        <f>'Elicitation Paths'!$G$2</f>
        <v>Elicitation target</v>
      </c>
      <c r="C13" s="12" t="s">
        <v>126</v>
      </c>
    </row>
    <row r="14">
      <c r="A14" s="12" t="str">
        <f>'Elicitation Paths'!$G$1</f>
        <v>Elicitation target</v>
      </c>
      <c r="B14" s="12" t="str">
        <f>'Elicitation Paths'!$G$2</f>
        <v>Elicitation target</v>
      </c>
      <c r="C14" s="12" t="s">
        <v>127</v>
      </c>
    </row>
    <row r="15">
      <c r="A15" s="12" t="str">
        <f>'Elicitation Paths'!$G$1</f>
        <v>Elicitation target</v>
      </c>
      <c r="B15" s="12" t="str">
        <f>'Elicitation Paths'!$G$2</f>
        <v>Elicitation target</v>
      </c>
      <c r="C15" s="12" t="s">
        <v>128</v>
      </c>
    </row>
    <row r="16">
      <c r="A16" s="12" t="str">
        <f>'Elicitation Paths'!$G$1</f>
        <v>Elicitation target</v>
      </c>
      <c r="B16" s="12" t="str">
        <f>'Elicitation Paths'!$G$2</f>
        <v>Elicitation target</v>
      </c>
      <c r="C16" s="12" t="s">
        <v>129</v>
      </c>
    </row>
    <row r="17">
      <c r="A17" s="12" t="str">
        <f>'Elicitation Paths'!$G$1</f>
        <v>Elicitation target</v>
      </c>
      <c r="B17" s="12" t="str">
        <f>'Elicitation Paths'!$G$2</f>
        <v>Elicitation target</v>
      </c>
      <c r="C17" s="12" t="s">
        <v>130</v>
      </c>
    </row>
    <row r="18">
      <c r="A18" s="12" t="str">
        <f>'Elicitation Paths'!$G$1</f>
        <v>Elicitation target</v>
      </c>
      <c r="B18" s="12" t="str">
        <f>'Elicitation Paths'!$G$2</f>
        <v>Elicitation target</v>
      </c>
      <c r="C18" s="12" t="s">
        <v>131</v>
      </c>
    </row>
    <row r="19">
      <c r="A19" s="12" t="str">
        <f>'Elicitation Paths'!$G$1</f>
        <v>Elicitation target</v>
      </c>
      <c r="B19" s="12" t="str">
        <f>'Elicitation Paths'!$G$2</f>
        <v>Elicitation target</v>
      </c>
      <c r="C19" s="12" t="s">
        <v>132</v>
      </c>
    </row>
    <row r="20">
      <c r="A20" s="12" t="str">
        <f>'Elicitation Paths'!$G$1</f>
        <v>Elicitation target</v>
      </c>
      <c r="B20" s="12" t="str">
        <f>'Elicitation Paths'!$G$2</f>
        <v>Elicitation target</v>
      </c>
      <c r="C20" s="12" t="s">
        <v>133</v>
      </c>
    </row>
    <row r="21">
      <c r="A21" s="13" t="str">
        <f>'Elicitation Paths'!$G$1</f>
        <v>Elicitation target</v>
      </c>
      <c r="B21" s="13" t="str">
        <f>'Elicitation Paths'!$G$2</f>
        <v>Elicitation target</v>
      </c>
      <c r="C21" s="13" t="s">
        <v>134</v>
      </c>
    </row>
    <row r="22">
      <c r="A22" s="12" t="str">
        <f>'Elicitation Paths'!$W$1</f>
        <v>Elicitation process</v>
      </c>
      <c r="B22" s="12" t="str">
        <f>'Elicitation Paths'!$W$2</f>
        <v>Medium</v>
      </c>
      <c r="C22" s="12" t="s">
        <v>135</v>
      </c>
    </row>
    <row r="23">
      <c r="A23" s="12" t="str">
        <f>'Elicitation Paths'!$W$1</f>
        <v>Elicitation process</v>
      </c>
      <c r="B23" s="12" t="str">
        <f>'Elicitation Paths'!$W$2</f>
        <v>Medium</v>
      </c>
      <c r="C23" s="12" t="s">
        <v>136</v>
      </c>
    </row>
    <row r="24">
      <c r="A24" s="12" t="str">
        <f>'Elicitation Paths'!$W$1</f>
        <v>Elicitation process</v>
      </c>
      <c r="B24" s="12" t="str">
        <f>'Elicitation Paths'!$W$2</f>
        <v>Medium</v>
      </c>
      <c r="C24" s="12" t="s">
        <v>137</v>
      </c>
    </row>
    <row r="25">
      <c r="A25" s="12" t="str">
        <f>'Elicitation Paths'!$W$1</f>
        <v>Elicitation process</v>
      </c>
      <c r="B25" s="12" t="str">
        <f>'Elicitation Paths'!$W$2</f>
        <v>Medium</v>
      </c>
      <c r="C25" s="12" t="s">
        <v>138</v>
      </c>
    </row>
    <row r="26">
      <c r="A26" s="12" t="str">
        <f>'Elicitation Paths'!$W$1</f>
        <v>Elicitation process</v>
      </c>
      <c r="B26" s="12" t="str">
        <f>'Elicitation Paths'!$W$2</f>
        <v>Medium</v>
      </c>
      <c r="C26" s="12" t="s">
        <v>139</v>
      </c>
    </row>
    <row r="27">
      <c r="A27" s="14" t="str">
        <f>'Elicitation Paths'!$W$1</f>
        <v>Elicitation process</v>
      </c>
      <c r="B27" s="14" t="str">
        <f>'Elicitation Paths'!$W$2</f>
        <v>Medium</v>
      </c>
      <c r="C27" s="14" t="s">
        <v>140</v>
      </c>
    </row>
    <row r="28">
      <c r="A28" s="12" t="str">
        <f>'Elicitation Paths'!$W$1</f>
        <v>Elicitation process</v>
      </c>
      <c r="B28" s="12" t="str">
        <f>'Elicitation Paths'!$AC$2</f>
        <v>Context</v>
      </c>
      <c r="C28" s="12" t="s">
        <v>141</v>
      </c>
    </row>
    <row r="29">
      <c r="A29" s="12" t="str">
        <f>'Elicitation Paths'!$W$1</f>
        <v>Elicitation process</v>
      </c>
      <c r="B29" s="12" t="str">
        <f>'Elicitation Paths'!$AC$2</f>
        <v>Context</v>
      </c>
      <c r="C29" s="12" t="s">
        <v>142</v>
      </c>
    </row>
    <row r="30">
      <c r="A30" s="12" t="str">
        <f>'Elicitation Paths'!$W$1</f>
        <v>Elicitation process</v>
      </c>
      <c r="B30" s="12" t="str">
        <f>'Elicitation Paths'!$AC$2</f>
        <v>Context</v>
      </c>
      <c r="C30" s="12" t="s">
        <v>143</v>
      </c>
    </row>
    <row r="31">
      <c r="A31" s="14" t="str">
        <f>'Elicitation Paths'!$W$1</f>
        <v>Elicitation process</v>
      </c>
      <c r="B31" s="14" t="str">
        <f>'Elicitation Paths'!$AC$2</f>
        <v>Context</v>
      </c>
      <c r="C31" s="14" t="s">
        <v>144</v>
      </c>
    </row>
    <row r="32">
      <c r="A32" s="12" t="str">
        <f>'Elicitation Paths'!$W$1</f>
        <v>Elicitation process</v>
      </c>
      <c r="B32" s="12" t="str">
        <f>'Elicitation Paths'!$AG$2</f>
        <v>Prompts</v>
      </c>
      <c r="C32" s="12" t="s">
        <v>145</v>
      </c>
    </row>
    <row r="33">
      <c r="A33" s="14" t="str">
        <f>'Elicitation Paths'!$W$1</f>
        <v>Elicitation process</v>
      </c>
      <c r="B33" s="14" t="str">
        <f>'Elicitation Paths'!$AG$2</f>
        <v>Prompts</v>
      </c>
      <c r="C33" s="14" t="s">
        <v>146</v>
      </c>
    </row>
    <row r="34">
      <c r="A34" s="12" t="str">
        <f>'Elicitation Paths'!$W$1</f>
        <v>Elicitation process</v>
      </c>
      <c r="B34" s="12" t="str">
        <f>'Elicitation Paths'!$AI$2</f>
        <v>Response format</v>
      </c>
      <c r="C34" s="12" t="s">
        <v>147</v>
      </c>
    </row>
    <row r="35">
      <c r="A35" s="14" t="str">
        <f>'Elicitation Paths'!$W$1</f>
        <v>Elicitation process</v>
      </c>
      <c r="B35" s="14" t="str">
        <f>'Elicitation Paths'!$AI$2</f>
        <v>Response format</v>
      </c>
      <c r="C35" s="14" t="s">
        <v>148</v>
      </c>
    </row>
    <row r="36">
      <c r="A36" s="12" t="str">
        <f>'Elicitation Paths'!$W$1</f>
        <v>Elicitation process</v>
      </c>
      <c r="B36" s="12" t="str">
        <f>'Elicitation Paths'!$AK$2</f>
        <v>Response validation</v>
      </c>
      <c r="C36" s="12" t="s">
        <v>149</v>
      </c>
    </row>
    <row r="37">
      <c r="A37" s="14" t="str">
        <f>'Elicitation Paths'!$W$1</f>
        <v>Elicitation process</v>
      </c>
      <c r="B37" s="14" t="str">
        <f>'Elicitation Paths'!$AK$2</f>
        <v>Response validation</v>
      </c>
      <c r="C37" s="14" t="s">
        <v>150</v>
      </c>
    </row>
    <row r="38">
      <c r="A38" s="12" t="str">
        <f>'Elicitation Paths'!$W$1</f>
        <v>Elicitation process</v>
      </c>
      <c r="B38" s="12" t="str">
        <f>'Elicitation Paths'!$AM$2</f>
        <v>Unreliable responses</v>
      </c>
      <c r="C38" s="12" t="s">
        <v>151</v>
      </c>
    </row>
    <row r="39">
      <c r="A39" s="14" t="str">
        <f>'Elicitation Paths'!$W$1</f>
        <v>Elicitation process</v>
      </c>
      <c r="B39" s="14" t="str">
        <f>'Elicitation Paths'!$AM$2</f>
        <v>Unreliable responses</v>
      </c>
      <c r="C39" s="14" t="s">
        <v>152</v>
      </c>
    </row>
    <row r="40">
      <c r="A40" s="12" t="str">
        <f>'Elicitation Paths'!$W$1</f>
        <v>Elicitation process</v>
      </c>
      <c r="B40" s="12" t="str">
        <f>'Elicitation Paths'!$AO$2</f>
        <v>Number of experts</v>
      </c>
      <c r="C40" s="12" t="s">
        <v>153</v>
      </c>
    </row>
    <row r="41">
      <c r="A41" s="12" t="str">
        <f>'Elicitation Paths'!$W$1</f>
        <v>Elicitation process</v>
      </c>
      <c r="B41" s="12" t="str">
        <f>'Elicitation Paths'!$AO$2</f>
        <v>Number of experts</v>
      </c>
      <c r="C41" s="12" t="s">
        <v>154</v>
      </c>
    </row>
    <row r="42">
      <c r="A42" s="13" t="str">
        <f>'Elicitation Paths'!$W$1</f>
        <v>Elicitation process</v>
      </c>
      <c r="B42" s="13" t="str">
        <f>'Elicitation Paths'!$AO$2</f>
        <v>Number of experts</v>
      </c>
      <c r="C42" s="13" t="s">
        <v>155</v>
      </c>
    </row>
    <row r="43">
      <c r="A43" s="12" t="str">
        <f>'Elicitation Paths'!$AR$1</f>
        <v>Use of elicited knowledge</v>
      </c>
      <c r="B43" s="12" t="str">
        <f>'Elicitation Paths'!$AR$2</f>
        <v>Pre-processing</v>
      </c>
      <c r="C43" s="12" t="s">
        <v>156</v>
      </c>
    </row>
    <row r="44">
      <c r="A44" s="12" t="str">
        <f>'Elicitation Paths'!$AR$1</f>
        <v>Use of elicited knowledge</v>
      </c>
      <c r="B44" s="12" t="str">
        <f>'Elicitation Paths'!$AR$2</f>
        <v>Pre-processing</v>
      </c>
      <c r="C44" s="12" t="s">
        <v>157</v>
      </c>
    </row>
    <row r="45">
      <c r="A45" s="14" t="str">
        <f>'Elicitation Paths'!$AR$1</f>
        <v>Use of elicited knowledge</v>
      </c>
      <c r="B45" s="14" t="str">
        <f>'Elicitation Paths'!$AR$2</f>
        <v>Pre-processing</v>
      </c>
      <c r="C45" s="14" t="s">
        <v>158</v>
      </c>
    </row>
    <row r="46">
      <c r="A46" s="12" t="str">
        <f>'Elicitation Paths'!$AR$1</f>
        <v>Use of elicited knowledge</v>
      </c>
      <c r="B46" s="12" t="str">
        <f>'Elicitation Paths'!$AU$2</f>
        <v>Use</v>
      </c>
      <c r="C46" s="12" t="s">
        <v>159</v>
      </c>
    </row>
    <row r="47">
      <c r="A47" s="12" t="str">
        <f>'Elicitation Paths'!$AR$1</f>
        <v>Use of elicited knowledge</v>
      </c>
      <c r="B47" s="12" t="str">
        <f>'Elicitation Paths'!$AU$2</f>
        <v>Use</v>
      </c>
      <c r="C47" s="12" t="s">
        <v>160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27.29"/>
    <col customWidth="1" min="2" max="2" width="3.86"/>
    <col customWidth="1" min="3" max="3" width="19.14"/>
    <col customWidth="1" min="4" max="4" width="18.0"/>
    <col customWidth="1" min="5" max="5" width="17.29"/>
    <col customWidth="1" min="6" max="6" width="15.14"/>
    <col customWidth="1" min="7" max="7" width="33.0"/>
    <col customWidth="1" min="8" max="8" width="16.14"/>
    <col customWidth="1" min="9" max="9" width="6.57"/>
    <col customWidth="1" min="10" max="10" width="16.57"/>
    <col customWidth="1" min="12" max="12" width="19.29"/>
    <col customWidth="1" min="13" max="14" width="18.43"/>
    <col customWidth="1" min="15" max="15" width="16.14"/>
    <col customWidth="1" min="16" max="16" width="20.86"/>
    <col customWidth="1" min="17" max="17" width="14.29"/>
    <col customWidth="1" min="18" max="18" width="15.14"/>
    <col customWidth="1" min="19" max="19" width="20.14"/>
    <col customWidth="1" min="20" max="20" width="15.71"/>
    <col customWidth="1" min="22" max="23" width="15.43"/>
    <col customWidth="1" min="24" max="24" width="6.86"/>
    <col customWidth="1" min="25" max="25" width="19.57"/>
    <col customWidth="1" min="26" max="26" width="10.29"/>
    <col customWidth="1" min="27" max="27" width="11.71"/>
    <col customWidth="1" min="28" max="28" width="8.86"/>
    <col customWidth="1" min="29" max="29" width="25.57"/>
    <col customWidth="1" min="30" max="30" width="28.57"/>
    <col customWidth="1" min="31" max="32" width="12.86"/>
    <col customWidth="1" min="33" max="33" width="18.57"/>
    <col customWidth="1" min="34" max="34" width="21.71"/>
    <col customWidth="1" min="35" max="35" width="11.14"/>
    <col customWidth="1" min="36" max="36" width="13.14"/>
    <col customWidth="1" min="37" max="37" width="8.71"/>
    <col customWidth="1" min="38" max="38" width="11.0"/>
    <col customWidth="1" min="39" max="39" width="13.86"/>
    <col customWidth="1" min="40" max="40" width="15.86"/>
    <col customWidth="1" min="41" max="41" width="8.57"/>
    <col customWidth="1" min="42" max="42" width="6.43"/>
    <col customWidth="1" min="43" max="43" width="7.71"/>
    <col customWidth="1" min="44" max="44" width="13.0"/>
    <col customWidth="1" min="45" max="46" width="12.57"/>
    <col customWidth="1" min="47" max="47" width="15.43"/>
    <col customWidth="1" min="48" max="48" width="14.29"/>
    <col customWidth="1" min="49" max="49" width="12.29"/>
    <col customWidth="1" min="50" max="50" width="11.0"/>
    <col customWidth="1" min="51" max="51" width="9.14"/>
    <col customWidth="1" min="52" max="52" width="12.14"/>
    <col customWidth="1" min="53" max="53" width="9.14"/>
    <col customWidth="1" min="54" max="54" width="6.29"/>
    <col customWidth="1" min="55" max="55" width="18.86"/>
    <col customWidth="1" min="56" max="56" width="5.14"/>
    <col customWidth="1" min="57" max="57" width="10.71"/>
    <col customWidth="1" min="58" max="59" width="15.71"/>
    <col customWidth="1" min="60" max="61" width="14.0"/>
    <col customWidth="1" min="62" max="62" width="28.86"/>
  </cols>
  <sheetData>
    <row r="1">
      <c r="C1" s="15" t="s">
        <v>161</v>
      </c>
      <c r="F1" s="16"/>
      <c r="G1" s="15" t="s">
        <v>162</v>
      </c>
      <c r="W1" s="17" t="s">
        <v>163</v>
      </c>
      <c r="AR1" s="18" t="s">
        <v>164</v>
      </c>
      <c r="AV1" s="16"/>
      <c r="AW1" s="15" t="s">
        <v>165</v>
      </c>
      <c r="BI1" s="16"/>
      <c r="BJ1" s="15" t="s">
        <v>166</v>
      </c>
    </row>
    <row r="2">
      <c r="C2" s="15" t="s">
        <v>161</v>
      </c>
      <c r="F2" s="16"/>
      <c r="G2" s="15" t="s">
        <v>162</v>
      </c>
      <c r="W2" s="17" t="s">
        <v>167</v>
      </c>
      <c r="AB2" s="19"/>
      <c r="AC2" s="20" t="s">
        <v>168</v>
      </c>
      <c r="AG2" s="21" t="s">
        <v>169</v>
      </c>
      <c r="AH2" s="19"/>
      <c r="AI2" s="20" t="s">
        <v>170</v>
      </c>
      <c r="AJ2" s="19"/>
      <c r="AK2" s="20" t="s">
        <v>171</v>
      </c>
      <c r="AL2" s="19"/>
      <c r="AM2" s="20" t="s">
        <v>172</v>
      </c>
      <c r="AO2" s="21" t="s">
        <v>173</v>
      </c>
      <c r="AQ2" s="19"/>
      <c r="AR2" s="18" t="s">
        <v>174</v>
      </c>
      <c r="AU2" s="22" t="s">
        <v>175</v>
      </c>
      <c r="AV2" s="16"/>
      <c r="AW2" s="23" t="s">
        <v>176</v>
      </c>
      <c r="AX2" s="15" t="s">
        <v>177</v>
      </c>
      <c r="BA2" s="22" t="s">
        <v>178</v>
      </c>
      <c r="BI2" s="24" t="s">
        <v>179</v>
      </c>
      <c r="BJ2" s="15"/>
    </row>
    <row r="3">
      <c r="A3" s="1" t="s">
        <v>180</v>
      </c>
      <c r="B3" s="1" t="s">
        <v>181</v>
      </c>
      <c r="C3" s="1" t="s">
        <v>182</v>
      </c>
      <c r="D3" s="1" t="s">
        <v>116</v>
      </c>
      <c r="E3" s="1" t="s">
        <v>117</v>
      </c>
      <c r="F3" s="25" t="s">
        <v>118</v>
      </c>
      <c r="G3" s="1" t="s">
        <v>119</v>
      </c>
      <c r="H3" s="1" t="s">
        <v>120</v>
      </c>
      <c r="I3" s="1" t="s">
        <v>121</v>
      </c>
      <c r="J3" s="1" t="s">
        <v>122</v>
      </c>
      <c r="K3" s="1" t="s">
        <v>123</v>
      </c>
      <c r="L3" s="1" t="s">
        <v>124</v>
      </c>
      <c r="M3" s="1" t="s">
        <v>125</v>
      </c>
      <c r="N3" s="1" t="s">
        <v>126</v>
      </c>
      <c r="O3" s="1" t="s">
        <v>127</v>
      </c>
      <c r="P3" s="1" t="s">
        <v>128</v>
      </c>
      <c r="Q3" s="1" t="s">
        <v>129</v>
      </c>
      <c r="R3" s="1" t="s">
        <v>130</v>
      </c>
      <c r="S3" s="1" t="s">
        <v>131</v>
      </c>
      <c r="T3" s="1" t="s">
        <v>132</v>
      </c>
      <c r="U3" s="1" t="s">
        <v>133</v>
      </c>
      <c r="V3" s="25" t="s">
        <v>134</v>
      </c>
      <c r="W3" s="26" t="s">
        <v>135</v>
      </c>
      <c r="X3" s="1" t="s">
        <v>136</v>
      </c>
      <c r="Y3" s="1" t="s">
        <v>137</v>
      </c>
      <c r="Z3" s="1" t="s">
        <v>138</v>
      </c>
      <c r="AA3" s="1" t="s">
        <v>139</v>
      </c>
      <c r="AB3" s="27" t="s">
        <v>140</v>
      </c>
      <c r="AC3" s="1" t="s">
        <v>141</v>
      </c>
      <c r="AD3" s="1" t="s">
        <v>142</v>
      </c>
      <c r="AE3" s="1" t="s">
        <v>143</v>
      </c>
      <c r="AF3" s="27" t="s">
        <v>144</v>
      </c>
      <c r="AG3" s="28" t="s">
        <v>145</v>
      </c>
      <c r="AH3" s="27" t="s">
        <v>146</v>
      </c>
      <c r="AI3" s="1" t="s">
        <v>147</v>
      </c>
      <c r="AJ3" s="27" t="s">
        <v>148</v>
      </c>
      <c r="AK3" s="1" t="s">
        <v>149</v>
      </c>
      <c r="AL3" s="27" t="s">
        <v>150</v>
      </c>
      <c r="AM3" s="1" t="s">
        <v>151</v>
      </c>
      <c r="AN3" s="27" t="s">
        <v>152</v>
      </c>
      <c r="AO3" s="28" t="s">
        <v>153</v>
      </c>
      <c r="AP3" s="1" t="s">
        <v>154</v>
      </c>
      <c r="AQ3" s="25" t="s">
        <v>155</v>
      </c>
      <c r="AR3" s="1" t="s">
        <v>156</v>
      </c>
      <c r="AS3" s="1" t="s">
        <v>157</v>
      </c>
      <c r="AT3" s="27" t="s">
        <v>158</v>
      </c>
      <c r="AU3" s="28" t="s">
        <v>159</v>
      </c>
      <c r="AV3" s="25" t="s">
        <v>160</v>
      </c>
      <c r="AW3" s="23" t="s">
        <v>176</v>
      </c>
      <c r="AX3" s="1" t="s">
        <v>183</v>
      </c>
      <c r="AY3" s="1" t="s">
        <v>184</v>
      </c>
      <c r="AZ3" s="27" t="s">
        <v>185</v>
      </c>
      <c r="BA3" s="28" t="s">
        <v>186</v>
      </c>
      <c r="BB3" s="1" t="s">
        <v>187</v>
      </c>
      <c r="BC3" s="1" t="s">
        <v>188</v>
      </c>
      <c r="BD3" s="1" t="s">
        <v>189</v>
      </c>
      <c r="BE3" s="1" t="s">
        <v>190</v>
      </c>
      <c r="BF3" s="1" t="s">
        <v>191</v>
      </c>
      <c r="BG3" s="1" t="s">
        <v>192</v>
      </c>
      <c r="BH3" s="27" t="s">
        <v>193</v>
      </c>
      <c r="BI3" s="29" t="s">
        <v>194</v>
      </c>
      <c r="BJ3" s="15"/>
    </row>
    <row r="4">
      <c r="A4" s="1" t="s">
        <v>6</v>
      </c>
      <c r="B4" s="1" t="s">
        <v>195</v>
      </c>
      <c r="E4" s="1" t="s">
        <v>196</v>
      </c>
      <c r="F4" s="30"/>
      <c r="H4" s="1" t="s">
        <v>196</v>
      </c>
      <c r="V4" s="30"/>
      <c r="W4" s="26" t="s">
        <v>196</v>
      </c>
      <c r="AB4" s="31"/>
      <c r="AC4" s="1" t="s">
        <v>196</v>
      </c>
      <c r="AF4" s="31"/>
      <c r="AG4" s="32"/>
      <c r="AH4" s="27" t="str">
        <f t="shared" ref="AH4:AH32" si="1">if(AG4="x", "", "x")</f>
        <v>x</v>
      </c>
      <c r="AI4" s="1" t="s">
        <v>196</v>
      </c>
      <c r="AJ4" s="27" t="str">
        <f t="shared" ref="AJ4:AJ48" si="2">if(AI4="x", "", "x")</f>
        <v/>
      </c>
      <c r="AL4" s="31" t="str">
        <f t="shared" ref="AL4:AL14" si="3">if(AK4="x", "", "x")</f>
        <v>x</v>
      </c>
      <c r="AM4" s="1" t="s">
        <v>196</v>
      </c>
      <c r="AN4" s="31" t="str">
        <f t="shared" ref="AN4:AN76" si="4">if(AM4="x", "", "x")</f>
        <v/>
      </c>
      <c r="AO4" s="32"/>
      <c r="AP4" s="1" t="s">
        <v>196</v>
      </c>
      <c r="AQ4" s="30"/>
      <c r="AR4" s="1" t="s">
        <v>196</v>
      </c>
      <c r="AT4" s="31"/>
      <c r="AU4" s="28" t="s">
        <v>196</v>
      </c>
      <c r="AV4" s="30"/>
      <c r="AW4" s="27"/>
      <c r="AX4" s="28" t="s">
        <v>196</v>
      </c>
      <c r="AZ4" s="31" t="str">
        <f t="shared" ref="AZ4:AZ30" si="5">IF(OR(AX4="x", AY4="x"), "", "x")</f>
        <v/>
      </c>
      <c r="BA4" s="32"/>
      <c r="BC4" s="1" t="s">
        <v>196</v>
      </c>
      <c r="BD4" s="1"/>
      <c r="BE4" s="1"/>
      <c r="BF4" s="1"/>
      <c r="BG4" s="1"/>
      <c r="BH4" s="31"/>
      <c r="BI4" s="33"/>
    </row>
    <row r="5">
      <c r="A5" s="1" t="s">
        <v>6</v>
      </c>
      <c r="B5" s="1" t="s">
        <v>197</v>
      </c>
      <c r="E5" s="1" t="s">
        <v>196</v>
      </c>
      <c r="F5" s="30"/>
      <c r="H5" s="1" t="s">
        <v>196</v>
      </c>
      <c r="V5" s="30"/>
      <c r="W5" s="26" t="s">
        <v>196</v>
      </c>
      <c r="AB5" s="31"/>
      <c r="AC5" s="1" t="s">
        <v>196</v>
      </c>
      <c r="AF5" s="31"/>
      <c r="AG5" s="28" t="s">
        <v>196</v>
      </c>
      <c r="AH5" s="27" t="str">
        <f t="shared" si="1"/>
        <v/>
      </c>
      <c r="AI5" s="1" t="s">
        <v>196</v>
      </c>
      <c r="AJ5" s="27" t="str">
        <f t="shared" si="2"/>
        <v/>
      </c>
      <c r="AL5" s="31" t="str">
        <f t="shared" si="3"/>
        <v>x</v>
      </c>
      <c r="AM5" s="1" t="s">
        <v>196</v>
      </c>
      <c r="AN5" s="31" t="str">
        <f t="shared" si="4"/>
        <v/>
      </c>
      <c r="AO5" s="32"/>
      <c r="AP5" s="1" t="s">
        <v>196</v>
      </c>
      <c r="AQ5" s="30"/>
      <c r="AR5" s="1" t="s">
        <v>196</v>
      </c>
      <c r="AT5" s="31"/>
      <c r="AU5" s="28" t="s">
        <v>196</v>
      </c>
      <c r="AV5" s="30"/>
      <c r="AW5" s="27"/>
      <c r="AX5" s="28" t="s">
        <v>196</v>
      </c>
      <c r="AZ5" s="31" t="str">
        <f t="shared" si="5"/>
        <v/>
      </c>
      <c r="BA5" s="32"/>
      <c r="BC5" s="1" t="s">
        <v>196</v>
      </c>
      <c r="BD5" s="1"/>
      <c r="BE5" s="1"/>
      <c r="BF5" s="1"/>
      <c r="BG5" s="1"/>
      <c r="BH5" s="31"/>
      <c r="BI5" s="33"/>
    </row>
    <row r="6">
      <c r="A6" s="1" t="s">
        <v>6</v>
      </c>
      <c r="B6" s="1" t="s">
        <v>198</v>
      </c>
      <c r="E6" s="1" t="s">
        <v>196</v>
      </c>
      <c r="F6" s="30"/>
      <c r="J6" s="1"/>
      <c r="K6" s="1" t="s">
        <v>196</v>
      </c>
      <c r="V6" s="30"/>
      <c r="W6" s="26" t="s">
        <v>196</v>
      </c>
      <c r="AB6" s="31"/>
      <c r="AC6" s="1" t="s">
        <v>196</v>
      </c>
      <c r="AF6" s="31"/>
      <c r="AG6" s="28" t="s">
        <v>196</v>
      </c>
      <c r="AH6" s="27" t="str">
        <f t="shared" si="1"/>
        <v/>
      </c>
      <c r="AI6" s="1" t="s">
        <v>196</v>
      </c>
      <c r="AJ6" s="27" t="str">
        <f t="shared" si="2"/>
        <v/>
      </c>
      <c r="AL6" s="31" t="str">
        <f t="shared" si="3"/>
        <v>x</v>
      </c>
      <c r="AN6" s="31" t="str">
        <f t="shared" si="4"/>
        <v>x</v>
      </c>
      <c r="AO6" s="32"/>
      <c r="AP6" s="1" t="s">
        <v>196</v>
      </c>
      <c r="AQ6" s="30"/>
      <c r="AR6" s="1" t="s">
        <v>196</v>
      </c>
      <c r="AT6" s="31"/>
      <c r="AU6" s="28" t="s">
        <v>196</v>
      </c>
      <c r="AV6" s="30"/>
      <c r="AW6" s="27"/>
      <c r="AX6" s="28" t="s">
        <v>196</v>
      </c>
      <c r="AZ6" s="31" t="str">
        <f t="shared" si="5"/>
        <v/>
      </c>
      <c r="BA6" s="32"/>
      <c r="BC6" s="1" t="s">
        <v>196</v>
      </c>
      <c r="BD6" s="1"/>
      <c r="BE6" s="1"/>
      <c r="BF6" s="1"/>
      <c r="BG6" s="1"/>
      <c r="BH6" s="31"/>
      <c r="BI6" s="33"/>
    </row>
    <row r="7">
      <c r="A7" s="34" t="s">
        <v>6</v>
      </c>
      <c r="B7" s="34" t="s">
        <v>199</v>
      </c>
      <c r="C7" s="34" t="s">
        <v>196</v>
      </c>
      <c r="D7" s="35"/>
      <c r="E7" s="36"/>
      <c r="F7" s="37"/>
      <c r="G7" s="35"/>
      <c r="H7" s="36"/>
      <c r="I7" s="35"/>
      <c r="J7" s="36"/>
      <c r="K7" s="36" t="s">
        <v>196</v>
      </c>
      <c r="L7" s="35"/>
      <c r="M7" s="35"/>
      <c r="N7" s="35"/>
      <c r="O7" s="35"/>
      <c r="P7" s="35"/>
      <c r="Q7" s="35"/>
      <c r="R7" s="35"/>
      <c r="S7" s="35"/>
      <c r="T7" s="35"/>
      <c r="U7" s="35"/>
      <c r="V7" s="38"/>
      <c r="W7" s="36" t="s">
        <v>196</v>
      </c>
      <c r="X7" s="35"/>
      <c r="Y7" s="35"/>
      <c r="Z7" s="35"/>
      <c r="AA7" s="35"/>
      <c r="AB7" s="39"/>
      <c r="AC7" s="36" t="s">
        <v>196</v>
      </c>
      <c r="AD7" s="35"/>
      <c r="AE7" s="35"/>
      <c r="AF7" s="39"/>
      <c r="AG7" s="35"/>
      <c r="AH7" s="40" t="str">
        <f t="shared" si="1"/>
        <v>x</v>
      </c>
      <c r="AI7" s="36" t="s">
        <v>196</v>
      </c>
      <c r="AJ7" s="40" t="str">
        <f t="shared" si="2"/>
        <v/>
      </c>
      <c r="AK7" s="35"/>
      <c r="AL7" s="39" t="str">
        <f t="shared" si="3"/>
        <v>x</v>
      </c>
      <c r="AM7" s="35"/>
      <c r="AN7" s="39" t="str">
        <f t="shared" si="4"/>
        <v>x</v>
      </c>
      <c r="AO7" s="35"/>
      <c r="AP7" s="1" t="s">
        <v>196</v>
      </c>
      <c r="AQ7" s="30"/>
      <c r="AR7" s="36" t="s">
        <v>196</v>
      </c>
      <c r="AS7" s="35"/>
      <c r="AT7" s="39"/>
      <c r="AU7" s="36" t="s">
        <v>196</v>
      </c>
      <c r="AV7" s="38"/>
      <c r="AW7" s="41"/>
      <c r="AX7" s="34" t="s">
        <v>196</v>
      </c>
      <c r="AY7" s="35"/>
      <c r="AZ7" s="31" t="str">
        <f t="shared" si="5"/>
        <v/>
      </c>
      <c r="BA7" s="42"/>
      <c r="BB7" s="35"/>
      <c r="BC7" s="36" t="s">
        <v>196</v>
      </c>
      <c r="BD7" s="36"/>
      <c r="BE7" s="36"/>
      <c r="BF7" s="36"/>
      <c r="BG7" s="36"/>
      <c r="BH7" s="39"/>
      <c r="BI7" s="38"/>
      <c r="BJ7" s="35"/>
    </row>
    <row r="8">
      <c r="A8" s="1" t="s">
        <v>10</v>
      </c>
      <c r="B8" s="1" t="s">
        <v>195</v>
      </c>
      <c r="C8" s="1" t="s">
        <v>196</v>
      </c>
      <c r="F8" s="30"/>
      <c r="G8" s="1" t="s">
        <v>196</v>
      </c>
      <c r="V8" s="30"/>
      <c r="W8" s="43"/>
      <c r="Y8" s="1" t="s">
        <v>196</v>
      </c>
      <c r="Z8" s="1"/>
      <c r="AB8" s="31"/>
      <c r="AE8" s="1"/>
      <c r="AF8" s="27" t="s">
        <v>196</v>
      </c>
      <c r="AG8" s="28"/>
      <c r="AH8" s="31" t="str">
        <f t="shared" si="1"/>
        <v>x</v>
      </c>
      <c r="AJ8" s="31" t="str">
        <f t="shared" si="2"/>
        <v>x</v>
      </c>
      <c r="AL8" s="27" t="str">
        <f t="shared" si="3"/>
        <v>x</v>
      </c>
      <c r="AN8" s="31" t="str">
        <f t="shared" si="4"/>
        <v>x</v>
      </c>
      <c r="AO8" s="28"/>
      <c r="AQ8" s="25" t="s">
        <v>196</v>
      </c>
      <c r="AT8" s="27" t="s">
        <v>196</v>
      </c>
      <c r="AU8" s="32"/>
      <c r="AV8" s="25" t="s">
        <v>196</v>
      </c>
      <c r="AW8" s="31"/>
      <c r="AX8" s="32"/>
      <c r="AZ8" s="31" t="str">
        <f t="shared" si="5"/>
        <v>x</v>
      </c>
      <c r="BA8" s="32"/>
      <c r="BC8" s="1" t="s">
        <v>196</v>
      </c>
      <c r="BH8" s="31"/>
      <c r="BI8" s="29"/>
    </row>
    <row r="9">
      <c r="A9" s="1" t="s">
        <v>10</v>
      </c>
      <c r="B9" s="1" t="s">
        <v>197</v>
      </c>
      <c r="D9" s="1" t="s">
        <v>196</v>
      </c>
      <c r="F9" s="30"/>
      <c r="G9" s="1" t="s">
        <v>196</v>
      </c>
      <c r="V9" s="30"/>
      <c r="W9" s="43"/>
      <c r="Y9" s="1" t="s">
        <v>196</v>
      </c>
      <c r="Z9" s="1"/>
      <c r="AB9" s="31"/>
      <c r="AE9" s="1"/>
      <c r="AF9" s="27" t="s">
        <v>196</v>
      </c>
      <c r="AG9" s="28"/>
      <c r="AH9" s="31" t="str">
        <f t="shared" si="1"/>
        <v>x</v>
      </c>
      <c r="AJ9" s="31" t="str">
        <f t="shared" si="2"/>
        <v>x</v>
      </c>
      <c r="AL9" s="27" t="str">
        <f t="shared" si="3"/>
        <v>x</v>
      </c>
      <c r="AN9" s="31" t="str">
        <f t="shared" si="4"/>
        <v>x</v>
      </c>
      <c r="AO9" s="28"/>
      <c r="AQ9" s="25" t="s">
        <v>196</v>
      </c>
      <c r="AT9" s="27" t="s">
        <v>196</v>
      </c>
      <c r="AU9" s="32"/>
      <c r="AV9" s="25" t="s">
        <v>196</v>
      </c>
      <c r="AW9" s="31"/>
      <c r="AX9" s="32"/>
      <c r="AZ9" s="31" t="str">
        <f t="shared" si="5"/>
        <v>x</v>
      </c>
      <c r="BA9" s="32"/>
      <c r="BC9" s="1" t="s">
        <v>196</v>
      </c>
      <c r="BH9" s="31"/>
      <c r="BI9" s="29"/>
    </row>
    <row r="10">
      <c r="A10" s="1" t="s">
        <v>10</v>
      </c>
      <c r="B10" s="1" t="s">
        <v>198</v>
      </c>
      <c r="D10" s="1" t="s">
        <v>196</v>
      </c>
      <c r="F10" s="30"/>
      <c r="G10" s="1"/>
      <c r="J10" s="1"/>
      <c r="K10" s="1" t="s">
        <v>196</v>
      </c>
      <c r="V10" s="30"/>
      <c r="W10" s="43"/>
      <c r="X10" s="1" t="s">
        <v>196</v>
      </c>
      <c r="Z10" s="1"/>
      <c r="AB10" s="31"/>
      <c r="AE10" s="1"/>
      <c r="AF10" s="27" t="s">
        <v>196</v>
      </c>
      <c r="AG10" s="28" t="s">
        <v>196</v>
      </c>
      <c r="AH10" s="31" t="str">
        <f t="shared" si="1"/>
        <v/>
      </c>
      <c r="AJ10" s="31" t="str">
        <f t="shared" si="2"/>
        <v>x</v>
      </c>
      <c r="AL10" s="27" t="str">
        <f t="shared" si="3"/>
        <v>x</v>
      </c>
      <c r="AN10" s="31" t="str">
        <f t="shared" si="4"/>
        <v>x</v>
      </c>
      <c r="AO10" s="28" t="s">
        <v>196</v>
      </c>
      <c r="AQ10" s="30"/>
      <c r="AR10" s="1" t="s">
        <v>196</v>
      </c>
      <c r="AT10" s="31"/>
      <c r="AU10" s="28" t="s">
        <v>196</v>
      </c>
      <c r="AV10" s="25"/>
      <c r="AW10" s="31"/>
      <c r="AX10" s="32"/>
      <c r="AZ10" s="31" t="str">
        <f t="shared" si="5"/>
        <v>x</v>
      </c>
      <c r="BA10" s="32"/>
      <c r="BC10" s="1" t="s">
        <v>196</v>
      </c>
      <c r="BH10" s="31"/>
      <c r="BI10" s="29" t="s">
        <v>196</v>
      </c>
    </row>
    <row r="11">
      <c r="A11" s="1" t="s">
        <v>10</v>
      </c>
      <c r="B11" s="1" t="s">
        <v>199</v>
      </c>
      <c r="D11" s="1" t="s">
        <v>196</v>
      </c>
      <c r="F11" s="30"/>
      <c r="G11" s="1"/>
      <c r="O11" s="1" t="s">
        <v>196</v>
      </c>
      <c r="V11" s="30"/>
      <c r="W11" s="43"/>
      <c r="Y11" s="1" t="s">
        <v>196</v>
      </c>
      <c r="Z11" s="1"/>
      <c r="AB11" s="31"/>
      <c r="AE11" s="1"/>
      <c r="AF11" s="27" t="s">
        <v>196</v>
      </c>
      <c r="AG11" s="28" t="s">
        <v>196</v>
      </c>
      <c r="AH11" s="31" t="str">
        <f t="shared" si="1"/>
        <v/>
      </c>
      <c r="AJ11" s="31" t="str">
        <f t="shared" si="2"/>
        <v>x</v>
      </c>
      <c r="AK11" s="1" t="s">
        <v>196</v>
      </c>
      <c r="AL11" s="27" t="str">
        <f t="shared" si="3"/>
        <v/>
      </c>
      <c r="AN11" s="31" t="str">
        <f t="shared" si="4"/>
        <v>x</v>
      </c>
      <c r="AO11" s="28" t="s">
        <v>196</v>
      </c>
      <c r="AQ11" s="30"/>
      <c r="AS11" s="1" t="s">
        <v>196</v>
      </c>
      <c r="AT11" s="31"/>
      <c r="AU11" s="32"/>
      <c r="AV11" s="25" t="s">
        <v>196</v>
      </c>
      <c r="AW11" s="31"/>
      <c r="AX11" s="32"/>
      <c r="AZ11" s="31" t="str">
        <f t="shared" si="5"/>
        <v>x</v>
      </c>
      <c r="BA11" s="32"/>
      <c r="BC11" s="1" t="s">
        <v>196</v>
      </c>
      <c r="BH11" s="31"/>
      <c r="BI11" s="29" t="s">
        <v>196</v>
      </c>
      <c r="BJ11" s="1" t="s">
        <v>200</v>
      </c>
    </row>
    <row r="12">
      <c r="A12" s="1" t="s">
        <v>10</v>
      </c>
      <c r="B12" s="1" t="s">
        <v>201</v>
      </c>
      <c r="D12" s="1" t="s">
        <v>196</v>
      </c>
      <c r="F12" s="30"/>
      <c r="G12" s="1"/>
      <c r="L12" s="1"/>
      <c r="M12" s="1" t="s">
        <v>196</v>
      </c>
      <c r="V12" s="30"/>
      <c r="W12" s="43"/>
      <c r="Y12" s="1" t="s">
        <v>196</v>
      </c>
      <c r="Z12" s="1"/>
      <c r="AB12" s="31"/>
      <c r="AE12" s="1"/>
      <c r="AF12" s="27" t="s">
        <v>196</v>
      </c>
      <c r="AG12" s="28" t="s">
        <v>196</v>
      </c>
      <c r="AH12" s="31" t="str">
        <f t="shared" si="1"/>
        <v/>
      </c>
      <c r="AJ12" s="31" t="str">
        <f t="shared" si="2"/>
        <v>x</v>
      </c>
      <c r="AK12" s="1" t="s">
        <v>196</v>
      </c>
      <c r="AL12" s="27" t="str">
        <f t="shared" si="3"/>
        <v/>
      </c>
      <c r="AN12" s="31" t="str">
        <f t="shared" si="4"/>
        <v>x</v>
      </c>
      <c r="AO12" s="28" t="s">
        <v>196</v>
      </c>
      <c r="AQ12" s="30"/>
      <c r="AS12" s="1" t="s">
        <v>196</v>
      </c>
      <c r="AT12" s="31"/>
      <c r="AU12" s="32"/>
      <c r="AV12" s="25" t="s">
        <v>196</v>
      </c>
      <c r="AW12" s="31"/>
      <c r="AX12" s="32"/>
      <c r="AZ12" s="31" t="str">
        <f t="shared" si="5"/>
        <v>x</v>
      </c>
      <c r="BA12" s="32"/>
      <c r="BC12" s="1" t="s">
        <v>196</v>
      </c>
      <c r="BH12" s="31"/>
      <c r="BI12" s="29" t="s">
        <v>196</v>
      </c>
      <c r="BJ12" s="1" t="s">
        <v>200</v>
      </c>
    </row>
    <row r="13">
      <c r="A13" s="1" t="s">
        <v>10</v>
      </c>
      <c r="B13" s="1" t="s">
        <v>202</v>
      </c>
      <c r="D13" s="1" t="s">
        <v>196</v>
      </c>
      <c r="F13" s="30"/>
      <c r="G13" s="1"/>
      <c r="N13" s="1" t="s">
        <v>196</v>
      </c>
      <c r="V13" s="30"/>
      <c r="W13" s="43"/>
      <c r="Y13" s="1" t="s">
        <v>196</v>
      </c>
      <c r="Z13" s="1"/>
      <c r="AB13" s="31"/>
      <c r="AE13" s="1"/>
      <c r="AF13" s="27" t="s">
        <v>196</v>
      </c>
      <c r="AG13" s="28" t="s">
        <v>196</v>
      </c>
      <c r="AH13" s="31" t="str">
        <f t="shared" si="1"/>
        <v/>
      </c>
      <c r="AJ13" s="31" t="str">
        <f t="shared" si="2"/>
        <v>x</v>
      </c>
      <c r="AK13" s="1" t="s">
        <v>196</v>
      </c>
      <c r="AL13" s="27" t="str">
        <f t="shared" si="3"/>
        <v/>
      </c>
      <c r="AN13" s="31" t="str">
        <f t="shared" si="4"/>
        <v>x</v>
      </c>
      <c r="AO13" s="28" t="s">
        <v>196</v>
      </c>
      <c r="AQ13" s="30"/>
      <c r="AS13" s="1" t="s">
        <v>196</v>
      </c>
      <c r="AT13" s="31"/>
      <c r="AU13" s="32"/>
      <c r="AV13" s="25" t="s">
        <v>196</v>
      </c>
      <c r="AW13" s="31"/>
      <c r="AX13" s="32"/>
      <c r="AZ13" s="31" t="str">
        <f t="shared" si="5"/>
        <v>x</v>
      </c>
      <c r="BA13" s="32"/>
      <c r="BC13" s="1" t="s">
        <v>196</v>
      </c>
      <c r="BH13" s="31"/>
      <c r="BI13" s="29" t="s">
        <v>196</v>
      </c>
      <c r="BJ13" s="1" t="s">
        <v>200</v>
      </c>
    </row>
    <row r="14">
      <c r="A14" s="1" t="s">
        <v>10</v>
      </c>
      <c r="B14" s="1" t="s">
        <v>203</v>
      </c>
      <c r="D14" s="1" t="s">
        <v>196</v>
      </c>
      <c r="F14" s="30"/>
      <c r="G14" s="1"/>
      <c r="O14" s="1" t="s">
        <v>196</v>
      </c>
      <c r="V14" s="30"/>
      <c r="W14" s="43"/>
      <c r="X14" s="1" t="s">
        <v>196</v>
      </c>
      <c r="Z14" s="1"/>
      <c r="AB14" s="31"/>
      <c r="AE14" s="1"/>
      <c r="AF14" s="27" t="s">
        <v>196</v>
      </c>
      <c r="AG14" s="28" t="s">
        <v>196</v>
      </c>
      <c r="AH14" s="31" t="str">
        <f t="shared" si="1"/>
        <v/>
      </c>
      <c r="AI14" s="1" t="s">
        <v>196</v>
      </c>
      <c r="AJ14" s="31" t="str">
        <f t="shared" si="2"/>
        <v/>
      </c>
      <c r="AK14" s="1" t="s">
        <v>196</v>
      </c>
      <c r="AL14" s="27" t="str">
        <f t="shared" si="3"/>
        <v/>
      </c>
      <c r="AN14" s="31" t="str">
        <f t="shared" si="4"/>
        <v>x</v>
      </c>
      <c r="AO14" s="28" t="s">
        <v>196</v>
      </c>
      <c r="AQ14" s="30"/>
      <c r="AR14" s="1" t="s">
        <v>196</v>
      </c>
      <c r="AT14" s="31"/>
      <c r="AU14" s="32"/>
      <c r="AV14" s="25" t="s">
        <v>196</v>
      </c>
      <c r="AW14" s="31"/>
      <c r="AX14" s="32"/>
      <c r="AZ14" s="31" t="str">
        <f t="shared" si="5"/>
        <v>x</v>
      </c>
      <c r="BA14" s="32"/>
      <c r="BC14" s="1" t="s">
        <v>196</v>
      </c>
      <c r="BH14" s="31"/>
      <c r="BI14" s="29" t="s">
        <v>196</v>
      </c>
    </row>
    <row r="15">
      <c r="A15" s="1" t="s">
        <v>14</v>
      </c>
      <c r="B15" s="1" t="s">
        <v>195</v>
      </c>
      <c r="D15" s="1" t="s">
        <v>196</v>
      </c>
      <c r="F15" s="30"/>
      <c r="J15" s="1"/>
      <c r="K15" s="1" t="s">
        <v>196</v>
      </c>
      <c r="V15" s="30"/>
      <c r="W15" s="26" t="s">
        <v>196</v>
      </c>
      <c r="AB15" s="31"/>
      <c r="AD15" s="1" t="s">
        <v>196</v>
      </c>
      <c r="AF15" s="31"/>
      <c r="AG15" s="28" t="s">
        <v>196</v>
      </c>
      <c r="AH15" s="27" t="str">
        <f t="shared" si="1"/>
        <v/>
      </c>
      <c r="AI15" s="1" t="s">
        <v>196</v>
      </c>
      <c r="AJ15" s="27" t="str">
        <f t="shared" si="2"/>
        <v/>
      </c>
      <c r="AK15" s="1" t="s">
        <v>196</v>
      </c>
      <c r="AL15" s="31"/>
      <c r="AN15" s="31" t="str">
        <f t="shared" si="4"/>
        <v>x</v>
      </c>
      <c r="AO15" s="32"/>
      <c r="AQ15" s="25" t="s">
        <v>196</v>
      </c>
      <c r="AR15" s="1" t="s">
        <v>196</v>
      </c>
      <c r="AT15" s="31"/>
      <c r="AU15" s="28"/>
      <c r="AV15" s="25" t="s">
        <v>196</v>
      </c>
      <c r="AW15" s="31"/>
      <c r="AX15" s="28"/>
      <c r="AY15" s="1" t="s">
        <v>196</v>
      </c>
      <c r="AZ15" s="31" t="str">
        <f t="shared" si="5"/>
        <v/>
      </c>
      <c r="BA15" s="32"/>
      <c r="BH15" s="31"/>
      <c r="BI15" s="33"/>
    </row>
    <row r="16">
      <c r="A16" s="1" t="s">
        <v>14</v>
      </c>
      <c r="B16" s="1" t="s">
        <v>197</v>
      </c>
      <c r="E16" s="1" t="s">
        <v>196</v>
      </c>
      <c r="F16" s="30"/>
      <c r="J16" s="1"/>
      <c r="K16" s="1" t="s">
        <v>196</v>
      </c>
      <c r="V16" s="30"/>
      <c r="W16" s="26" t="s">
        <v>196</v>
      </c>
      <c r="AB16" s="31"/>
      <c r="AD16" s="1" t="s">
        <v>196</v>
      </c>
      <c r="AF16" s="31"/>
      <c r="AG16" s="28" t="s">
        <v>196</v>
      </c>
      <c r="AH16" s="27" t="str">
        <f t="shared" si="1"/>
        <v/>
      </c>
      <c r="AI16" s="1" t="s">
        <v>196</v>
      </c>
      <c r="AJ16" s="27" t="str">
        <f t="shared" si="2"/>
        <v/>
      </c>
      <c r="AK16" s="1" t="s">
        <v>196</v>
      </c>
      <c r="AL16" s="31"/>
      <c r="AN16" s="31" t="str">
        <f t="shared" si="4"/>
        <v>x</v>
      </c>
      <c r="AO16" s="32"/>
      <c r="AQ16" s="25" t="s">
        <v>196</v>
      </c>
      <c r="AR16" s="1" t="s">
        <v>196</v>
      </c>
      <c r="AT16" s="31"/>
      <c r="AU16" s="28"/>
      <c r="AV16" s="25" t="s">
        <v>196</v>
      </c>
      <c r="AW16" s="31"/>
      <c r="AX16" s="28"/>
      <c r="AY16" s="1" t="s">
        <v>196</v>
      </c>
      <c r="AZ16" s="31" t="str">
        <f t="shared" si="5"/>
        <v/>
      </c>
      <c r="BA16" s="32"/>
      <c r="BH16" s="31"/>
      <c r="BI16" s="33"/>
    </row>
    <row r="17">
      <c r="A17" s="1" t="s">
        <v>14</v>
      </c>
      <c r="B17" s="1" t="s">
        <v>198</v>
      </c>
      <c r="F17" s="25" t="s">
        <v>196</v>
      </c>
      <c r="J17" s="1"/>
      <c r="K17" s="1" t="s">
        <v>196</v>
      </c>
      <c r="V17" s="30"/>
      <c r="W17" s="26" t="s">
        <v>196</v>
      </c>
      <c r="AB17" s="31"/>
      <c r="AD17" s="1" t="s">
        <v>196</v>
      </c>
      <c r="AF17" s="31"/>
      <c r="AG17" s="28" t="s">
        <v>196</v>
      </c>
      <c r="AH17" s="27" t="str">
        <f t="shared" si="1"/>
        <v/>
      </c>
      <c r="AI17" s="1" t="s">
        <v>196</v>
      </c>
      <c r="AJ17" s="27" t="str">
        <f t="shared" si="2"/>
        <v/>
      </c>
      <c r="AK17" s="1" t="s">
        <v>196</v>
      </c>
      <c r="AL17" s="31"/>
      <c r="AN17" s="31" t="str">
        <f t="shared" si="4"/>
        <v>x</v>
      </c>
      <c r="AO17" s="32"/>
      <c r="AQ17" s="25" t="s">
        <v>196</v>
      </c>
      <c r="AR17" s="1" t="s">
        <v>196</v>
      </c>
      <c r="AT17" s="31"/>
      <c r="AU17" s="28"/>
      <c r="AV17" s="25" t="s">
        <v>196</v>
      </c>
      <c r="AW17" s="31"/>
      <c r="AX17" s="28"/>
      <c r="AY17" s="1" t="s">
        <v>196</v>
      </c>
      <c r="AZ17" s="31" t="str">
        <f t="shared" si="5"/>
        <v/>
      </c>
      <c r="BA17" s="32"/>
      <c r="BH17" s="31"/>
      <c r="BI17" s="33"/>
    </row>
    <row r="18">
      <c r="A18" s="1" t="s">
        <v>18</v>
      </c>
      <c r="B18" s="1" t="s">
        <v>195</v>
      </c>
      <c r="C18" s="1" t="s">
        <v>196</v>
      </c>
      <c r="F18" s="30"/>
      <c r="G18" s="1" t="s">
        <v>196</v>
      </c>
      <c r="N18" s="1"/>
      <c r="V18" s="30"/>
      <c r="W18" s="26"/>
      <c r="Z18" s="1"/>
      <c r="AB18" s="27" t="s">
        <v>196</v>
      </c>
      <c r="AC18" s="1"/>
      <c r="AE18" s="1" t="s">
        <v>196</v>
      </c>
      <c r="AF18" s="27"/>
      <c r="AG18" s="32"/>
      <c r="AH18" s="31" t="str">
        <f t="shared" si="1"/>
        <v>x</v>
      </c>
      <c r="AJ18" s="31" t="str">
        <f t="shared" si="2"/>
        <v>x</v>
      </c>
      <c r="AL18" s="31" t="str">
        <f t="shared" ref="AL18:AL76" si="6">if(AK18="x", "", "x")</f>
        <v>x</v>
      </c>
      <c r="AN18" s="31" t="str">
        <f t="shared" si="4"/>
        <v>x</v>
      </c>
      <c r="AO18" s="28" t="s">
        <v>196</v>
      </c>
      <c r="AQ18" s="30"/>
      <c r="AT18" s="27" t="s">
        <v>196</v>
      </c>
      <c r="AU18" s="32"/>
      <c r="AV18" s="25" t="s">
        <v>196</v>
      </c>
      <c r="AW18" s="31"/>
      <c r="AX18" s="32"/>
      <c r="AZ18" s="31" t="str">
        <f t="shared" si="5"/>
        <v>x</v>
      </c>
      <c r="BA18" s="32"/>
      <c r="BC18" s="1" t="s">
        <v>196</v>
      </c>
      <c r="BD18" s="1"/>
      <c r="BE18" s="1"/>
      <c r="BF18" s="1"/>
      <c r="BG18" s="1"/>
      <c r="BH18" s="27" t="s">
        <v>196</v>
      </c>
      <c r="BI18" s="33"/>
    </row>
    <row r="19">
      <c r="A19" s="1" t="s">
        <v>18</v>
      </c>
      <c r="B19" s="1" t="s">
        <v>197</v>
      </c>
      <c r="C19" s="1"/>
      <c r="D19" s="1" t="s">
        <v>196</v>
      </c>
      <c r="F19" s="30"/>
      <c r="G19" s="1"/>
      <c r="N19" s="1" t="s">
        <v>196</v>
      </c>
      <c r="V19" s="30"/>
      <c r="W19" s="26" t="s">
        <v>196</v>
      </c>
      <c r="Y19" s="1"/>
      <c r="Z19" s="1"/>
      <c r="AB19" s="31"/>
      <c r="AC19" s="1" t="s">
        <v>196</v>
      </c>
      <c r="AF19" s="31"/>
      <c r="AG19" s="32"/>
      <c r="AH19" s="27" t="str">
        <f t="shared" si="1"/>
        <v>x</v>
      </c>
      <c r="AI19" s="1" t="s">
        <v>196</v>
      </c>
      <c r="AJ19" s="27" t="str">
        <f t="shared" si="2"/>
        <v/>
      </c>
      <c r="AL19" s="31" t="str">
        <f t="shared" si="6"/>
        <v>x</v>
      </c>
      <c r="AN19" s="31" t="str">
        <f t="shared" si="4"/>
        <v>x</v>
      </c>
      <c r="AO19" s="32"/>
      <c r="AQ19" s="25" t="s">
        <v>196</v>
      </c>
      <c r="AR19" s="1" t="s">
        <v>196</v>
      </c>
      <c r="AT19" s="31"/>
      <c r="AU19" s="28" t="s">
        <v>196</v>
      </c>
      <c r="AV19" s="30"/>
      <c r="AW19" s="31"/>
      <c r="AX19" s="32"/>
      <c r="AZ19" s="31" t="str">
        <f t="shared" si="5"/>
        <v>x</v>
      </c>
      <c r="BA19" s="32"/>
      <c r="BC19" s="1" t="s">
        <v>196</v>
      </c>
      <c r="BD19" s="1"/>
      <c r="BE19" s="1"/>
      <c r="BF19" s="1"/>
      <c r="BG19" s="1"/>
      <c r="BH19" s="27" t="s">
        <v>196</v>
      </c>
      <c r="BI19" s="33"/>
    </row>
    <row r="20">
      <c r="A20" s="34" t="s">
        <v>18</v>
      </c>
      <c r="B20" s="34" t="s">
        <v>198</v>
      </c>
      <c r="C20" s="36"/>
      <c r="D20" s="36"/>
      <c r="E20" s="35"/>
      <c r="F20" s="37" t="s">
        <v>196</v>
      </c>
      <c r="G20" s="36"/>
      <c r="H20" s="35"/>
      <c r="I20" s="35"/>
      <c r="J20" s="35"/>
      <c r="K20" s="35"/>
      <c r="L20" s="35"/>
      <c r="M20" s="35"/>
      <c r="N20" s="36" t="s">
        <v>196</v>
      </c>
      <c r="O20" s="35"/>
      <c r="P20" s="35"/>
      <c r="Q20" s="35"/>
      <c r="R20" s="35"/>
      <c r="S20" s="35"/>
      <c r="T20" s="35"/>
      <c r="U20" s="35"/>
      <c r="V20" s="38"/>
      <c r="W20" s="36" t="s">
        <v>196</v>
      </c>
      <c r="X20" s="35"/>
      <c r="Y20" s="36"/>
      <c r="Z20" s="36"/>
      <c r="AA20" s="35"/>
      <c r="AB20" s="39"/>
      <c r="AC20" s="36" t="s">
        <v>196</v>
      </c>
      <c r="AD20" s="35"/>
      <c r="AE20" s="35"/>
      <c r="AF20" s="39"/>
      <c r="AG20" s="35"/>
      <c r="AH20" s="40" t="str">
        <f t="shared" si="1"/>
        <v>x</v>
      </c>
      <c r="AI20" s="36" t="s">
        <v>196</v>
      </c>
      <c r="AJ20" s="40" t="str">
        <f t="shared" si="2"/>
        <v/>
      </c>
      <c r="AK20" s="35"/>
      <c r="AL20" s="39" t="str">
        <f t="shared" si="6"/>
        <v>x</v>
      </c>
      <c r="AM20" s="35"/>
      <c r="AN20" s="39" t="str">
        <f t="shared" si="4"/>
        <v>x</v>
      </c>
      <c r="AO20" s="35"/>
      <c r="AQ20" s="25" t="s">
        <v>196</v>
      </c>
      <c r="AR20" s="36" t="s">
        <v>196</v>
      </c>
      <c r="AS20" s="35"/>
      <c r="AT20" s="39"/>
      <c r="AU20" s="36" t="s">
        <v>196</v>
      </c>
      <c r="AV20" s="38"/>
      <c r="AW20" s="39"/>
      <c r="AX20" s="35"/>
      <c r="AY20" s="35"/>
      <c r="AZ20" s="31" t="str">
        <f t="shared" si="5"/>
        <v>x</v>
      </c>
      <c r="BA20" s="42"/>
      <c r="BB20" s="35"/>
      <c r="BC20" s="36" t="s">
        <v>196</v>
      </c>
      <c r="BD20" s="36"/>
      <c r="BE20" s="36"/>
      <c r="BF20" s="36"/>
      <c r="BG20" s="36"/>
      <c r="BH20" s="40" t="s">
        <v>196</v>
      </c>
      <c r="BI20" s="38"/>
      <c r="BJ20" s="35"/>
    </row>
    <row r="21">
      <c r="A21" s="1" t="s">
        <v>18</v>
      </c>
      <c r="B21" s="1" t="s">
        <v>199</v>
      </c>
      <c r="C21" s="1"/>
      <c r="D21" s="1" t="s">
        <v>196</v>
      </c>
      <c r="F21" s="30"/>
      <c r="G21" s="1"/>
      <c r="O21" s="1" t="s">
        <v>196</v>
      </c>
      <c r="V21" s="30"/>
      <c r="W21" s="26" t="s">
        <v>196</v>
      </c>
      <c r="Y21" s="1"/>
      <c r="Z21" s="1"/>
      <c r="AB21" s="31"/>
      <c r="AC21" s="1" t="s">
        <v>196</v>
      </c>
      <c r="AF21" s="31"/>
      <c r="AG21" s="28" t="s">
        <v>196</v>
      </c>
      <c r="AH21" s="27" t="str">
        <f t="shared" si="1"/>
        <v/>
      </c>
      <c r="AI21" s="1" t="s">
        <v>196</v>
      </c>
      <c r="AJ21" s="27" t="str">
        <f t="shared" si="2"/>
        <v/>
      </c>
      <c r="AL21" s="31" t="str">
        <f t="shared" si="6"/>
        <v>x</v>
      </c>
      <c r="AN21" s="31" t="str">
        <f t="shared" si="4"/>
        <v>x</v>
      </c>
      <c r="AO21" s="32"/>
      <c r="AP21" s="12" t="str">
        <f t="shared" ref="AP21:AP30" si="7">if(AO21="x", "", "x")</f>
        <v>x</v>
      </c>
      <c r="AQ21" s="30"/>
      <c r="AR21" s="1" t="s">
        <v>196</v>
      </c>
      <c r="AT21" s="31"/>
      <c r="AU21" s="28" t="s">
        <v>196</v>
      </c>
      <c r="AV21" s="30"/>
      <c r="AW21" s="31"/>
      <c r="AX21" s="32"/>
      <c r="AZ21" s="31" t="str">
        <f t="shared" si="5"/>
        <v>x</v>
      </c>
      <c r="BA21" s="32"/>
      <c r="BC21" s="1" t="s">
        <v>196</v>
      </c>
      <c r="BD21" s="1"/>
      <c r="BE21" s="1"/>
      <c r="BF21" s="1"/>
      <c r="BG21" s="1"/>
      <c r="BH21" s="27" t="s">
        <v>196</v>
      </c>
      <c r="BI21" s="33"/>
    </row>
    <row r="22">
      <c r="A22" s="1" t="s">
        <v>18</v>
      </c>
      <c r="B22" s="1" t="s">
        <v>201</v>
      </c>
      <c r="C22" s="1"/>
      <c r="D22" s="1" t="s">
        <v>196</v>
      </c>
      <c r="F22" s="25"/>
      <c r="G22" s="1"/>
      <c r="P22" s="1" t="s">
        <v>196</v>
      </c>
      <c r="V22" s="25"/>
      <c r="W22" s="26" t="s">
        <v>196</v>
      </c>
      <c r="Y22" s="1"/>
      <c r="Z22" s="44"/>
      <c r="AB22" s="31"/>
      <c r="AC22" s="1" t="s">
        <v>196</v>
      </c>
      <c r="AF22" s="31"/>
      <c r="AG22" s="28" t="s">
        <v>196</v>
      </c>
      <c r="AH22" s="27" t="str">
        <f t="shared" si="1"/>
        <v/>
      </c>
      <c r="AI22" s="1" t="s">
        <v>196</v>
      </c>
      <c r="AJ22" s="27" t="str">
        <f t="shared" si="2"/>
        <v/>
      </c>
      <c r="AL22" s="31" t="str">
        <f t="shared" si="6"/>
        <v>x</v>
      </c>
      <c r="AN22" s="31" t="str">
        <f t="shared" si="4"/>
        <v>x</v>
      </c>
      <c r="AO22" s="32"/>
      <c r="AP22" s="12" t="str">
        <f t="shared" si="7"/>
        <v>x</v>
      </c>
      <c r="AQ22" s="30"/>
      <c r="AR22" s="1" t="s">
        <v>196</v>
      </c>
      <c r="AT22" s="31"/>
      <c r="AU22" s="28" t="s">
        <v>196</v>
      </c>
      <c r="AV22" s="30"/>
      <c r="AW22" s="31"/>
      <c r="AX22" s="32"/>
      <c r="AZ22" s="31" t="str">
        <f t="shared" si="5"/>
        <v>x</v>
      </c>
      <c r="BA22" s="32"/>
      <c r="BC22" s="1" t="s">
        <v>196</v>
      </c>
      <c r="BD22" s="1"/>
      <c r="BE22" s="1"/>
      <c r="BF22" s="1"/>
      <c r="BG22" s="1"/>
      <c r="BH22" s="27" t="s">
        <v>196</v>
      </c>
      <c r="BI22" s="33"/>
    </row>
    <row r="23">
      <c r="A23" s="1" t="s">
        <v>42</v>
      </c>
      <c r="B23" s="1" t="s">
        <v>195</v>
      </c>
      <c r="E23" s="1" t="s">
        <v>196</v>
      </c>
      <c r="F23" s="30"/>
      <c r="N23" s="1" t="s">
        <v>196</v>
      </c>
      <c r="V23" s="30"/>
      <c r="W23" s="26"/>
      <c r="AB23" s="27" t="s">
        <v>196</v>
      </c>
      <c r="AE23" s="1" t="s">
        <v>196</v>
      </c>
      <c r="AF23" s="31"/>
      <c r="AG23" s="28" t="s">
        <v>196</v>
      </c>
      <c r="AH23" s="27" t="str">
        <f t="shared" si="1"/>
        <v/>
      </c>
      <c r="AI23" s="1" t="s">
        <v>196</v>
      </c>
      <c r="AJ23" s="27" t="str">
        <f t="shared" si="2"/>
        <v/>
      </c>
      <c r="AL23" s="31" t="str">
        <f t="shared" si="6"/>
        <v>x</v>
      </c>
      <c r="AM23" s="1" t="s">
        <v>196</v>
      </c>
      <c r="AN23" s="31" t="str">
        <f t="shared" si="4"/>
        <v/>
      </c>
      <c r="AO23" s="32"/>
      <c r="AP23" s="12" t="str">
        <f t="shared" si="7"/>
        <v>x</v>
      </c>
      <c r="AQ23" s="30"/>
      <c r="AR23" s="1" t="s">
        <v>196</v>
      </c>
      <c r="AT23" s="31"/>
      <c r="AU23" s="28" t="s">
        <v>196</v>
      </c>
      <c r="AV23" s="30"/>
      <c r="AW23" s="31"/>
      <c r="AX23" s="32"/>
      <c r="AZ23" s="31" t="str">
        <f t="shared" si="5"/>
        <v>x</v>
      </c>
      <c r="BA23" s="28" t="s">
        <v>196</v>
      </c>
      <c r="BH23" s="31"/>
      <c r="BI23" s="33"/>
      <c r="BJ23" s="1" t="s">
        <v>204</v>
      </c>
    </row>
    <row r="24">
      <c r="A24" s="5" t="s">
        <v>46</v>
      </c>
      <c r="B24" s="5" t="s">
        <v>195</v>
      </c>
      <c r="E24" s="1" t="s">
        <v>196</v>
      </c>
      <c r="F24" s="30"/>
      <c r="N24" s="1" t="s">
        <v>196</v>
      </c>
      <c r="V24" s="30"/>
      <c r="W24" s="26"/>
      <c r="AB24" s="27" t="s">
        <v>196</v>
      </c>
      <c r="AD24" s="1"/>
      <c r="AE24" s="1" t="s">
        <v>196</v>
      </c>
      <c r="AF24" s="31"/>
      <c r="AG24" s="28" t="s">
        <v>196</v>
      </c>
      <c r="AH24" s="27" t="str">
        <f t="shared" si="1"/>
        <v/>
      </c>
      <c r="AI24" s="1" t="s">
        <v>196</v>
      </c>
      <c r="AJ24" s="27" t="str">
        <f t="shared" si="2"/>
        <v/>
      </c>
      <c r="AL24" s="31" t="str">
        <f t="shared" si="6"/>
        <v>x</v>
      </c>
      <c r="AN24" s="31" t="str">
        <f t="shared" si="4"/>
        <v>x</v>
      </c>
      <c r="AO24" s="32"/>
      <c r="AP24" s="12" t="str">
        <f t="shared" si="7"/>
        <v>x</v>
      </c>
      <c r="AQ24" s="30"/>
      <c r="AR24" s="1" t="s">
        <v>196</v>
      </c>
      <c r="AT24" s="31"/>
      <c r="AU24" s="28" t="s">
        <v>196</v>
      </c>
      <c r="AV24" s="30"/>
      <c r="AW24" s="31"/>
      <c r="AX24" s="32"/>
      <c r="AZ24" s="31" t="str">
        <f t="shared" si="5"/>
        <v>x</v>
      </c>
      <c r="BA24" s="32"/>
      <c r="BB24" s="1" t="s">
        <v>196</v>
      </c>
      <c r="BH24" s="31"/>
      <c r="BI24" s="33"/>
      <c r="BJ24" s="1" t="s">
        <v>204</v>
      </c>
    </row>
    <row r="25">
      <c r="A25" s="5" t="s">
        <v>50</v>
      </c>
      <c r="B25" s="5" t="s">
        <v>195</v>
      </c>
      <c r="E25" s="1" t="s">
        <v>196</v>
      </c>
      <c r="F25" s="30"/>
      <c r="O25" s="1" t="s">
        <v>196</v>
      </c>
      <c r="V25" s="30"/>
      <c r="W25" s="26"/>
      <c r="AB25" s="27" t="s">
        <v>196</v>
      </c>
      <c r="AE25" s="1" t="s">
        <v>196</v>
      </c>
      <c r="AF25" s="31"/>
      <c r="AG25" s="28" t="s">
        <v>196</v>
      </c>
      <c r="AH25" s="27" t="str">
        <f t="shared" si="1"/>
        <v/>
      </c>
      <c r="AI25" s="1" t="s">
        <v>196</v>
      </c>
      <c r="AJ25" s="27" t="str">
        <f t="shared" si="2"/>
        <v/>
      </c>
      <c r="AL25" s="31" t="str">
        <f t="shared" si="6"/>
        <v>x</v>
      </c>
      <c r="AM25" s="1" t="s">
        <v>196</v>
      </c>
      <c r="AN25" s="31" t="str">
        <f t="shared" si="4"/>
        <v/>
      </c>
      <c r="AO25" s="32"/>
      <c r="AP25" s="12" t="str">
        <f t="shared" si="7"/>
        <v>x</v>
      </c>
      <c r="AQ25" s="30"/>
      <c r="AR25" s="1" t="s">
        <v>196</v>
      </c>
      <c r="AT25" s="31"/>
      <c r="AU25" s="28" t="s">
        <v>196</v>
      </c>
      <c r="AV25" s="30"/>
      <c r="AW25" s="27" t="s">
        <v>196</v>
      </c>
      <c r="AX25" s="28" t="s">
        <v>196</v>
      </c>
      <c r="AZ25" s="31" t="str">
        <f t="shared" si="5"/>
        <v/>
      </c>
      <c r="BA25" s="32"/>
      <c r="BB25" s="1" t="s">
        <v>196</v>
      </c>
      <c r="BH25" s="31"/>
      <c r="BI25" s="33"/>
      <c r="BJ25" s="1" t="s">
        <v>204</v>
      </c>
    </row>
    <row r="26">
      <c r="A26" s="5" t="s">
        <v>50</v>
      </c>
      <c r="B26" s="5" t="s">
        <v>197</v>
      </c>
      <c r="E26" s="1" t="s">
        <v>196</v>
      </c>
      <c r="F26" s="30"/>
      <c r="R26" s="1" t="s">
        <v>196</v>
      </c>
      <c r="V26" s="30"/>
      <c r="W26" s="26"/>
      <c r="AB26" s="27" t="s">
        <v>196</v>
      </c>
      <c r="AE26" s="1" t="s">
        <v>196</v>
      </c>
      <c r="AF26" s="31"/>
      <c r="AG26" s="28" t="s">
        <v>196</v>
      </c>
      <c r="AH26" s="27" t="str">
        <f t="shared" si="1"/>
        <v/>
      </c>
      <c r="AI26" s="1" t="s">
        <v>196</v>
      </c>
      <c r="AJ26" s="27" t="str">
        <f t="shared" si="2"/>
        <v/>
      </c>
      <c r="AL26" s="31" t="str">
        <f t="shared" si="6"/>
        <v>x</v>
      </c>
      <c r="AM26" s="1" t="s">
        <v>196</v>
      </c>
      <c r="AN26" s="31" t="str">
        <f t="shared" si="4"/>
        <v/>
      </c>
      <c r="AO26" s="32"/>
      <c r="AP26" s="12" t="str">
        <f t="shared" si="7"/>
        <v>x</v>
      </c>
      <c r="AQ26" s="30"/>
      <c r="AR26" s="1" t="s">
        <v>196</v>
      </c>
      <c r="AT26" s="31"/>
      <c r="AU26" s="28" t="s">
        <v>196</v>
      </c>
      <c r="AV26" s="30"/>
      <c r="AW26" s="27" t="s">
        <v>196</v>
      </c>
      <c r="AX26" s="28" t="s">
        <v>196</v>
      </c>
      <c r="AZ26" s="31" t="str">
        <f t="shared" si="5"/>
        <v/>
      </c>
      <c r="BA26" s="32"/>
      <c r="BB26" s="1" t="s">
        <v>196</v>
      </c>
      <c r="BH26" s="31"/>
      <c r="BI26" s="33"/>
      <c r="BJ26" s="1" t="s">
        <v>204</v>
      </c>
    </row>
    <row r="27">
      <c r="A27" s="5" t="s">
        <v>54</v>
      </c>
      <c r="B27" s="5" t="s">
        <v>195</v>
      </c>
      <c r="E27" s="1" t="s">
        <v>196</v>
      </c>
      <c r="F27" s="30"/>
      <c r="O27" s="1" t="s">
        <v>196</v>
      </c>
      <c r="V27" s="30"/>
      <c r="W27" s="26"/>
      <c r="AB27" s="27" t="s">
        <v>196</v>
      </c>
      <c r="AE27" s="1" t="s">
        <v>196</v>
      </c>
      <c r="AF27" s="31"/>
      <c r="AG27" s="28" t="s">
        <v>196</v>
      </c>
      <c r="AH27" s="27" t="str">
        <f t="shared" si="1"/>
        <v/>
      </c>
      <c r="AI27" s="1" t="s">
        <v>196</v>
      </c>
      <c r="AJ27" s="27" t="str">
        <f t="shared" si="2"/>
        <v/>
      </c>
      <c r="AL27" s="31" t="str">
        <f t="shared" si="6"/>
        <v>x</v>
      </c>
      <c r="AM27" s="1" t="s">
        <v>196</v>
      </c>
      <c r="AN27" s="31" t="str">
        <f t="shared" si="4"/>
        <v/>
      </c>
      <c r="AO27" s="32"/>
      <c r="AP27" s="12" t="str">
        <f t="shared" si="7"/>
        <v>x</v>
      </c>
      <c r="AQ27" s="30"/>
      <c r="AR27" s="1" t="s">
        <v>196</v>
      </c>
      <c r="AT27" s="31"/>
      <c r="AU27" s="28" t="s">
        <v>196</v>
      </c>
      <c r="AV27" s="30"/>
      <c r="AW27" s="27"/>
      <c r="AX27" s="28" t="s">
        <v>196</v>
      </c>
      <c r="AZ27" s="31" t="str">
        <f t="shared" si="5"/>
        <v/>
      </c>
      <c r="BA27" s="32"/>
      <c r="BB27" s="1" t="s">
        <v>196</v>
      </c>
      <c r="BH27" s="31"/>
      <c r="BI27" s="33"/>
      <c r="BJ27" s="1" t="s">
        <v>204</v>
      </c>
    </row>
    <row r="28">
      <c r="A28" s="5" t="s">
        <v>54</v>
      </c>
      <c r="B28" s="5" t="s">
        <v>197</v>
      </c>
      <c r="E28" s="1" t="s">
        <v>196</v>
      </c>
      <c r="F28" s="30"/>
      <c r="P28" s="1"/>
      <c r="Q28" s="1" t="s">
        <v>196</v>
      </c>
      <c r="R28" s="1"/>
      <c r="V28" s="30"/>
      <c r="W28" s="26"/>
      <c r="AB28" s="27" t="s">
        <v>196</v>
      </c>
      <c r="AE28" s="1" t="s">
        <v>196</v>
      </c>
      <c r="AF28" s="31"/>
      <c r="AG28" s="28" t="s">
        <v>196</v>
      </c>
      <c r="AH28" s="27" t="str">
        <f t="shared" si="1"/>
        <v/>
      </c>
      <c r="AI28" s="1" t="s">
        <v>196</v>
      </c>
      <c r="AJ28" s="27" t="str">
        <f t="shared" si="2"/>
        <v/>
      </c>
      <c r="AL28" s="31" t="str">
        <f t="shared" si="6"/>
        <v>x</v>
      </c>
      <c r="AM28" s="1" t="s">
        <v>196</v>
      </c>
      <c r="AN28" s="31" t="str">
        <f t="shared" si="4"/>
        <v/>
      </c>
      <c r="AO28" s="32"/>
      <c r="AP28" s="12" t="str">
        <f t="shared" si="7"/>
        <v>x</v>
      </c>
      <c r="AQ28" s="30"/>
      <c r="AR28" s="1" t="s">
        <v>196</v>
      </c>
      <c r="AT28" s="31"/>
      <c r="AU28" s="28" t="s">
        <v>196</v>
      </c>
      <c r="AV28" s="30"/>
      <c r="AW28" s="27"/>
      <c r="AX28" s="28" t="s">
        <v>196</v>
      </c>
      <c r="AZ28" s="31" t="str">
        <f t="shared" si="5"/>
        <v/>
      </c>
      <c r="BA28" s="32"/>
      <c r="BB28" s="1" t="s">
        <v>196</v>
      </c>
      <c r="BH28" s="31"/>
      <c r="BI28" s="33"/>
      <c r="BJ28" s="1" t="s">
        <v>204</v>
      </c>
    </row>
    <row r="29">
      <c r="A29" s="1" t="s">
        <v>22</v>
      </c>
      <c r="B29" s="1" t="s">
        <v>195</v>
      </c>
      <c r="D29" s="1" t="s">
        <v>196</v>
      </c>
      <c r="F29" s="30"/>
      <c r="G29" s="1" t="s">
        <v>196</v>
      </c>
      <c r="V29" s="30"/>
      <c r="W29" s="43"/>
      <c r="Y29" s="1" t="s">
        <v>196</v>
      </c>
      <c r="Z29" s="1"/>
      <c r="AB29" s="31"/>
      <c r="AE29" s="1"/>
      <c r="AF29" s="27" t="s">
        <v>196</v>
      </c>
      <c r="AG29" s="28" t="s">
        <v>196</v>
      </c>
      <c r="AH29" s="31" t="str">
        <f t="shared" si="1"/>
        <v/>
      </c>
      <c r="AJ29" s="31" t="str">
        <f t="shared" si="2"/>
        <v>x</v>
      </c>
      <c r="AL29" s="31" t="str">
        <f t="shared" si="6"/>
        <v>x</v>
      </c>
      <c r="AN29" s="31" t="str">
        <f t="shared" si="4"/>
        <v>x</v>
      </c>
      <c r="AO29" s="28" t="s">
        <v>196</v>
      </c>
      <c r="AP29" s="12" t="str">
        <f t="shared" si="7"/>
        <v/>
      </c>
      <c r="AQ29" s="30"/>
      <c r="AT29" s="27" t="s">
        <v>196</v>
      </c>
      <c r="AU29" s="32"/>
      <c r="AV29" s="25" t="s">
        <v>196</v>
      </c>
      <c r="AW29" s="31"/>
      <c r="AX29" s="32"/>
      <c r="AZ29" s="31" t="str">
        <f t="shared" si="5"/>
        <v>x</v>
      </c>
      <c r="BA29" s="32"/>
      <c r="BD29" s="1" t="s">
        <v>196</v>
      </c>
      <c r="BE29" s="1"/>
      <c r="BF29" s="1"/>
      <c r="BG29" s="1"/>
      <c r="BH29" s="31"/>
      <c r="BI29" s="33"/>
    </row>
    <row r="30">
      <c r="A30" s="1" t="s">
        <v>22</v>
      </c>
      <c r="B30" s="1" t="s">
        <v>197</v>
      </c>
      <c r="D30" s="1" t="s">
        <v>196</v>
      </c>
      <c r="F30" s="30"/>
      <c r="G30" s="1"/>
      <c r="L30" s="1"/>
      <c r="M30" s="1" t="s">
        <v>196</v>
      </c>
      <c r="V30" s="30"/>
      <c r="W30" s="43"/>
      <c r="Y30" s="1" t="s">
        <v>196</v>
      </c>
      <c r="Z30" s="1"/>
      <c r="AB30" s="31"/>
      <c r="AE30" s="1"/>
      <c r="AF30" s="27" t="s">
        <v>196</v>
      </c>
      <c r="AG30" s="28" t="s">
        <v>196</v>
      </c>
      <c r="AH30" s="31" t="str">
        <f t="shared" si="1"/>
        <v/>
      </c>
      <c r="AJ30" s="31" t="str">
        <f t="shared" si="2"/>
        <v>x</v>
      </c>
      <c r="AL30" s="31" t="str">
        <f t="shared" si="6"/>
        <v>x</v>
      </c>
      <c r="AN30" s="31" t="str">
        <f t="shared" si="4"/>
        <v>x</v>
      </c>
      <c r="AO30" s="28" t="s">
        <v>196</v>
      </c>
      <c r="AP30" s="12" t="str">
        <f t="shared" si="7"/>
        <v/>
      </c>
      <c r="AQ30" s="30"/>
      <c r="AT30" s="27" t="s">
        <v>196</v>
      </c>
      <c r="AU30" s="32"/>
      <c r="AV30" s="25" t="s">
        <v>196</v>
      </c>
      <c r="AW30" s="31"/>
      <c r="AX30" s="32"/>
      <c r="AZ30" s="31" t="str">
        <f t="shared" si="5"/>
        <v>x</v>
      </c>
      <c r="BA30" s="32"/>
      <c r="BD30" s="1" t="s">
        <v>196</v>
      </c>
      <c r="BE30" s="1"/>
      <c r="BF30" s="1"/>
      <c r="BG30" s="1"/>
      <c r="BH30" s="31"/>
      <c r="BI30" s="33"/>
    </row>
    <row r="31">
      <c r="A31" s="1" t="s">
        <v>34</v>
      </c>
      <c r="B31" s="1" t="s">
        <v>195</v>
      </c>
      <c r="C31" s="1" t="s">
        <v>196</v>
      </c>
      <c r="F31" s="30"/>
      <c r="H31" s="1" t="s">
        <v>196</v>
      </c>
      <c r="V31" s="30"/>
      <c r="W31" s="26"/>
      <c r="X31" s="1" t="s">
        <v>196</v>
      </c>
      <c r="AB31" s="31"/>
      <c r="AE31" s="1"/>
      <c r="AF31" s="27" t="s">
        <v>196</v>
      </c>
      <c r="AG31" s="32"/>
      <c r="AH31" s="31" t="str">
        <f t="shared" si="1"/>
        <v>x</v>
      </c>
      <c r="AJ31" s="31" t="str">
        <f t="shared" si="2"/>
        <v>x</v>
      </c>
      <c r="AL31" s="31" t="str">
        <f t="shared" si="6"/>
        <v>x</v>
      </c>
      <c r="AM31" s="1" t="s">
        <v>196</v>
      </c>
      <c r="AN31" s="31" t="str">
        <f t="shared" si="4"/>
        <v/>
      </c>
      <c r="AO31" s="32"/>
      <c r="AQ31" s="25" t="s">
        <v>196</v>
      </c>
      <c r="AR31" s="1" t="s">
        <v>196</v>
      </c>
      <c r="AT31" s="31"/>
      <c r="AU31" s="28" t="s">
        <v>196</v>
      </c>
      <c r="AV31" s="30"/>
      <c r="AW31" s="31"/>
      <c r="AX31" s="28"/>
      <c r="AZ31" s="27" t="s">
        <v>196</v>
      </c>
      <c r="BA31" s="32"/>
      <c r="BH31" s="31"/>
      <c r="BI31" s="33"/>
    </row>
    <row r="32">
      <c r="A32" s="1" t="s">
        <v>26</v>
      </c>
      <c r="B32" s="1" t="s">
        <v>195</v>
      </c>
      <c r="C32" s="1" t="s">
        <v>196</v>
      </c>
      <c r="F32" s="30"/>
      <c r="J32" s="1"/>
      <c r="K32" s="1" t="s">
        <v>196</v>
      </c>
      <c r="V32" s="30"/>
      <c r="W32" s="26" t="s">
        <v>196</v>
      </c>
      <c r="AB32" s="31"/>
      <c r="AD32" s="1" t="s">
        <v>196</v>
      </c>
      <c r="AF32" s="31"/>
      <c r="AG32" s="28" t="s">
        <v>196</v>
      </c>
      <c r="AH32" s="27" t="str">
        <f t="shared" si="1"/>
        <v/>
      </c>
      <c r="AI32" s="1" t="s">
        <v>196</v>
      </c>
      <c r="AJ32" s="27" t="str">
        <f t="shared" si="2"/>
        <v/>
      </c>
      <c r="AL32" s="31" t="str">
        <f t="shared" si="6"/>
        <v>x</v>
      </c>
      <c r="AN32" s="31" t="str">
        <f t="shared" si="4"/>
        <v>x</v>
      </c>
      <c r="AO32" s="32"/>
      <c r="AP32" s="12" t="str">
        <f t="shared" ref="AP32:AP51" si="8">if(AO32="x", "", "x")</f>
        <v>x</v>
      </c>
      <c r="AQ32" s="30"/>
      <c r="AR32" s="1" t="s">
        <v>196</v>
      </c>
      <c r="AT32" s="31"/>
      <c r="AU32" s="28" t="s">
        <v>196</v>
      </c>
      <c r="AV32" s="30"/>
      <c r="AW32" s="27" t="s">
        <v>196</v>
      </c>
      <c r="AX32" s="28" t="s">
        <v>196</v>
      </c>
      <c r="AZ32" s="31" t="str">
        <f t="shared" ref="AZ32:AZ76" si="9">IF(OR(AX32="x", AY32="x"), "", "x")</f>
        <v/>
      </c>
      <c r="BA32" s="28" t="s">
        <v>196</v>
      </c>
      <c r="BH32" s="31"/>
      <c r="BI32" s="33"/>
    </row>
    <row r="33">
      <c r="A33" s="1" t="s">
        <v>38</v>
      </c>
      <c r="B33" s="1" t="s">
        <v>195</v>
      </c>
      <c r="E33" s="1" t="s">
        <v>196</v>
      </c>
      <c r="F33" s="30"/>
      <c r="S33" s="1"/>
      <c r="T33" s="1" t="s">
        <v>196</v>
      </c>
      <c r="V33" s="30"/>
      <c r="W33" s="43"/>
      <c r="AB33" s="27" t="s">
        <v>196</v>
      </c>
      <c r="AE33" s="1" t="s">
        <v>196</v>
      </c>
      <c r="AF33" s="31"/>
      <c r="AG33" s="32"/>
      <c r="AH33" s="27" t="s">
        <v>196</v>
      </c>
      <c r="AI33" s="1" t="s">
        <v>196</v>
      </c>
      <c r="AJ33" s="31" t="str">
        <f t="shared" si="2"/>
        <v/>
      </c>
      <c r="AL33" s="31" t="str">
        <f t="shared" si="6"/>
        <v>x</v>
      </c>
      <c r="AN33" s="31" t="str">
        <f t="shared" si="4"/>
        <v>x</v>
      </c>
      <c r="AO33" s="28" t="s">
        <v>196</v>
      </c>
      <c r="AP33" s="12" t="str">
        <f t="shared" si="8"/>
        <v/>
      </c>
      <c r="AQ33" s="30"/>
      <c r="AR33" s="1" t="s">
        <v>196</v>
      </c>
      <c r="AT33" s="31"/>
      <c r="AU33" s="28" t="s">
        <v>196</v>
      </c>
      <c r="AV33" s="30"/>
      <c r="AW33" s="31"/>
      <c r="AX33" s="32"/>
      <c r="AZ33" s="31" t="str">
        <f t="shared" si="9"/>
        <v>x</v>
      </c>
      <c r="BA33" s="32"/>
      <c r="BE33" s="1" t="s">
        <v>196</v>
      </c>
      <c r="BF33" s="1"/>
      <c r="BG33" s="1"/>
      <c r="BH33" s="31"/>
      <c r="BI33" s="33"/>
    </row>
    <row r="34">
      <c r="A34" s="1" t="s">
        <v>38</v>
      </c>
      <c r="B34" s="1" t="s">
        <v>197</v>
      </c>
      <c r="F34" s="25" t="s">
        <v>196</v>
      </c>
      <c r="S34" s="1"/>
      <c r="U34" s="1" t="s">
        <v>196</v>
      </c>
      <c r="V34" s="30"/>
      <c r="W34" s="43"/>
      <c r="AB34" s="27" t="s">
        <v>196</v>
      </c>
      <c r="AE34" s="1" t="s">
        <v>196</v>
      </c>
      <c r="AF34" s="31"/>
      <c r="AG34" s="32"/>
      <c r="AH34" s="31" t="str">
        <f t="shared" ref="AH34:AH38" si="10">if(AG34="x", "", "x")</f>
        <v>x</v>
      </c>
      <c r="AI34" s="1" t="s">
        <v>196</v>
      </c>
      <c r="AJ34" s="31" t="str">
        <f t="shared" si="2"/>
        <v/>
      </c>
      <c r="AL34" s="31" t="str">
        <f t="shared" si="6"/>
        <v>x</v>
      </c>
      <c r="AN34" s="31" t="str">
        <f t="shared" si="4"/>
        <v>x</v>
      </c>
      <c r="AO34" s="28" t="s">
        <v>196</v>
      </c>
      <c r="AP34" s="12" t="str">
        <f t="shared" si="8"/>
        <v/>
      </c>
      <c r="AQ34" s="30"/>
      <c r="AR34" s="1" t="s">
        <v>196</v>
      </c>
      <c r="AT34" s="31"/>
      <c r="AU34" s="28" t="s">
        <v>196</v>
      </c>
      <c r="AV34" s="30"/>
      <c r="AW34" s="31"/>
      <c r="AX34" s="32"/>
      <c r="AZ34" s="31" t="str">
        <f t="shared" si="9"/>
        <v>x</v>
      </c>
      <c r="BA34" s="32"/>
      <c r="BE34" s="1" t="s">
        <v>196</v>
      </c>
      <c r="BF34" s="1"/>
      <c r="BG34" s="1"/>
      <c r="BH34" s="31"/>
      <c r="BI34" s="33"/>
    </row>
    <row r="35">
      <c r="A35" s="1" t="s">
        <v>110</v>
      </c>
      <c r="B35" s="1" t="s">
        <v>195</v>
      </c>
      <c r="C35" s="1" t="s">
        <v>196</v>
      </c>
      <c r="F35" s="30"/>
      <c r="I35" s="1" t="s">
        <v>196</v>
      </c>
      <c r="V35" s="30"/>
      <c r="W35" s="26" t="s">
        <v>196</v>
      </c>
      <c r="AB35" s="31"/>
      <c r="AC35" s="1" t="s">
        <v>196</v>
      </c>
      <c r="AF35" s="31"/>
      <c r="AG35" s="28" t="s">
        <v>196</v>
      </c>
      <c r="AH35" s="27" t="str">
        <f t="shared" si="10"/>
        <v/>
      </c>
      <c r="AI35" s="1" t="s">
        <v>196</v>
      </c>
      <c r="AJ35" s="27" t="str">
        <f t="shared" si="2"/>
        <v/>
      </c>
      <c r="AK35" s="1" t="s">
        <v>196</v>
      </c>
      <c r="AL35" s="31" t="str">
        <f t="shared" si="6"/>
        <v/>
      </c>
      <c r="AN35" s="31" t="str">
        <f t="shared" si="4"/>
        <v>x</v>
      </c>
      <c r="AO35" s="28" t="s">
        <v>196</v>
      </c>
      <c r="AP35" s="12" t="str">
        <f t="shared" si="8"/>
        <v/>
      </c>
      <c r="AQ35" s="30"/>
      <c r="AR35" s="1" t="s">
        <v>196</v>
      </c>
      <c r="AT35" s="31"/>
      <c r="AU35" s="28" t="s">
        <v>196</v>
      </c>
      <c r="AV35" s="30"/>
      <c r="AW35" s="31"/>
      <c r="AX35" s="28"/>
      <c r="AY35" s="1" t="s">
        <v>196</v>
      </c>
      <c r="AZ35" s="31" t="str">
        <f t="shared" si="9"/>
        <v/>
      </c>
      <c r="BA35" s="32"/>
      <c r="BH35" s="31"/>
      <c r="BI35" s="33"/>
    </row>
    <row r="36">
      <c r="A36" s="1" t="s">
        <v>110</v>
      </c>
      <c r="B36" s="1" t="s">
        <v>197</v>
      </c>
      <c r="C36" s="1" t="s">
        <v>196</v>
      </c>
      <c r="F36" s="30"/>
      <c r="I36" s="1" t="s">
        <v>196</v>
      </c>
      <c r="V36" s="30"/>
      <c r="W36" s="26" t="s">
        <v>196</v>
      </c>
      <c r="AB36" s="31"/>
      <c r="AC36" s="1" t="s">
        <v>196</v>
      </c>
      <c r="AF36" s="31"/>
      <c r="AG36" s="28" t="s">
        <v>196</v>
      </c>
      <c r="AH36" s="27" t="str">
        <f t="shared" si="10"/>
        <v/>
      </c>
      <c r="AI36" s="1" t="s">
        <v>196</v>
      </c>
      <c r="AJ36" s="27" t="str">
        <f t="shared" si="2"/>
        <v/>
      </c>
      <c r="AL36" s="31" t="str">
        <f t="shared" si="6"/>
        <v>x</v>
      </c>
      <c r="AN36" s="31" t="str">
        <f t="shared" si="4"/>
        <v>x</v>
      </c>
      <c r="AO36" s="28" t="s">
        <v>196</v>
      </c>
      <c r="AP36" s="12" t="str">
        <f t="shared" si="8"/>
        <v/>
      </c>
      <c r="AQ36" s="30"/>
      <c r="AR36" s="1" t="s">
        <v>196</v>
      </c>
      <c r="AT36" s="31"/>
      <c r="AU36" s="28" t="s">
        <v>196</v>
      </c>
      <c r="AV36" s="30"/>
      <c r="AW36" s="31"/>
      <c r="AX36" s="28"/>
      <c r="AY36" s="1" t="s">
        <v>196</v>
      </c>
      <c r="AZ36" s="31" t="str">
        <f t="shared" si="9"/>
        <v/>
      </c>
      <c r="BA36" s="32"/>
      <c r="BH36" s="31"/>
      <c r="BI36" s="33"/>
    </row>
    <row r="37">
      <c r="A37" s="1" t="s">
        <v>110</v>
      </c>
      <c r="B37" s="1" t="s">
        <v>198</v>
      </c>
      <c r="C37" s="1" t="s">
        <v>196</v>
      </c>
      <c r="F37" s="30"/>
      <c r="J37" s="1" t="s">
        <v>196</v>
      </c>
      <c r="V37" s="30"/>
      <c r="W37" s="26" t="s">
        <v>196</v>
      </c>
      <c r="AB37" s="31"/>
      <c r="AC37" s="1" t="s">
        <v>196</v>
      </c>
      <c r="AF37" s="31"/>
      <c r="AG37" s="28"/>
      <c r="AH37" s="27" t="str">
        <f t="shared" si="10"/>
        <v>x</v>
      </c>
      <c r="AJ37" s="27" t="str">
        <f t="shared" si="2"/>
        <v>x</v>
      </c>
      <c r="AL37" s="31" t="str">
        <f t="shared" si="6"/>
        <v>x</v>
      </c>
      <c r="AN37" s="31" t="str">
        <f t="shared" si="4"/>
        <v>x</v>
      </c>
      <c r="AO37" s="28" t="s">
        <v>196</v>
      </c>
      <c r="AP37" s="12" t="str">
        <f t="shared" si="8"/>
        <v/>
      </c>
      <c r="AQ37" s="30"/>
      <c r="AR37" s="1" t="s">
        <v>196</v>
      </c>
      <c r="AT37" s="31"/>
      <c r="AU37" s="28" t="s">
        <v>196</v>
      </c>
      <c r="AV37" s="30"/>
      <c r="AW37" s="31"/>
      <c r="AX37" s="28"/>
      <c r="AY37" s="1" t="s">
        <v>196</v>
      </c>
      <c r="AZ37" s="31" t="str">
        <f t="shared" si="9"/>
        <v/>
      </c>
      <c r="BA37" s="32"/>
      <c r="BH37" s="31"/>
      <c r="BI37" s="33"/>
    </row>
    <row r="38">
      <c r="A38" s="1" t="s">
        <v>62</v>
      </c>
      <c r="B38" s="1" t="s">
        <v>195</v>
      </c>
      <c r="C38" s="1" t="s">
        <v>196</v>
      </c>
      <c r="F38" s="30"/>
      <c r="I38" s="1" t="s">
        <v>196</v>
      </c>
      <c r="V38" s="30"/>
      <c r="W38" s="26" t="s">
        <v>196</v>
      </c>
      <c r="AB38" s="31"/>
      <c r="AC38" s="1" t="s">
        <v>196</v>
      </c>
      <c r="AF38" s="31"/>
      <c r="AG38" s="28" t="s">
        <v>196</v>
      </c>
      <c r="AH38" s="27" t="str">
        <f t="shared" si="10"/>
        <v/>
      </c>
      <c r="AI38" s="1" t="s">
        <v>196</v>
      </c>
      <c r="AJ38" s="27" t="str">
        <f t="shared" si="2"/>
        <v/>
      </c>
      <c r="AK38" s="1" t="s">
        <v>196</v>
      </c>
      <c r="AL38" s="31" t="str">
        <f t="shared" si="6"/>
        <v/>
      </c>
      <c r="AM38" s="1" t="s">
        <v>196</v>
      </c>
      <c r="AN38" s="31" t="str">
        <f t="shared" si="4"/>
        <v/>
      </c>
      <c r="AO38" s="28" t="s">
        <v>196</v>
      </c>
      <c r="AP38" s="12" t="str">
        <f t="shared" si="8"/>
        <v/>
      </c>
      <c r="AQ38" s="30"/>
      <c r="AR38" s="1" t="s">
        <v>196</v>
      </c>
      <c r="AT38" s="31"/>
      <c r="AU38" s="28" t="s">
        <v>196</v>
      </c>
      <c r="AV38" s="30"/>
      <c r="AW38" s="27" t="s">
        <v>196</v>
      </c>
      <c r="AX38" s="32"/>
      <c r="AZ38" s="31" t="str">
        <f t="shared" si="9"/>
        <v>x</v>
      </c>
      <c r="BA38" s="32"/>
      <c r="BH38" s="27" t="s">
        <v>196</v>
      </c>
      <c r="BI38" s="33"/>
    </row>
    <row r="39">
      <c r="A39" s="1" t="s">
        <v>58</v>
      </c>
      <c r="B39" s="1" t="s">
        <v>195</v>
      </c>
      <c r="C39" s="1" t="s">
        <v>196</v>
      </c>
      <c r="F39" s="30"/>
      <c r="I39" s="1" t="s">
        <v>196</v>
      </c>
      <c r="V39" s="30"/>
      <c r="W39" s="26"/>
      <c r="AB39" s="27" t="s">
        <v>196</v>
      </c>
      <c r="AC39" s="1"/>
      <c r="AE39" s="1" t="s">
        <v>196</v>
      </c>
      <c r="AF39" s="27"/>
      <c r="AG39" s="28" t="s">
        <v>196</v>
      </c>
      <c r="AH39" s="27"/>
      <c r="AI39" s="1" t="s">
        <v>196</v>
      </c>
      <c r="AJ39" s="27" t="str">
        <f t="shared" si="2"/>
        <v/>
      </c>
      <c r="AK39" s="1" t="s">
        <v>196</v>
      </c>
      <c r="AL39" s="31" t="str">
        <f t="shared" si="6"/>
        <v/>
      </c>
      <c r="AN39" s="31" t="str">
        <f t="shared" si="4"/>
        <v>x</v>
      </c>
      <c r="AO39" s="28" t="s">
        <v>196</v>
      </c>
      <c r="AP39" s="12" t="str">
        <f t="shared" si="8"/>
        <v/>
      </c>
      <c r="AQ39" s="30"/>
      <c r="AR39" s="1" t="s">
        <v>196</v>
      </c>
      <c r="AT39" s="31"/>
      <c r="AU39" s="28" t="s">
        <v>196</v>
      </c>
      <c r="AV39" s="30"/>
      <c r="AW39" s="27" t="s">
        <v>196</v>
      </c>
      <c r="AX39" s="32"/>
      <c r="AZ39" s="31" t="str">
        <f t="shared" si="9"/>
        <v>x</v>
      </c>
      <c r="BA39" s="32"/>
      <c r="BE39" s="1" t="s">
        <v>196</v>
      </c>
      <c r="BH39" s="27"/>
      <c r="BI39" s="33"/>
    </row>
    <row r="40">
      <c r="A40" s="5" t="s">
        <v>74</v>
      </c>
      <c r="B40" s="5" t="s">
        <v>195</v>
      </c>
      <c r="C40" s="1" t="s">
        <v>196</v>
      </c>
      <c r="F40" s="30"/>
      <c r="G40" s="1" t="s">
        <v>196</v>
      </c>
      <c r="I40" s="1"/>
      <c r="V40" s="30"/>
      <c r="W40" s="26"/>
      <c r="Y40" s="1" t="s">
        <v>196</v>
      </c>
      <c r="AB40" s="31"/>
      <c r="AC40" s="1"/>
      <c r="AF40" s="27" t="s">
        <v>196</v>
      </c>
      <c r="AG40" s="28"/>
      <c r="AH40" s="27" t="str">
        <f t="shared" ref="AH40:AH76" si="11">if(AG40="x", "", "x")</f>
        <v>x</v>
      </c>
      <c r="AI40" s="1"/>
      <c r="AJ40" s="27" t="str">
        <f t="shared" si="2"/>
        <v>x</v>
      </c>
      <c r="AL40" s="31" t="str">
        <f t="shared" si="6"/>
        <v>x</v>
      </c>
      <c r="AN40" s="31" t="str">
        <f t="shared" si="4"/>
        <v>x</v>
      </c>
      <c r="AO40" s="28" t="s">
        <v>196</v>
      </c>
      <c r="AP40" s="12" t="str">
        <f t="shared" si="8"/>
        <v/>
      </c>
      <c r="AQ40" s="30"/>
      <c r="AR40" s="1"/>
      <c r="AT40" s="27" t="s">
        <v>196</v>
      </c>
      <c r="AU40" s="28"/>
      <c r="AV40" s="25" t="s">
        <v>196</v>
      </c>
      <c r="AW40" s="31"/>
      <c r="AX40" s="32"/>
      <c r="AZ40" s="31" t="str">
        <f t="shared" si="9"/>
        <v>x</v>
      </c>
      <c r="BA40" s="32"/>
      <c r="BF40" s="1" t="s">
        <v>196</v>
      </c>
      <c r="BH40" s="27"/>
      <c r="BI40" s="33"/>
    </row>
    <row r="41">
      <c r="A41" s="5" t="s">
        <v>74</v>
      </c>
      <c r="B41" s="5" t="s">
        <v>197</v>
      </c>
      <c r="C41" s="1" t="s">
        <v>196</v>
      </c>
      <c r="F41" s="30"/>
      <c r="G41" s="1" t="s">
        <v>196</v>
      </c>
      <c r="I41" s="1"/>
      <c r="V41" s="30"/>
      <c r="W41" s="26"/>
      <c r="Z41" s="1" t="s">
        <v>196</v>
      </c>
      <c r="AB41" s="31"/>
      <c r="AC41" s="1"/>
      <c r="AF41" s="27" t="s">
        <v>196</v>
      </c>
      <c r="AG41" s="28"/>
      <c r="AH41" s="27" t="str">
        <f t="shared" si="11"/>
        <v>x</v>
      </c>
      <c r="AI41" s="1"/>
      <c r="AJ41" s="27" t="str">
        <f t="shared" si="2"/>
        <v>x</v>
      </c>
      <c r="AL41" s="31" t="str">
        <f t="shared" si="6"/>
        <v>x</v>
      </c>
      <c r="AN41" s="31" t="str">
        <f t="shared" si="4"/>
        <v>x</v>
      </c>
      <c r="AO41" s="28" t="s">
        <v>196</v>
      </c>
      <c r="AP41" s="12" t="str">
        <f t="shared" si="8"/>
        <v/>
      </c>
      <c r="AQ41" s="30"/>
      <c r="AR41" s="1"/>
      <c r="AT41" s="27" t="s">
        <v>196</v>
      </c>
      <c r="AU41" s="28"/>
      <c r="AV41" s="25" t="s">
        <v>196</v>
      </c>
      <c r="AW41" s="31"/>
      <c r="AX41" s="32"/>
      <c r="AZ41" s="31" t="str">
        <f t="shared" si="9"/>
        <v>x</v>
      </c>
      <c r="BA41" s="32"/>
      <c r="BF41" s="1" t="s">
        <v>196</v>
      </c>
      <c r="BH41" s="27"/>
      <c r="BI41" s="33"/>
    </row>
    <row r="42">
      <c r="A42" s="5" t="s">
        <v>74</v>
      </c>
      <c r="B42" s="5" t="s">
        <v>198</v>
      </c>
      <c r="D42" s="1" t="s">
        <v>196</v>
      </c>
      <c r="F42" s="30"/>
      <c r="I42" s="1"/>
      <c r="O42" s="1" t="s">
        <v>196</v>
      </c>
      <c r="V42" s="30"/>
      <c r="W42" s="26"/>
      <c r="Z42" s="1" t="s">
        <v>196</v>
      </c>
      <c r="AB42" s="31"/>
      <c r="AC42" s="1"/>
      <c r="AF42" s="27" t="s">
        <v>196</v>
      </c>
      <c r="AG42" s="28"/>
      <c r="AH42" s="27" t="str">
        <f t="shared" si="11"/>
        <v>x</v>
      </c>
      <c r="AI42" s="1"/>
      <c r="AJ42" s="27" t="str">
        <f t="shared" si="2"/>
        <v>x</v>
      </c>
      <c r="AL42" s="31" t="str">
        <f t="shared" si="6"/>
        <v>x</v>
      </c>
      <c r="AN42" s="31" t="str">
        <f t="shared" si="4"/>
        <v>x</v>
      </c>
      <c r="AO42" s="28" t="s">
        <v>196</v>
      </c>
      <c r="AP42" s="12" t="str">
        <f t="shared" si="8"/>
        <v/>
      </c>
      <c r="AQ42" s="30"/>
      <c r="AR42" s="1"/>
      <c r="AT42" s="27" t="s">
        <v>196</v>
      </c>
      <c r="AU42" s="28"/>
      <c r="AV42" s="25" t="s">
        <v>196</v>
      </c>
      <c r="AW42" s="31"/>
      <c r="AX42" s="32"/>
      <c r="AZ42" s="31" t="str">
        <f t="shared" si="9"/>
        <v>x</v>
      </c>
      <c r="BA42" s="32"/>
      <c r="BF42" s="1" t="s">
        <v>196</v>
      </c>
      <c r="BH42" s="27"/>
      <c r="BI42" s="33"/>
    </row>
    <row r="43">
      <c r="A43" s="1" t="s">
        <v>30</v>
      </c>
      <c r="B43" s="1" t="s">
        <v>195</v>
      </c>
      <c r="C43" s="1" t="s">
        <v>196</v>
      </c>
      <c r="F43" s="30"/>
      <c r="G43" s="1" t="s">
        <v>196</v>
      </c>
      <c r="V43" s="30"/>
      <c r="W43" s="26"/>
      <c r="Y43" s="1" t="s">
        <v>196</v>
      </c>
      <c r="AB43" s="31"/>
      <c r="AC43" s="1"/>
      <c r="AF43" s="27" t="s">
        <v>196</v>
      </c>
      <c r="AG43" s="32"/>
      <c r="AH43" s="31" t="str">
        <f t="shared" si="11"/>
        <v>x</v>
      </c>
      <c r="AJ43" s="31" t="str">
        <f t="shared" si="2"/>
        <v>x</v>
      </c>
      <c r="AL43" s="31" t="str">
        <f t="shared" si="6"/>
        <v>x</v>
      </c>
      <c r="AN43" s="31" t="str">
        <f t="shared" si="4"/>
        <v>x</v>
      </c>
      <c r="AO43" s="28" t="s">
        <v>196</v>
      </c>
      <c r="AP43" s="12" t="str">
        <f t="shared" si="8"/>
        <v/>
      </c>
      <c r="AQ43" s="30"/>
      <c r="AR43" s="1"/>
      <c r="AT43" s="27" t="s">
        <v>196</v>
      </c>
      <c r="AU43" s="28"/>
      <c r="AV43" s="25" t="s">
        <v>196</v>
      </c>
      <c r="AW43" s="31"/>
      <c r="AX43" s="28" t="s">
        <v>196</v>
      </c>
      <c r="AZ43" s="31" t="str">
        <f t="shared" si="9"/>
        <v/>
      </c>
      <c r="BA43" s="32"/>
      <c r="BH43" s="27" t="s">
        <v>196</v>
      </c>
      <c r="BI43" s="33"/>
    </row>
    <row r="44">
      <c r="A44" s="1" t="s">
        <v>30</v>
      </c>
      <c r="B44" s="1" t="s">
        <v>197</v>
      </c>
      <c r="C44" s="1" t="s">
        <v>196</v>
      </c>
      <c r="F44" s="30"/>
      <c r="G44" s="1" t="s">
        <v>196</v>
      </c>
      <c r="V44" s="30"/>
      <c r="W44" s="26"/>
      <c r="AA44" s="1" t="s">
        <v>196</v>
      </c>
      <c r="AB44" s="31"/>
      <c r="AC44" s="1"/>
      <c r="AF44" s="27" t="s">
        <v>196</v>
      </c>
      <c r="AG44" s="32"/>
      <c r="AH44" s="31" t="str">
        <f t="shared" si="11"/>
        <v>x</v>
      </c>
      <c r="AJ44" s="31" t="str">
        <f t="shared" si="2"/>
        <v>x</v>
      </c>
      <c r="AL44" s="31" t="str">
        <f t="shared" si="6"/>
        <v>x</v>
      </c>
      <c r="AN44" s="31" t="str">
        <f t="shared" si="4"/>
        <v>x</v>
      </c>
      <c r="AO44" s="28" t="s">
        <v>196</v>
      </c>
      <c r="AP44" s="12" t="str">
        <f t="shared" si="8"/>
        <v/>
      </c>
      <c r="AQ44" s="30"/>
      <c r="AR44" s="1"/>
      <c r="AT44" s="27" t="s">
        <v>196</v>
      </c>
      <c r="AU44" s="28"/>
      <c r="AV44" s="25" t="s">
        <v>196</v>
      </c>
      <c r="AW44" s="31"/>
      <c r="AX44" s="28" t="s">
        <v>196</v>
      </c>
      <c r="AZ44" s="31" t="str">
        <f t="shared" si="9"/>
        <v/>
      </c>
      <c r="BA44" s="32"/>
      <c r="BH44" s="27" t="s">
        <v>196</v>
      </c>
      <c r="BI44" s="33"/>
    </row>
    <row r="45">
      <c r="A45" s="1" t="s">
        <v>30</v>
      </c>
      <c r="B45" s="1" t="s">
        <v>198</v>
      </c>
      <c r="C45" s="1" t="s">
        <v>196</v>
      </c>
      <c r="F45" s="30"/>
      <c r="G45" s="1"/>
      <c r="I45" s="1" t="s">
        <v>196</v>
      </c>
      <c r="V45" s="30"/>
      <c r="W45" s="26"/>
      <c r="AB45" s="27" t="s">
        <v>196</v>
      </c>
      <c r="AC45" s="1"/>
      <c r="AE45" s="1" t="s">
        <v>196</v>
      </c>
      <c r="AF45" s="31"/>
      <c r="AG45" s="28" t="s">
        <v>196</v>
      </c>
      <c r="AH45" s="31" t="str">
        <f t="shared" si="11"/>
        <v/>
      </c>
      <c r="AI45" s="1" t="s">
        <v>196</v>
      </c>
      <c r="AJ45" s="31" t="str">
        <f t="shared" si="2"/>
        <v/>
      </c>
      <c r="AL45" s="31" t="str">
        <f t="shared" si="6"/>
        <v>x</v>
      </c>
      <c r="AN45" s="31" t="str">
        <f t="shared" si="4"/>
        <v>x</v>
      </c>
      <c r="AO45" s="28" t="s">
        <v>196</v>
      </c>
      <c r="AP45" s="12" t="str">
        <f t="shared" si="8"/>
        <v/>
      </c>
      <c r="AQ45" s="30"/>
      <c r="AR45" s="1" t="s">
        <v>196</v>
      </c>
      <c r="AT45" s="31"/>
      <c r="AU45" s="28" t="s">
        <v>196</v>
      </c>
      <c r="AV45" s="30"/>
      <c r="AW45" s="31"/>
      <c r="AX45" s="28" t="s">
        <v>196</v>
      </c>
      <c r="AZ45" s="31" t="str">
        <f t="shared" si="9"/>
        <v/>
      </c>
      <c r="BA45" s="32"/>
      <c r="BB45" s="1" t="s">
        <v>196</v>
      </c>
      <c r="BH45" s="31"/>
      <c r="BI45" s="33"/>
    </row>
    <row r="46">
      <c r="A46" s="1" t="s">
        <v>30</v>
      </c>
      <c r="B46" s="1" t="s">
        <v>199</v>
      </c>
      <c r="F46" s="25" t="s">
        <v>196</v>
      </c>
      <c r="G46" s="1"/>
      <c r="V46" s="25" t="s">
        <v>196</v>
      </c>
      <c r="W46" s="26"/>
      <c r="AA46" s="1" t="s">
        <v>196</v>
      </c>
      <c r="AB46" s="31"/>
      <c r="AC46" s="1"/>
      <c r="AF46" s="27" t="s">
        <v>196</v>
      </c>
      <c r="AG46" s="28"/>
      <c r="AH46" s="31" t="str">
        <f t="shared" si="11"/>
        <v>x</v>
      </c>
      <c r="AJ46" s="31" t="str">
        <f t="shared" si="2"/>
        <v>x</v>
      </c>
      <c r="AL46" s="31" t="str">
        <f t="shared" si="6"/>
        <v>x</v>
      </c>
      <c r="AN46" s="31" t="str">
        <f t="shared" si="4"/>
        <v>x</v>
      </c>
      <c r="AO46" s="28" t="s">
        <v>196</v>
      </c>
      <c r="AP46" s="12" t="str">
        <f t="shared" si="8"/>
        <v/>
      </c>
      <c r="AQ46" s="30"/>
      <c r="AR46" s="1"/>
      <c r="AT46" s="27" t="s">
        <v>196</v>
      </c>
      <c r="AU46" s="28"/>
      <c r="AV46" s="25" t="s">
        <v>196</v>
      </c>
      <c r="AW46" s="31"/>
      <c r="AX46" s="28" t="s">
        <v>196</v>
      </c>
      <c r="AZ46" s="31" t="str">
        <f t="shared" si="9"/>
        <v/>
      </c>
      <c r="BA46" s="32"/>
      <c r="BB46" s="1" t="s">
        <v>196</v>
      </c>
      <c r="BH46" s="31"/>
      <c r="BI46" s="33"/>
    </row>
    <row r="47">
      <c r="A47" s="1" t="s">
        <v>70</v>
      </c>
      <c r="B47" s="1" t="s">
        <v>195</v>
      </c>
      <c r="C47" s="1" t="s">
        <v>196</v>
      </c>
      <c r="F47" s="30"/>
      <c r="G47" s="1" t="s">
        <v>196</v>
      </c>
      <c r="U47" s="1"/>
      <c r="V47" s="30"/>
      <c r="W47" s="43"/>
      <c r="Y47" s="1" t="s">
        <v>196</v>
      </c>
      <c r="AB47" s="31"/>
      <c r="AF47" s="27" t="s">
        <v>196</v>
      </c>
      <c r="AG47" s="32"/>
      <c r="AH47" s="31" t="str">
        <f t="shared" si="11"/>
        <v>x</v>
      </c>
      <c r="AJ47" s="31" t="str">
        <f t="shared" si="2"/>
        <v>x</v>
      </c>
      <c r="AK47" s="1" t="s">
        <v>196</v>
      </c>
      <c r="AL47" s="27" t="str">
        <f t="shared" si="6"/>
        <v/>
      </c>
      <c r="AN47" s="31" t="str">
        <f t="shared" si="4"/>
        <v>x</v>
      </c>
      <c r="AO47" s="28" t="s">
        <v>196</v>
      </c>
      <c r="AP47" s="12" t="str">
        <f t="shared" si="8"/>
        <v/>
      </c>
      <c r="AQ47" s="30"/>
      <c r="AS47" s="1" t="s">
        <v>196</v>
      </c>
      <c r="AT47" s="31"/>
      <c r="AU47" s="32"/>
      <c r="AV47" s="25" t="s">
        <v>196</v>
      </c>
      <c r="AW47" s="27" t="s">
        <v>196</v>
      </c>
      <c r="AX47" s="32"/>
      <c r="AZ47" s="31" t="str">
        <f t="shared" si="9"/>
        <v>x</v>
      </c>
      <c r="BA47" s="32"/>
      <c r="BH47" s="27" t="s">
        <v>196</v>
      </c>
      <c r="BI47" s="33"/>
      <c r="BJ47" s="1" t="s">
        <v>205</v>
      </c>
    </row>
    <row r="48">
      <c r="A48" s="1" t="s">
        <v>70</v>
      </c>
      <c r="B48" s="1" t="s">
        <v>197</v>
      </c>
      <c r="C48" s="1" t="s">
        <v>196</v>
      </c>
      <c r="F48" s="30"/>
      <c r="G48" s="1" t="s">
        <v>196</v>
      </c>
      <c r="U48" s="1"/>
      <c r="V48" s="30"/>
      <c r="W48" s="43"/>
      <c r="Z48" s="1" t="s">
        <v>196</v>
      </c>
      <c r="AB48" s="31"/>
      <c r="AF48" s="27" t="s">
        <v>196</v>
      </c>
      <c r="AG48" s="32"/>
      <c r="AH48" s="31" t="str">
        <f t="shared" si="11"/>
        <v>x</v>
      </c>
      <c r="AJ48" s="31" t="str">
        <f t="shared" si="2"/>
        <v>x</v>
      </c>
      <c r="AK48" s="1" t="s">
        <v>196</v>
      </c>
      <c r="AL48" s="27" t="str">
        <f t="shared" si="6"/>
        <v/>
      </c>
      <c r="AN48" s="31" t="str">
        <f t="shared" si="4"/>
        <v>x</v>
      </c>
      <c r="AO48" s="28" t="s">
        <v>196</v>
      </c>
      <c r="AP48" s="12" t="str">
        <f t="shared" si="8"/>
        <v/>
      </c>
      <c r="AQ48" s="30"/>
      <c r="AS48" s="1" t="s">
        <v>196</v>
      </c>
      <c r="AT48" s="31"/>
      <c r="AU48" s="32"/>
      <c r="AV48" s="25" t="s">
        <v>196</v>
      </c>
      <c r="AW48" s="27" t="s">
        <v>196</v>
      </c>
      <c r="AX48" s="32"/>
      <c r="AZ48" s="31" t="str">
        <f t="shared" si="9"/>
        <v>x</v>
      </c>
      <c r="BA48" s="32"/>
      <c r="BH48" s="27" t="s">
        <v>196</v>
      </c>
      <c r="BI48" s="33"/>
      <c r="BJ48" s="1" t="s">
        <v>205</v>
      </c>
    </row>
    <row r="49">
      <c r="A49" s="1" t="s">
        <v>70</v>
      </c>
      <c r="B49" s="1" t="s">
        <v>198</v>
      </c>
      <c r="D49" s="1" t="s">
        <v>196</v>
      </c>
      <c r="F49" s="30"/>
      <c r="G49" s="1"/>
      <c r="O49" s="1" t="s">
        <v>196</v>
      </c>
      <c r="U49" s="1"/>
      <c r="V49" s="30"/>
      <c r="W49" s="43"/>
      <c r="AB49" s="27" t="s">
        <v>196</v>
      </c>
      <c r="AE49" s="1" t="s">
        <v>196</v>
      </c>
      <c r="AF49" s="31"/>
      <c r="AG49" s="32"/>
      <c r="AH49" s="31" t="str">
        <f t="shared" si="11"/>
        <v>x</v>
      </c>
      <c r="AJ49" s="27" t="s">
        <v>196</v>
      </c>
      <c r="AK49" s="1" t="s">
        <v>196</v>
      </c>
      <c r="AL49" s="27" t="str">
        <f t="shared" si="6"/>
        <v/>
      </c>
      <c r="AN49" s="31" t="str">
        <f t="shared" si="4"/>
        <v>x</v>
      </c>
      <c r="AO49" s="28" t="s">
        <v>196</v>
      </c>
      <c r="AP49" s="12" t="str">
        <f t="shared" si="8"/>
        <v/>
      </c>
      <c r="AQ49" s="30"/>
      <c r="AR49" s="1" t="s">
        <v>196</v>
      </c>
      <c r="AT49" s="27"/>
      <c r="AU49" s="28" t="s">
        <v>196</v>
      </c>
      <c r="AV49" s="25"/>
      <c r="AW49" s="27" t="s">
        <v>196</v>
      </c>
      <c r="AX49" s="32"/>
      <c r="AZ49" s="31" t="str">
        <f t="shared" si="9"/>
        <v>x</v>
      </c>
      <c r="BA49" s="32"/>
      <c r="BH49" s="27" t="s">
        <v>196</v>
      </c>
      <c r="BI49" s="33"/>
    </row>
    <row r="50">
      <c r="A50" s="1" t="s">
        <v>70</v>
      </c>
      <c r="B50" s="1" t="s">
        <v>199</v>
      </c>
      <c r="D50" s="1" t="s">
        <v>196</v>
      </c>
      <c r="F50" s="30"/>
      <c r="G50" s="1"/>
      <c r="M50" s="1" t="s">
        <v>196</v>
      </c>
      <c r="U50" s="1"/>
      <c r="V50" s="30"/>
      <c r="W50" s="43"/>
      <c r="AB50" s="27" t="s">
        <v>196</v>
      </c>
      <c r="AE50" s="1" t="s">
        <v>196</v>
      </c>
      <c r="AF50" s="31"/>
      <c r="AG50" s="32"/>
      <c r="AH50" s="31" t="str">
        <f t="shared" si="11"/>
        <v>x</v>
      </c>
      <c r="AJ50" s="27" t="s">
        <v>196</v>
      </c>
      <c r="AK50" s="1" t="s">
        <v>196</v>
      </c>
      <c r="AL50" s="27" t="str">
        <f t="shared" si="6"/>
        <v/>
      </c>
      <c r="AN50" s="31" t="str">
        <f t="shared" si="4"/>
        <v>x</v>
      </c>
      <c r="AO50" s="28" t="s">
        <v>196</v>
      </c>
      <c r="AP50" s="12" t="str">
        <f t="shared" si="8"/>
        <v/>
      </c>
      <c r="AQ50" s="30"/>
      <c r="AR50" s="1" t="s">
        <v>196</v>
      </c>
      <c r="AT50" s="27"/>
      <c r="AU50" s="28" t="s">
        <v>196</v>
      </c>
      <c r="AV50" s="25"/>
      <c r="AW50" s="27" t="s">
        <v>196</v>
      </c>
      <c r="AX50" s="32"/>
      <c r="AZ50" s="31" t="str">
        <f t="shared" si="9"/>
        <v>x</v>
      </c>
      <c r="BA50" s="32"/>
      <c r="BH50" s="27" t="s">
        <v>196</v>
      </c>
      <c r="BI50" s="33"/>
    </row>
    <row r="51">
      <c r="A51" s="1" t="s">
        <v>70</v>
      </c>
      <c r="B51" s="1" t="s">
        <v>201</v>
      </c>
      <c r="C51" s="1" t="s">
        <v>196</v>
      </c>
      <c r="D51" s="1"/>
      <c r="F51" s="30"/>
      <c r="G51" s="1"/>
      <c r="I51" s="1" t="s">
        <v>196</v>
      </c>
      <c r="M51" s="1"/>
      <c r="U51" s="1"/>
      <c r="V51" s="30"/>
      <c r="W51" s="43"/>
      <c r="AB51" s="27" t="s">
        <v>196</v>
      </c>
      <c r="AE51" s="1" t="s">
        <v>196</v>
      </c>
      <c r="AF51" s="31"/>
      <c r="AG51" s="28" t="s">
        <v>196</v>
      </c>
      <c r="AH51" s="31" t="str">
        <f t="shared" si="11"/>
        <v/>
      </c>
      <c r="AI51" s="1" t="s">
        <v>196</v>
      </c>
      <c r="AJ51" s="31" t="str">
        <f t="shared" ref="AJ51:AJ76" si="12">if(AI51="x", "", "x")</f>
        <v/>
      </c>
      <c r="AL51" s="27" t="str">
        <f t="shared" si="6"/>
        <v>x</v>
      </c>
      <c r="AN51" s="31" t="str">
        <f t="shared" si="4"/>
        <v>x</v>
      </c>
      <c r="AO51" s="28" t="s">
        <v>196</v>
      </c>
      <c r="AP51" s="12" t="str">
        <f t="shared" si="8"/>
        <v/>
      </c>
      <c r="AQ51" s="30"/>
      <c r="AR51" s="1" t="s">
        <v>196</v>
      </c>
      <c r="AT51" s="31"/>
      <c r="AU51" s="28" t="s">
        <v>196</v>
      </c>
      <c r="AV51" s="25"/>
      <c r="AW51" s="27" t="s">
        <v>196</v>
      </c>
      <c r="AX51" s="32"/>
      <c r="AZ51" s="31" t="str">
        <f t="shared" si="9"/>
        <v>x</v>
      </c>
      <c r="BA51" s="32"/>
      <c r="BH51" s="27" t="s">
        <v>196</v>
      </c>
      <c r="BI51" s="33"/>
      <c r="BJ51" s="1"/>
    </row>
    <row r="52">
      <c r="A52" s="1" t="s">
        <v>70</v>
      </c>
      <c r="B52" s="1" t="s">
        <v>202</v>
      </c>
      <c r="D52" s="1"/>
      <c r="F52" s="25" t="s">
        <v>196</v>
      </c>
      <c r="G52" s="1"/>
      <c r="M52" s="1"/>
      <c r="U52" s="1"/>
      <c r="V52" s="25" t="s">
        <v>196</v>
      </c>
      <c r="W52" s="43"/>
      <c r="Y52" s="1" t="s">
        <v>196</v>
      </c>
      <c r="AB52" s="27"/>
      <c r="AF52" s="27" t="s">
        <v>196</v>
      </c>
      <c r="AG52" s="28"/>
      <c r="AH52" s="31" t="str">
        <f t="shared" si="11"/>
        <v>x</v>
      </c>
      <c r="AJ52" s="31" t="str">
        <f t="shared" si="12"/>
        <v>x</v>
      </c>
      <c r="AK52" s="1" t="s">
        <v>196</v>
      </c>
      <c r="AL52" s="27" t="str">
        <f t="shared" si="6"/>
        <v/>
      </c>
      <c r="AN52" s="31" t="str">
        <f t="shared" si="4"/>
        <v>x</v>
      </c>
      <c r="AO52" s="28" t="s">
        <v>196</v>
      </c>
      <c r="AQ52" s="25"/>
      <c r="AR52" s="1"/>
      <c r="AT52" s="27" t="s">
        <v>196</v>
      </c>
      <c r="AU52" s="28"/>
      <c r="AV52" s="25" t="s">
        <v>196</v>
      </c>
      <c r="AW52" s="27" t="s">
        <v>196</v>
      </c>
      <c r="AX52" s="32"/>
      <c r="AZ52" s="31" t="str">
        <f t="shared" si="9"/>
        <v>x</v>
      </c>
      <c r="BA52" s="32"/>
      <c r="BH52" s="27" t="s">
        <v>196</v>
      </c>
      <c r="BI52" s="33"/>
      <c r="BJ52" s="1"/>
    </row>
    <row r="53">
      <c r="A53" s="5" t="s">
        <v>66</v>
      </c>
      <c r="B53" s="5" t="s">
        <v>195</v>
      </c>
      <c r="C53" s="1" t="s">
        <v>196</v>
      </c>
      <c r="F53" s="30"/>
      <c r="G53" s="1" t="s">
        <v>196</v>
      </c>
      <c r="V53" s="30"/>
      <c r="W53" s="43"/>
      <c r="AB53" s="27" t="s">
        <v>196</v>
      </c>
      <c r="AE53" s="1" t="s">
        <v>196</v>
      </c>
      <c r="AF53" s="27"/>
      <c r="AG53" s="32"/>
      <c r="AH53" s="31" t="str">
        <f t="shared" si="11"/>
        <v>x</v>
      </c>
      <c r="AJ53" s="31" t="str">
        <f t="shared" si="12"/>
        <v>x</v>
      </c>
      <c r="AL53" s="27" t="str">
        <f t="shared" si="6"/>
        <v>x</v>
      </c>
      <c r="AN53" s="31" t="str">
        <f t="shared" si="4"/>
        <v>x</v>
      </c>
      <c r="AO53" s="28" t="s">
        <v>196</v>
      </c>
      <c r="AP53" s="12" t="str">
        <f t="shared" ref="AP53:AP57" si="13">if(AO53="x", "", "x")</f>
        <v/>
      </c>
      <c r="AQ53" s="30"/>
      <c r="AT53" s="27" t="s">
        <v>196</v>
      </c>
      <c r="AU53" s="32"/>
      <c r="AV53" s="25" t="s">
        <v>196</v>
      </c>
      <c r="AW53" s="31"/>
      <c r="AX53" s="32"/>
      <c r="AZ53" s="31" t="str">
        <f t="shared" si="9"/>
        <v>x</v>
      </c>
      <c r="BA53" s="32"/>
      <c r="BB53" s="1" t="s">
        <v>196</v>
      </c>
      <c r="BC53" s="1" t="s">
        <v>196</v>
      </c>
      <c r="BD53" s="1" t="s">
        <v>196</v>
      </c>
      <c r="BH53" s="27" t="s">
        <v>196</v>
      </c>
      <c r="BI53" s="33"/>
    </row>
    <row r="54">
      <c r="A54" s="5" t="s">
        <v>66</v>
      </c>
      <c r="B54" s="5" t="s">
        <v>197</v>
      </c>
      <c r="C54" s="1" t="s">
        <v>196</v>
      </c>
      <c r="F54" s="30"/>
      <c r="I54" s="1" t="s">
        <v>196</v>
      </c>
      <c r="V54" s="30"/>
      <c r="W54" s="26" t="s">
        <v>196</v>
      </c>
      <c r="AB54" s="31"/>
      <c r="AC54" s="1" t="s">
        <v>196</v>
      </c>
      <c r="AF54" s="31"/>
      <c r="AG54" s="28" t="s">
        <v>196</v>
      </c>
      <c r="AH54" s="31" t="str">
        <f t="shared" si="11"/>
        <v/>
      </c>
      <c r="AI54" s="1" t="s">
        <v>196</v>
      </c>
      <c r="AJ54" s="31" t="str">
        <f t="shared" si="12"/>
        <v/>
      </c>
      <c r="AL54" s="27" t="str">
        <f t="shared" si="6"/>
        <v>x</v>
      </c>
      <c r="AN54" s="31" t="str">
        <f t="shared" si="4"/>
        <v>x</v>
      </c>
      <c r="AO54" s="28" t="s">
        <v>196</v>
      </c>
      <c r="AP54" s="12" t="str">
        <f t="shared" si="13"/>
        <v/>
      </c>
      <c r="AQ54" s="30"/>
      <c r="AR54" s="1" t="s">
        <v>196</v>
      </c>
      <c r="AT54" s="31"/>
      <c r="AU54" s="28" t="s">
        <v>196</v>
      </c>
      <c r="AV54" s="30"/>
      <c r="AW54" s="31"/>
      <c r="AX54" s="32"/>
      <c r="AZ54" s="31" t="str">
        <f t="shared" si="9"/>
        <v>x</v>
      </c>
      <c r="BA54" s="32"/>
      <c r="BB54" s="1" t="s">
        <v>196</v>
      </c>
      <c r="BC54" s="1" t="s">
        <v>196</v>
      </c>
      <c r="BD54" s="1" t="s">
        <v>196</v>
      </c>
      <c r="BH54" s="27" t="s">
        <v>196</v>
      </c>
      <c r="BI54" s="33"/>
    </row>
    <row r="55">
      <c r="A55" s="5" t="s">
        <v>66</v>
      </c>
      <c r="B55" s="5" t="s">
        <v>198</v>
      </c>
      <c r="E55" s="1" t="s">
        <v>196</v>
      </c>
      <c r="F55" s="30"/>
      <c r="G55" s="1" t="s">
        <v>196</v>
      </c>
      <c r="V55" s="30"/>
      <c r="W55" s="43"/>
      <c r="Y55" s="1" t="s">
        <v>196</v>
      </c>
      <c r="AB55" s="31"/>
      <c r="AE55" s="1"/>
      <c r="AF55" s="27" t="s">
        <v>196</v>
      </c>
      <c r="AG55" s="32"/>
      <c r="AH55" s="31" t="str">
        <f t="shared" si="11"/>
        <v>x</v>
      </c>
      <c r="AJ55" s="31" t="str">
        <f t="shared" si="12"/>
        <v>x</v>
      </c>
      <c r="AL55" s="27" t="str">
        <f t="shared" si="6"/>
        <v>x</v>
      </c>
      <c r="AN55" s="31" t="str">
        <f t="shared" si="4"/>
        <v>x</v>
      </c>
      <c r="AO55" s="28" t="s">
        <v>196</v>
      </c>
      <c r="AP55" s="12" t="str">
        <f t="shared" si="13"/>
        <v/>
      </c>
      <c r="AQ55" s="30"/>
      <c r="AS55" s="1" t="s">
        <v>196</v>
      </c>
      <c r="AT55" s="31"/>
      <c r="AU55" s="28" t="s">
        <v>196</v>
      </c>
      <c r="AV55" s="30"/>
      <c r="AW55" s="31"/>
      <c r="AX55" s="32"/>
      <c r="AZ55" s="31" t="str">
        <f t="shared" si="9"/>
        <v>x</v>
      </c>
      <c r="BA55" s="32"/>
      <c r="BB55" s="1" t="s">
        <v>196</v>
      </c>
      <c r="BC55" s="1" t="s">
        <v>196</v>
      </c>
      <c r="BD55" s="1" t="s">
        <v>196</v>
      </c>
      <c r="BH55" s="27" t="s">
        <v>196</v>
      </c>
      <c r="BI55" s="33"/>
      <c r="BJ55" s="1" t="s">
        <v>206</v>
      </c>
    </row>
    <row r="56">
      <c r="A56" s="5" t="s">
        <v>66</v>
      </c>
      <c r="B56" s="5" t="s">
        <v>199</v>
      </c>
      <c r="E56" s="1" t="s">
        <v>196</v>
      </c>
      <c r="F56" s="30"/>
      <c r="O56" s="1" t="s">
        <v>196</v>
      </c>
      <c r="V56" s="30"/>
      <c r="W56" s="26" t="s">
        <v>196</v>
      </c>
      <c r="AB56" s="31"/>
      <c r="AC56" s="1" t="s">
        <v>196</v>
      </c>
      <c r="AF56" s="31"/>
      <c r="AG56" s="28" t="s">
        <v>196</v>
      </c>
      <c r="AH56" s="31" t="str">
        <f t="shared" si="11"/>
        <v/>
      </c>
      <c r="AI56" s="1" t="s">
        <v>196</v>
      </c>
      <c r="AJ56" s="31" t="str">
        <f t="shared" si="12"/>
        <v/>
      </c>
      <c r="AL56" s="27" t="str">
        <f t="shared" si="6"/>
        <v>x</v>
      </c>
      <c r="AN56" s="31" t="str">
        <f t="shared" si="4"/>
        <v>x</v>
      </c>
      <c r="AO56" s="32"/>
      <c r="AP56" s="12" t="str">
        <f t="shared" si="13"/>
        <v>x</v>
      </c>
      <c r="AQ56" s="30"/>
      <c r="AR56" s="1" t="s">
        <v>196</v>
      </c>
      <c r="AT56" s="31"/>
      <c r="AU56" s="28" t="s">
        <v>196</v>
      </c>
      <c r="AV56" s="30"/>
      <c r="AW56" s="31"/>
      <c r="AX56" s="32"/>
      <c r="AZ56" s="31" t="str">
        <f t="shared" si="9"/>
        <v>x</v>
      </c>
      <c r="BA56" s="32"/>
      <c r="BB56" s="1" t="s">
        <v>196</v>
      </c>
      <c r="BC56" s="1" t="s">
        <v>196</v>
      </c>
      <c r="BD56" s="1" t="s">
        <v>196</v>
      </c>
      <c r="BH56" s="27" t="s">
        <v>196</v>
      </c>
      <c r="BI56" s="33"/>
    </row>
    <row r="57">
      <c r="A57" s="5" t="s">
        <v>66</v>
      </c>
      <c r="B57" s="5" t="s">
        <v>201</v>
      </c>
      <c r="E57" s="1" t="s">
        <v>196</v>
      </c>
      <c r="F57" s="30"/>
      <c r="H57" s="1" t="s">
        <v>196</v>
      </c>
      <c r="V57" s="30"/>
      <c r="W57" s="26" t="s">
        <v>196</v>
      </c>
      <c r="AB57" s="31"/>
      <c r="AC57" s="1" t="s">
        <v>196</v>
      </c>
      <c r="AF57" s="31"/>
      <c r="AG57" s="28" t="s">
        <v>196</v>
      </c>
      <c r="AH57" s="31" t="str">
        <f t="shared" si="11"/>
        <v/>
      </c>
      <c r="AI57" s="1" t="s">
        <v>196</v>
      </c>
      <c r="AJ57" s="31" t="str">
        <f t="shared" si="12"/>
        <v/>
      </c>
      <c r="AL57" s="27" t="str">
        <f t="shared" si="6"/>
        <v>x</v>
      </c>
      <c r="AN57" s="31" t="str">
        <f t="shared" si="4"/>
        <v>x</v>
      </c>
      <c r="AO57" s="32"/>
      <c r="AP57" s="12" t="str">
        <f t="shared" si="13"/>
        <v>x</v>
      </c>
      <c r="AQ57" s="30"/>
      <c r="AR57" s="1" t="s">
        <v>196</v>
      </c>
      <c r="AT57" s="31"/>
      <c r="AU57" s="28" t="s">
        <v>196</v>
      </c>
      <c r="AV57" s="30"/>
      <c r="AW57" s="31"/>
      <c r="AX57" s="32"/>
      <c r="AZ57" s="31" t="str">
        <f t="shared" si="9"/>
        <v>x</v>
      </c>
      <c r="BA57" s="32"/>
      <c r="BB57" s="1" t="s">
        <v>196</v>
      </c>
      <c r="BC57" s="1" t="s">
        <v>196</v>
      </c>
      <c r="BD57" s="1" t="s">
        <v>196</v>
      </c>
      <c r="BH57" s="27" t="s">
        <v>196</v>
      </c>
      <c r="BI57" s="33"/>
    </row>
    <row r="58">
      <c r="A58" s="5" t="s">
        <v>77</v>
      </c>
      <c r="B58" s="5" t="s">
        <v>195</v>
      </c>
      <c r="E58" s="1" t="s">
        <v>196</v>
      </c>
      <c r="F58" s="30"/>
      <c r="N58" s="1" t="s">
        <v>196</v>
      </c>
      <c r="V58" s="30"/>
      <c r="W58" s="43"/>
      <c r="AB58" s="27" t="s">
        <v>196</v>
      </c>
      <c r="AE58" s="1" t="s">
        <v>196</v>
      </c>
      <c r="AF58" s="27"/>
      <c r="AG58" s="28" t="s">
        <v>196</v>
      </c>
      <c r="AH58" s="31" t="str">
        <f t="shared" si="11"/>
        <v/>
      </c>
      <c r="AI58" s="1" t="s">
        <v>196</v>
      </c>
      <c r="AJ58" s="31" t="str">
        <f t="shared" si="12"/>
        <v/>
      </c>
      <c r="AL58" s="27" t="str">
        <f t="shared" si="6"/>
        <v>x</v>
      </c>
      <c r="AM58" s="1" t="s">
        <v>196</v>
      </c>
      <c r="AN58" s="31" t="str">
        <f t="shared" si="4"/>
        <v/>
      </c>
      <c r="AO58" s="28"/>
      <c r="AQ58" s="25" t="s">
        <v>196</v>
      </c>
      <c r="AR58" s="1" t="s">
        <v>196</v>
      </c>
      <c r="AT58" s="31"/>
      <c r="AU58" s="28" t="s">
        <v>196</v>
      </c>
      <c r="AV58" s="30"/>
      <c r="AW58" s="31"/>
      <c r="AX58" s="32"/>
      <c r="AZ58" s="31" t="str">
        <f t="shared" si="9"/>
        <v>x</v>
      </c>
      <c r="BA58" s="28" t="s">
        <v>196</v>
      </c>
      <c r="BH58" s="31"/>
      <c r="BI58" s="33"/>
    </row>
    <row r="59">
      <c r="A59" s="5" t="s">
        <v>77</v>
      </c>
      <c r="B59" s="5" t="s">
        <v>197</v>
      </c>
      <c r="E59" s="1" t="s">
        <v>196</v>
      </c>
      <c r="F59" s="30"/>
      <c r="L59" s="1" t="s">
        <v>196</v>
      </c>
      <c r="V59" s="30"/>
      <c r="W59" s="43"/>
      <c r="AB59" s="27" t="s">
        <v>196</v>
      </c>
      <c r="AE59" s="1" t="s">
        <v>196</v>
      </c>
      <c r="AF59" s="27"/>
      <c r="AG59" s="28" t="s">
        <v>196</v>
      </c>
      <c r="AH59" s="27" t="str">
        <f t="shared" si="11"/>
        <v/>
      </c>
      <c r="AI59" s="1" t="s">
        <v>196</v>
      </c>
      <c r="AJ59" s="27" t="str">
        <f t="shared" si="12"/>
        <v/>
      </c>
      <c r="AL59" s="27" t="str">
        <f t="shared" si="6"/>
        <v>x</v>
      </c>
      <c r="AN59" s="31" t="str">
        <f t="shared" si="4"/>
        <v>x</v>
      </c>
      <c r="AO59" s="28"/>
      <c r="AQ59" s="25" t="s">
        <v>196</v>
      </c>
      <c r="AR59" s="1" t="s">
        <v>196</v>
      </c>
      <c r="AT59" s="31"/>
      <c r="AU59" s="28" t="s">
        <v>196</v>
      </c>
      <c r="AV59" s="30"/>
      <c r="AW59" s="31"/>
      <c r="AX59" s="32"/>
      <c r="AZ59" s="31" t="str">
        <f t="shared" si="9"/>
        <v>x</v>
      </c>
      <c r="BA59" s="28" t="s">
        <v>196</v>
      </c>
      <c r="BH59" s="31"/>
      <c r="BI59" s="33"/>
    </row>
    <row r="60">
      <c r="A60" s="5" t="s">
        <v>80</v>
      </c>
      <c r="B60" s="5" t="s">
        <v>195</v>
      </c>
      <c r="E60" s="1" t="s">
        <v>196</v>
      </c>
      <c r="F60" s="30"/>
      <c r="N60" s="1" t="s">
        <v>196</v>
      </c>
      <c r="V60" s="30"/>
      <c r="W60" s="26" t="s">
        <v>196</v>
      </c>
      <c r="AB60" s="31"/>
      <c r="AC60" s="1" t="s">
        <v>196</v>
      </c>
      <c r="AF60" s="31"/>
      <c r="AG60" s="28" t="s">
        <v>196</v>
      </c>
      <c r="AH60" s="27" t="str">
        <f t="shared" si="11"/>
        <v/>
      </c>
      <c r="AI60" s="1" t="s">
        <v>196</v>
      </c>
      <c r="AJ60" s="27" t="str">
        <f t="shared" si="12"/>
        <v/>
      </c>
      <c r="AL60" s="31" t="str">
        <f t="shared" si="6"/>
        <v>x</v>
      </c>
      <c r="AM60" s="1" t="s">
        <v>196</v>
      </c>
      <c r="AN60" s="31" t="str">
        <f t="shared" si="4"/>
        <v/>
      </c>
      <c r="AO60" s="32"/>
      <c r="AP60" s="12" t="str">
        <f t="shared" ref="AP60:AP69" si="14">if(AO60="x", "", "x")</f>
        <v>x</v>
      </c>
      <c r="AQ60" s="30"/>
      <c r="AR60" s="1" t="s">
        <v>196</v>
      </c>
      <c r="AT60" s="31"/>
      <c r="AU60" s="28" t="s">
        <v>196</v>
      </c>
      <c r="AV60" s="30"/>
      <c r="AW60" s="31"/>
      <c r="AX60" s="32"/>
      <c r="AZ60" s="31" t="str">
        <f t="shared" si="9"/>
        <v>x</v>
      </c>
      <c r="BA60" s="32"/>
      <c r="BF60" s="1"/>
      <c r="BG60" s="1" t="s">
        <v>196</v>
      </c>
      <c r="BH60" s="31"/>
      <c r="BI60" s="33"/>
    </row>
    <row r="61">
      <c r="A61" s="5" t="s">
        <v>80</v>
      </c>
      <c r="B61" s="5" t="s">
        <v>197</v>
      </c>
      <c r="E61" s="1" t="s">
        <v>196</v>
      </c>
      <c r="F61" s="30"/>
      <c r="N61" s="1" t="s">
        <v>196</v>
      </c>
      <c r="V61" s="30"/>
      <c r="W61" s="26" t="s">
        <v>196</v>
      </c>
      <c r="AB61" s="31"/>
      <c r="AC61" s="1" t="s">
        <v>196</v>
      </c>
      <c r="AF61" s="31"/>
      <c r="AG61" s="32"/>
      <c r="AH61" s="27" t="str">
        <f t="shared" si="11"/>
        <v>x</v>
      </c>
      <c r="AI61" s="1" t="s">
        <v>196</v>
      </c>
      <c r="AJ61" s="27" t="str">
        <f t="shared" si="12"/>
        <v/>
      </c>
      <c r="AL61" s="31" t="str">
        <f t="shared" si="6"/>
        <v>x</v>
      </c>
      <c r="AN61" s="31" t="str">
        <f t="shared" si="4"/>
        <v>x</v>
      </c>
      <c r="AO61" s="32"/>
      <c r="AP61" s="12" t="str">
        <f t="shared" si="14"/>
        <v>x</v>
      </c>
      <c r="AQ61" s="30"/>
      <c r="AR61" s="1" t="s">
        <v>196</v>
      </c>
      <c r="AT61" s="31"/>
      <c r="AU61" s="28" t="s">
        <v>196</v>
      </c>
      <c r="AV61" s="30"/>
      <c r="AW61" s="31"/>
      <c r="AX61" s="32"/>
      <c r="AZ61" s="31" t="str">
        <f t="shared" si="9"/>
        <v>x</v>
      </c>
      <c r="BA61" s="32"/>
      <c r="BF61" s="1"/>
      <c r="BG61" s="1" t="s">
        <v>196</v>
      </c>
      <c r="BH61" s="31"/>
      <c r="BI61" s="33"/>
    </row>
    <row r="62">
      <c r="A62" s="5" t="s">
        <v>80</v>
      </c>
      <c r="B62" s="5" t="s">
        <v>198</v>
      </c>
      <c r="F62" s="25" t="s">
        <v>196</v>
      </c>
      <c r="U62" s="1" t="s">
        <v>196</v>
      </c>
      <c r="V62" s="30"/>
      <c r="W62" s="26" t="s">
        <v>196</v>
      </c>
      <c r="AB62" s="31"/>
      <c r="AC62" s="1" t="s">
        <v>196</v>
      </c>
      <c r="AF62" s="31"/>
      <c r="AG62" s="28" t="s">
        <v>196</v>
      </c>
      <c r="AH62" s="27" t="str">
        <f t="shared" si="11"/>
        <v/>
      </c>
      <c r="AI62" s="1" t="s">
        <v>196</v>
      </c>
      <c r="AJ62" s="27" t="str">
        <f t="shared" si="12"/>
        <v/>
      </c>
      <c r="AL62" s="31" t="str">
        <f t="shared" si="6"/>
        <v>x</v>
      </c>
      <c r="AN62" s="31" t="str">
        <f t="shared" si="4"/>
        <v>x</v>
      </c>
      <c r="AO62" s="32"/>
      <c r="AP62" s="12" t="str">
        <f t="shared" si="14"/>
        <v>x</v>
      </c>
      <c r="AQ62" s="30"/>
      <c r="AR62" s="1" t="s">
        <v>196</v>
      </c>
      <c r="AT62" s="31"/>
      <c r="AU62" s="28" t="s">
        <v>196</v>
      </c>
      <c r="AV62" s="30"/>
      <c r="AW62" s="31"/>
      <c r="AX62" s="32"/>
      <c r="AZ62" s="31" t="str">
        <f t="shared" si="9"/>
        <v>x</v>
      </c>
      <c r="BA62" s="32"/>
      <c r="BF62" s="1"/>
      <c r="BG62" s="1" t="s">
        <v>196</v>
      </c>
      <c r="BH62" s="31"/>
      <c r="BI62" s="33"/>
    </row>
    <row r="63">
      <c r="A63" s="5" t="s">
        <v>84</v>
      </c>
      <c r="B63" s="5" t="s">
        <v>195</v>
      </c>
      <c r="E63" s="1" t="s">
        <v>196</v>
      </c>
      <c r="F63" s="30"/>
      <c r="N63" s="1" t="s">
        <v>196</v>
      </c>
      <c r="V63" s="30"/>
      <c r="W63" s="26" t="s">
        <v>196</v>
      </c>
      <c r="AB63" s="31"/>
      <c r="AC63" s="1"/>
      <c r="AD63" s="1" t="s">
        <v>196</v>
      </c>
      <c r="AF63" s="31"/>
      <c r="AG63" s="28" t="s">
        <v>196</v>
      </c>
      <c r="AH63" s="27" t="str">
        <f t="shared" si="11"/>
        <v/>
      </c>
      <c r="AI63" s="1" t="s">
        <v>196</v>
      </c>
      <c r="AJ63" s="27" t="str">
        <f t="shared" si="12"/>
        <v/>
      </c>
      <c r="AL63" s="31" t="str">
        <f t="shared" si="6"/>
        <v>x</v>
      </c>
      <c r="AN63" s="31" t="str">
        <f t="shared" si="4"/>
        <v>x</v>
      </c>
      <c r="AO63" s="32"/>
      <c r="AP63" s="12" t="str">
        <f t="shared" si="14"/>
        <v>x</v>
      </c>
      <c r="AQ63" s="30"/>
      <c r="AR63" s="1" t="s">
        <v>196</v>
      </c>
      <c r="AT63" s="31"/>
      <c r="AU63" s="28" t="s">
        <v>196</v>
      </c>
      <c r="AV63" s="30"/>
      <c r="AW63" s="31"/>
      <c r="AX63" s="32"/>
      <c r="AZ63" s="31" t="str">
        <f t="shared" si="9"/>
        <v>x</v>
      </c>
      <c r="BA63" s="32"/>
      <c r="BF63" s="1"/>
      <c r="BG63" s="1" t="s">
        <v>196</v>
      </c>
      <c r="BH63" s="31"/>
      <c r="BI63" s="33"/>
    </row>
    <row r="64">
      <c r="A64" s="5" t="s">
        <v>84</v>
      </c>
      <c r="B64" s="5" t="s">
        <v>197</v>
      </c>
      <c r="E64" s="1" t="s">
        <v>196</v>
      </c>
      <c r="F64" s="30"/>
      <c r="N64" s="1" t="s">
        <v>196</v>
      </c>
      <c r="V64" s="30"/>
      <c r="W64" s="26" t="s">
        <v>196</v>
      </c>
      <c r="AB64" s="31"/>
      <c r="AC64" s="1" t="s">
        <v>196</v>
      </c>
      <c r="AF64" s="31"/>
      <c r="AG64" s="28"/>
      <c r="AH64" s="27" t="str">
        <f t="shared" si="11"/>
        <v>x</v>
      </c>
      <c r="AI64" s="1" t="s">
        <v>196</v>
      </c>
      <c r="AJ64" s="27" t="str">
        <f t="shared" si="12"/>
        <v/>
      </c>
      <c r="AL64" s="31" t="str">
        <f t="shared" si="6"/>
        <v>x</v>
      </c>
      <c r="AN64" s="31" t="str">
        <f t="shared" si="4"/>
        <v>x</v>
      </c>
      <c r="AO64" s="32"/>
      <c r="AP64" s="12" t="str">
        <f t="shared" si="14"/>
        <v>x</v>
      </c>
      <c r="AQ64" s="30"/>
      <c r="AR64" s="1" t="s">
        <v>196</v>
      </c>
      <c r="AT64" s="31"/>
      <c r="AU64" s="28" t="s">
        <v>196</v>
      </c>
      <c r="AV64" s="30"/>
      <c r="AW64" s="31"/>
      <c r="AX64" s="32"/>
      <c r="AZ64" s="31" t="str">
        <f t="shared" si="9"/>
        <v>x</v>
      </c>
      <c r="BA64" s="32"/>
      <c r="BF64" s="1"/>
      <c r="BG64" s="1" t="s">
        <v>196</v>
      </c>
      <c r="BH64" s="31"/>
      <c r="BI64" s="33"/>
    </row>
    <row r="65">
      <c r="A65" s="5" t="s">
        <v>84</v>
      </c>
      <c r="B65" s="5" t="s">
        <v>198</v>
      </c>
      <c r="E65" s="1" t="s">
        <v>196</v>
      </c>
      <c r="F65" s="30"/>
      <c r="N65" s="1" t="s">
        <v>196</v>
      </c>
      <c r="V65" s="30"/>
      <c r="W65" s="26" t="s">
        <v>196</v>
      </c>
      <c r="AB65" s="31"/>
      <c r="AC65" s="1" t="s">
        <v>196</v>
      </c>
      <c r="AF65" s="31"/>
      <c r="AG65" s="28" t="s">
        <v>196</v>
      </c>
      <c r="AH65" s="27" t="str">
        <f t="shared" si="11"/>
        <v/>
      </c>
      <c r="AI65" s="1" t="s">
        <v>196</v>
      </c>
      <c r="AJ65" s="27" t="str">
        <f t="shared" si="12"/>
        <v/>
      </c>
      <c r="AL65" s="31" t="str">
        <f t="shared" si="6"/>
        <v>x</v>
      </c>
      <c r="AN65" s="31" t="str">
        <f t="shared" si="4"/>
        <v>x</v>
      </c>
      <c r="AO65" s="32"/>
      <c r="AP65" s="12" t="str">
        <f t="shared" si="14"/>
        <v>x</v>
      </c>
      <c r="AQ65" s="30"/>
      <c r="AR65" s="1" t="s">
        <v>196</v>
      </c>
      <c r="AT65" s="31"/>
      <c r="AU65" s="28" t="s">
        <v>196</v>
      </c>
      <c r="AV65" s="30"/>
      <c r="AW65" s="31"/>
      <c r="AX65" s="32"/>
      <c r="AZ65" s="31" t="str">
        <f t="shared" si="9"/>
        <v>x</v>
      </c>
      <c r="BA65" s="32"/>
      <c r="BF65" s="1"/>
      <c r="BG65" s="1" t="s">
        <v>196</v>
      </c>
      <c r="BH65" s="31"/>
      <c r="BI65" s="33"/>
    </row>
    <row r="66">
      <c r="A66" s="1" t="s">
        <v>107</v>
      </c>
      <c r="B66" s="1" t="s">
        <v>195</v>
      </c>
      <c r="E66" s="1" t="s">
        <v>196</v>
      </c>
      <c r="F66" s="30"/>
      <c r="N66" s="1" t="s">
        <v>196</v>
      </c>
      <c r="S66" s="1"/>
      <c r="V66" s="30"/>
      <c r="W66" s="43"/>
      <c r="AB66" s="27" t="s">
        <v>196</v>
      </c>
      <c r="AE66" s="1" t="s">
        <v>196</v>
      </c>
      <c r="AF66" s="31"/>
      <c r="AG66" s="28"/>
      <c r="AH66" s="27" t="str">
        <f t="shared" si="11"/>
        <v>x</v>
      </c>
      <c r="AI66" s="1" t="s">
        <v>196</v>
      </c>
      <c r="AJ66" s="27" t="str">
        <f t="shared" si="12"/>
        <v/>
      </c>
      <c r="AL66" s="31" t="str">
        <f t="shared" si="6"/>
        <v>x</v>
      </c>
      <c r="AM66" s="1" t="s">
        <v>196</v>
      </c>
      <c r="AN66" s="31" t="str">
        <f t="shared" si="4"/>
        <v/>
      </c>
      <c r="AO66" s="32"/>
      <c r="AP66" s="12" t="str">
        <f t="shared" si="14"/>
        <v>x</v>
      </c>
      <c r="AQ66" s="30"/>
      <c r="AR66" s="1" t="s">
        <v>196</v>
      </c>
      <c r="AT66" s="31"/>
      <c r="AU66" s="28" t="s">
        <v>196</v>
      </c>
      <c r="AV66" s="30"/>
      <c r="AW66" s="31"/>
      <c r="AX66" s="32"/>
      <c r="AZ66" s="31" t="str">
        <f t="shared" si="9"/>
        <v>x</v>
      </c>
      <c r="BA66" s="28" t="s">
        <v>196</v>
      </c>
      <c r="BH66" s="31"/>
      <c r="BI66" s="33"/>
    </row>
    <row r="67">
      <c r="A67" s="1" t="s">
        <v>107</v>
      </c>
      <c r="B67" s="1" t="s">
        <v>197</v>
      </c>
      <c r="E67" s="1" t="s">
        <v>196</v>
      </c>
      <c r="F67" s="30"/>
      <c r="O67" s="1" t="s">
        <v>196</v>
      </c>
      <c r="S67" s="1"/>
      <c r="V67" s="30"/>
      <c r="W67" s="43"/>
      <c r="AB67" s="27" t="s">
        <v>196</v>
      </c>
      <c r="AE67" s="1" t="s">
        <v>196</v>
      </c>
      <c r="AF67" s="31"/>
      <c r="AG67" s="28"/>
      <c r="AH67" s="27" t="str">
        <f t="shared" si="11"/>
        <v>x</v>
      </c>
      <c r="AI67" s="1" t="s">
        <v>196</v>
      </c>
      <c r="AJ67" s="27" t="str">
        <f t="shared" si="12"/>
        <v/>
      </c>
      <c r="AL67" s="31" t="str">
        <f t="shared" si="6"/>
        <v>x</v>
      </c>
      <c r="AM67" s="1" t="s">
        <v>196</v>
      </c>
      <c r="AN67" s="31" t="str">
        <f t="shared" si="4"/>
        <v/>
      </c>
      <c r="AO67" s="32"/>
      <c r="AP67" s="12" t="str">
        <f t="shared" si="14"/>
        <v>x</v>
      </c>
      <c r="AQ67" s="30"/>
      <c r="AR67" s="1" t="s">
        <v>196</v>
      </c>
      <c r="AT67" s="31"/>
      <c r="AU67" s="28" t="s">
        <v>196</v>
      </c>
      <c r="AV67" s="30"/>
      <c r="AW67" s="31"/>
      <c r="AX67" s="32"/>
      <c r="AZ67" s="31" t="str">
        <f t="shared" si="9"/>
        <v>x</v>
      </c>
      <c r="BA67" s="28" t="s">
        <v>196</v>
      </c>
      <c r="BH67" s="31"/>
      <c r="BI67" s="33"/>
    </row>
    <row r="68">
      <c r="A68" s="1" t="s">
        <v>107</v>
      </c>
      <c r="B68" s="1" t="s">
        <v>198</v>
      </c>
      <c r="E68" s="1" t="s">
        <v>196</v>
      </c>
      <c r="F68" s="30"/>
      <c r="L68" s="1" t="s">
        <v>196</v>
      </c>
      <c r="S68" s="1"/>
      <c r="V68" s="30"/>
      <c r="W68" s="43"/>
      <c r="AB68" s="27" t="s">
        <v>196</v>
      </c>
      <c r="AE68" s="1" t="s">
        <v>196</v>
      </c>
      <c r="AF68" s="31"/>
      <c r="AG68" s="28"/>
      <c r="AH68" s="27" t="str">
        <f t="shared" si="11"/>
        <v>x</v>
      </c>
      <c r="AI68" s="1" t="s">
        <v>196</v>
      </c>
      <c r="AJ68" s="27" t="str">
        <f t="shared" si="12"/>
        <v/>
      </c>
      <c r="AL68" s="31" t="str">
        <f t="shared" si="6"/>
        <v>x</v>
      </c>
      <c r="AM68" s="1" t="s">
        <v>196</v>
      </c>
      <c r="AN68" s="31" t="str">
        <f t="shared" si="4"/>
        <v/>
      </c>
      <c r="AO68" s="32"/>
      <c r="AP68" s="12" t="str">
        <f t="shared" si="14"/>
        <v>x</v>
      </c>
      <c r="AQ68" s="30"/>
      <c r="AR68" s="1" t="s">
        <v>196</v>
      </c>
      <c r="AT68" s="31"/>
      <c r="AU68" s="28" t="s">
        <v>196</v>
      </c>
      <c r="AV68" s="30"/>
      <c r="AW68" s="31"/>
      <c r="AX68" s="32"/>
      <c r="AZ68" s="31" t="str">
        <f t="shared" si="9"/>
        <v>x</v>
      </c>
      <c r="BA68" s="28" t="s">
        <v>196</v>
      </c>
      <c r="BH68" s="31"/>
      <c r="BI68" s="33"/>
    </row>
    <row r="69">
      <c r="A69" s="1" t="s">
        <v>107</v>
      </c>
      <c r="B69" s="1" t="s">
        <v>199</v>
      </c>
      <c r="E69" s="1" t="s">
        <v>196</v>
      </c>
      <c r="F69" s="30"/>
      <c r="S69" s="1" t="s">
        <v>196</v>
      </c>
      <c r="V69" s="30"/>
      <c r="W69" s="43"/>
      <c r="AB69" s="27" t="s">
        <v>196</v>
      </c>
      <c r="AE69" s="1" t="s">
        <v>196</v>
      </c>
      <c r="AF69" s="31"/>
      <c r="AG69" s="28" t="s">
        <v>196</v>
      </c>
      <c r="AH69" s="27" t="str">
        <f t="shared" si="11"/>
        <v/>
      </c>
      <c r="AI69" s="1" t="s">
        <v>196</v>
      </c>
      <c r="AJ69" s="27" t="str">
        <f t="shared" si="12"/>
        <v/>
      </c>
      <c r="AL69" s="31" t="str">
        <f t="shared" si="6"/>
        <v>x</v>
      </c>
      <c r="AN69" s="31" t="str">
        <f t="shared" si="4"/>
        <v>x</v>
      </c>
      <c r="AO69" s="32"/>
      <c r="AP69" s="12" t="str">
        <f t="shared" si="14"/>
        <v>x</v>
      </c>
      <c r="AQ69" s="30"/>
      <c r="AR69" s="1" t="s">
        <v>196</v>
      </c>
      <c r="AT69" s="31"/>
      <c r="AU69" s="28" t="s">
        <v>196</v>
      </c>
      <c r="AV69" s="30"/>
      <c r="AW69" s="31"/>
      <c r="AX69" s="32"/>
      <c r="AZ69" s="31" t="str">
        <f t="shared" si="9"/>
        <v>x</v>
      </c>
      <c r="BA69" s="28" t="s">
        <v>196</v>
      </c>
      <c r="BH69" s="31"/>
      <c r="BI69" s="33"/>
    </row>
    <row r="70">
      <c r="A70" s="5" t="s">
        <v>103</v>
      </c>
      <c r="B70" s="5" t="s">
        <v>195</v>
      </c>
      <c r="E70" s="1" t="s">
        <v>196</v>
      </c>
      <c r="F70" s="30"/>
      <c r="T70" s="1" t="s">
        <v>196</v>
      </c>
      <c r="V70" s="30"/>
      <c r="W70" s="43"/>
      <c r="AB70" s="27" t="s">
        <v>196</v>
      </c>
      <c r="AE70" s="1" t="s">
        <v>196</v>
      </c>
      <c r="AF70" s="31"/>
      <c r="AG70" s="28" t="s">
        <v>196</v>
      </c>
      <c r="AH70" s="27" t="str">
        <f t="shared" si="11"/>
        <v/>
      </c>
      <c r="AI70" s="1" t="s">
        <v>196</v>
      </c>
      <c r="AJ70" s="27" t="str">
        <f t="shared" si="12"/>
        <v/>
      </c>
      <c r="AL70" s="31" t="str">
        <f t="shared" si="6"/>
        <v>x</v>
      </c>
      <c r="AM70" s="1" t="s">
        <v>196</v>
      </c>
      <c r="AN70" s="31" t="str">
        <f t="shared" si="4"/>
        <v/>
      </c>
      <c r="AO70" s="32"/>
      <c r="AQ70" s="25" t="s">
        <v>196</v>
      </c>
      <c r="AR70" s="1" t="s">
        <v>196</v>
      </c>
      <c r="AT70" s="31"/>
      <c r="AU70" s="28" t="s">
        <v>196</v>
      </c>
      <c r="AV70" s="30"/>
      <c r="AW70" s="31"/>
      <c r="AX70" s="32"/>
      <c r="AZ70" s="31" t="str">
        <f t="shared" si="9"/>
        <v>x</v>
      </c>
      <c r="BA70" s="28" t="s">
        <v>196</v>
      </c>
      <c r="BH70" s="31"/>
      <c r="BI70" s="33"/>
    </row>
    <row r="71">
      <c r="A71" s="5" t="s">
        <v>99</v>
      </c>
      <c r="B71" s="5" t="s">
        <v>195</v>
      </c>
      <c r="E71" s="1" t="s">
        <v>196</v>
      </c>
      <c r="F71" s="30"/>
      <c r="N71" s="1" t="s">
        <v>196</v>
      </c>
      <c r="V71" s="30"/>
      <c r="W71" s="43"/>
      <c r="AB71" s="27" t="s">
        <v>196</v>
      </c>
      <c r="AE71" s="1" t="s">
        <v>196</v>
      </c>
      <c r="AF71" s="27"/>
      <c r="AG71" s="28" t="s">
        <v>196</v>
      </c>
      <c r="AH71" s="27" t="str">
        <f t="shared" si="11"/>
        <v/>
      </c>
      <c r="AI71" s="1" t="s">
        <v>196</v>
      </c>
      <c r="AJ71" s="27" t="str">
        <f t="shared" si="12"/>
        <v/>
      </c>
      <c r="AL71" s="31" t="str">
        <f t="shared" si="6"/>
        <v>x</v>
      </c>
      <c r="AM71" s="1" t="s">
        <v>196</v>
      </c>
      <c r="AN71" s="31" t="str">
        <f t="shared" si="4"/>
        <v/>
      </c>
      <c r="AO71" s="32"/>
      <c r="AP71" s="12" t="str">
        <f t="shared" ref="AP71:AP76" si="15">if(AO71="x", "", "x")</f>
        <v>x</v>
      </c>
      <c r="AQ71" s="30"/>
      <c r="AR71" s="1" t="s">
        <v>196</v>
      </c>
      <c r="AT71" s="31"/>
      <c r="AU71" s="28" t="s">
        <v>196</v>
      </c>
      <c r="AV71" s="30"/>
      <c r="AW71" s="31"/>
      <c r="AX71" s="28"/>
      <c r="AY71" s="1" t="s">
        <v>196</v>
      </c>
      <c r="AZ71" s="31" t="str">
        <f t="shared" si="9"/>
        <v/>
      </c>
      <c r="BA71" s="28" t="s">
        <v>196</v>
      </c>
      <c r="BH71" s="31"/>
      <c r="BI71" s="33"/>
    </row>
    <row r="72">
      <c r="A72" s="1" t="s">
        <v>95</v>
      </c>
      <c r="B72" s="1" t="s">
        <v>195</v>
      </c>
      <c r="E72" s="1" t="s">
        <v>196</v>
      </c>
      <c r="F72" s="30"/>
      <c r="N72" s="1" t="s">
        <v>196</v>
      </c>
      <c r="V72" s="30"/>
      <c r="W72" s="43"/>
      <c r="X72" s="1" t="s">
        <v>196</v>
      </c>
      <c r="AB72" s="31"/>
      <c r="AF72" s="27" t="s">
        <v>196</v>
      </c>
      <c r="AG72" s="28" t="s">
        <v>196</v>
      </c>
      <c r="AH72" s="27" t="str">
        <f t="shared" si="11"/>
        <v/>
      </c>
      <c r="AI72" s="1" t="s">
        <v>196</v>
      </c>
      <c r="AJ72" s="27" t="str">
        <f t="shared" si="12"/>
        <v/>
      </c>
      <c r="AK72" s="1" t="s">
        <v>196</v>
      </c>
      <c r="AL72" s="31" t="str">
        <f t="shared" si="6"/>
        <v/>
      </c>
      <c r="AM72" s="1" t="s">
        <v>196</v>
      </c>
      <c r="AN72" s="31" t="str">
        <f t="shared" si="4"/>
        <v/>
      </c>
      <c r="AO72" s="28" t="s">
        <v>196</v>
      </c>
      <c r="AP72" s="12" t="str">
        <f t="shared" si="15"/>
        <v/>
      </c>
      <c r="AQ72" s="30"/>
      <c r="AR72" s="1" t="s">
        <v>196</v>
      </c>
      <c r="AT72" s="31"/>
      <c r="AU72" s="28" t="s">
        <v>196</v>
      </c>
      <c r="AV72" s="30"/>
      <c r="AW72" s="31"/>
      <c r="AX72" s="32"/>
      <c r="AZ72" s="31" t="str">
        <f t="shared" si="9"/>
        <v>x</v>
      </c>
      <c r="BA72" s="28" t="s">
        <v>196</v>
      </c>
      <c r="BH72" s="31"/>
      <c r="BI72" s="33"/>
    </row>
    <row r="73">
      <c r="A73" s="5" t="s">
        <v>91</v>
      </c>
      <c r="B73" s="5" t="s">
        <v>195</v>
      </c>
      <c r="C73" s="1" t="s">
        <v>196</v>
      </c>
      <c r="F73" s="30"/>
      <c r="I73" s="1" t="s">
        <v>196</v>
      </c>
      <c r="V73" s="30"/>
      <c r="W73" s="26" t="s">
        <v>196</v>
      </c>
      <c r="AB73" s="31"/>
      <c r="AD73" s="1" t="s">
        <v>196</v>
      </c>
      <c r="AF73" s="31"/>
      <c r="AG73" s="28" t="s">
        <v>196</v>
      </c>
      <c r="AH73" s="27" t="str">
        <f t="shared" si="11"/>
        <v/>
      </c>
      <c r="AI73" s="1" t="s">
        <v>196</v>
      </c>
      <c r="AJ73" s="27" t="str">
        <f t="shared" si="12"/>
        <v/>
      </c>
      <c r="AK73" s="1" t="s">
        <v>196</v>
      </c>
      <c r="AL73" s="31" t="str">
        <f t="shared" si="6"/>
        <v/>
      </c>
      <c r="AN73" s="31" t="str">
        <f t="shared" si="4"/>
        <v>x</v>
      </c>
      <c r="AO73" s="28" t="s">
        <v>196</v>
      </c>
      <c r="AP73" s="12" t="str">
        <f t="shared" si="15"/>
        <v/>
      </c>
      <c r="AQ73" s="30"/>
      <c r="AR73" s="1" t="s">
        <v>196</v>
      </c>
      <c r="AT73" s="31"/>
      <c r="AU73" s="28" t="s">
        <v>196</v>
      </c>
      <c r="AV73" s="30"/>
      <c r="AW73" s="27" t="s">
        <v>196</v>
      </c>
      <c r="AX73" s="28"/>
      <c r="AY73" s="1" t="s">
        <v>196</v>
      </c>
      <c r="AZ73" s="31" t="str">
        <f t="shared" si="9"/>
        <v/>
      </c>
      <c r="BA73" s="32"/>
      <c r="BB73" s="1" t="s">
        <v>196</v>
      </c>
      <c r="BC73" s="1" t="s">
        <v>196</v>
      </c>
      <c r="BH73" s="31"/>
      <c r="BI73" s="33"/>
      <c r="BJ73" s="1" t="s">
        <v>207</v>
      </c>
    </row>
    <row r="74">
      <c r="A74" s="5" t="s">
        <v>91</v>
      </c>
      <c r="B74" s="5" t="s">
        <v>197</v>
      </c>
      <c r="D74" s="1" t="s">
        <v>196</v>
      </c>
      <c r="F74" s="30"/>
      <c r="O74" s="1" t="s">
        <v>196</v>
      </c>
      <c r="V74" s="30"/>
      <c r="W74" s="26" t="s">
        <v>196</v>
      </c>
      <c r="AB74" s="31"/>
      <c r="AD74" s="1" t="s">
        <v>196</v>
      </c>
      <c r="AF74" s="27"/>
      <c r="AG74" s="28" t="s">
        <v>196</v>
      </c>
      <c r="AH74" s="27" t="str">
        <f t="shared" si="11"/>
        <v/>
      </c>
      <c r="AI74" s="1" t="s">
        <v>196</v>
      </c>
      <c r="AJ74" s="27" t="str">
        <f t="shared" si="12"/>
        <v/>
      </c>
      <c r="AL74" s="31" t="str">
        <f t="shared" si="6"/>
        <v>x</v>
      </c>
      <c r="AN74" s="31" t="str">
        <f t="shared" si="4"/>
        <v>x</v>
      </c>
      <c r="AO74" s="28" t="s">
        <v>196</v>
      </c>
      <c r="AP74" s="12" t="str">
        <f t="shared" si="15"/>
        <v/>
      </c>
      <c r="AQ74" s="30"/>
      <c r="AR74" s="1" t="s">
        <v>196</v>
      </c>
      <c r="AT74" s="27"/>
      <c r="AU74" s="28"/>
      <c r="AV74" s="25" t="s">
        <v>196</v>
      </c>
      <c r="AW74" s="27" t="s">
        <v>196</v>
      </c>
      <c r="AX74" s="28"/>
      <c r="AY74" s="1" t="s">
        <v>196</v>
      </c>
      <c r="AZ74" s="31" t="str">
        <f t="shared" si="9"/>
        <v/>
      </c>
      <c r="BA74" s="32"/>
      <c r="BB74" s="1" t="s">
        <v>196</v>
      </c>
      <c r="BC74" s="1" t="s">
        <v>196</v>
      </c>
      <c r="BH74" s="31"/>
      <c r="BI74" s="33"/>
      <c r="BJ74" s="1" t="s">
        <v>207</v>
      </c>
    </row>
    <row r="75">
      <c r="A75" s="5" t="s">
        <v>91</v>
      </c>
      <c r="B75" s="5" t="s">
        <v>198</v>
      </c>
      <c r="C75" s="1" t="s">
        <v>196</v>
      </c>
      <c r="F75" s="30"/>
      <c r="J75" s="1" t="s">
        <v>196</v>
      </c>
      <c r="V75" s="30"/>
      <c r="W75" s="26" t="s">
        <v>196</v>
      </c>
      <c r="AB75" s="31"/>
      <c r="AD75" s="1" t="s">
        <v>196</v>
      </c>
      <c r="AF75" s="27"/>
      <c r="AG75" s="28" t="s">
        <v>196</v>
      </c>
      <c r="AH75" s="27" t="str">
        <f t="shared" si="11"/>
        <v/>
      </c>
      <c r="AJ75" s="27" t="str">
        <f t="shared" si="12"/>
        <v>x</v>
      </c>
      <c r="AL75" s="31" t="str">
        <f t="shared" si="6"/>
        <v>x</v>
      </c>
      <c r="AN75" s="31" t="str">
        <f t="shared" si="4"/>
        <v>x</v>
      </c>
      <c r="AO75" s="28" t="s">
        <v>196</v>
      </c>
      <c r="AP75" s="12" t="str">
        <f t="shared" si="15"/>
        <v/>
      </c>
      <c r="AQ75" s="30"/>
      <c r="AR75" s="1" t="s">
        <v>196</v>
      </c>
      <c r="AT75" s="27"/>
      <c r="AU75" s="28" t="s">
        <v>196</v>
      </c>
      <c r="AV75" s="25"/>
      <c r="AW75" s="27" t="s">
        <v>196</v>
      </c>
      <c r="AX75" s="28"/>
      <c r="AY75" s="1" t="s">
        <v>196</v>
      </c>
      <c r="AZ75" s="31" t="str">
        <f t="shared" si="9"/>
        <v/>
      </c>
      <c r="BA75" s="32"/>
      <c r="BB75" s="1" t="s">
        <v>196</v>
      </c>
      <c r="BC75" s="1" t="s">
        <v>196</v>
      </c>
      <c r="BH75" s="31"/>
      <c r="BI75" s="33"/>
      <c r="BJ75" s="1" t="s">
        <v>207</v>
      </c>
    </row>
    <row r="76">
      <c r="A76" s="5" t="s">
        <v>87</v>
      </c>
      <c r="B76" s="5" t="s">
        <v>195</v>
      </c>
      <c r="C76" s="1" t="s">
        <v>196</v>
      </c>
      <c r="F76" s="30"/>
      <c r="G76" s="1"/>
      <c r="L76" s="1"/>
      <c r="M76" s="1" t="s">
        <v>196</v>
      </c>
      <c r="V76" s="30"/>
      <c r="W76" s="43"/>
      <c r="AB76" s="27" t="s">
        <v>196</v>
      </c>
      <c r="AE76" s="1" t="s">
        <v>196</v>
      </c>
      <c r="AF76" s="31"/>
      <c r="AG76" s="32"/>
      <c r="AH76" s="31" t="str">
        <f t="shared" si="11"/>
        <v>x</v>
      </c>
      <c r="AJ76" s="31" t="str">
        <f t="shared" si="12"/>
        <v>x</v>
      </c>
      <c r="AK76" s="1" t="s">
        <v>196</v>
      </c>
      <c r="AL76" s="31" t="str">
        <f t="shared" si="6"/>
        <v/>
      </c>
      <c r="AN76" s="31" t="str">
        <f t="shared" si="4"/>
        <v>x</v>
      </c>
      <c r="AO76" s="28" t="s">
        <v>196</v>
      </c>
      <c r="AP76" s="12" t="str">
        <f t="shared" si="15"/>
        <v/>
      </c>
      <c r="AQ76" s="30"/>
      <c r="AS76" s="1" t="s">
        <v>196</v>
      </c>
      <c r="AT76" s="31"/>
      <c r="AU76" s="28" t="s">
        <v>196</v>
      </c>
      <c r="AV76" s="30"/>
      <c r="AW76" s="27" t="s">
        <v>196</v>
      </c>
      <c r="AX76" s="32"/>
      <c r="AZ76" s="31" t="str">
        <f t="shared" si="9"/>
        <v>x</v>
      </c>
      <c r="BA76" s="32"/>
      <c r="BB76" s="1" t="s">
        <v>196</v>
      </c>
      <c r="BC76" s="1" t="s">
        <v>196</v>
      </c>
      <c r="BH76" s="31"/>
      <c r="BI76" s="33"/>
      <c r="BJ76" s="1" t="s">
        <v>208</v>
      </c>
    </row>
    <row r="77">
      <c r="A77" s="45">
        <f>COUNTA(A4:A76)</f>
        <v>73</v>
      </c>
      <c r="B77" s="45"/>
      <c r="C77" s="45">
        <f t="shared" ref="C77:BI77" si="16">COUNTIF(C4:C76, "x")</f>
        <v>23</v>
      </c>
      <c r="D77" s="45">
        <f t="shared" si="16"/>
        <v>16</v>
      </c>
      <c r="E77" s="45">
        <f t="shared" si="16"/>
        <v>28</v>
      </c>
      <c r="F77" s="46">
        <f t="shared" si="16"/>
        <v>6</v>
      </c>
      <c r="G77" s="45">
        <f t="shared" si="16"/>
        <v>12</v>
      </c>
      <c r="H77" s="45">
        <f t="shared" si="16"/>
        <v>4</v>
      </c>
      <c r="I77" s="45">
        <f t="shared" si="16"/>
        <v>8</v>
      </c>
      <c r="J77" s="45">
        <f t="shared" si="16"/>
        <v>2</v>
      </c>
      <c r="K77" s="45">
        <f t="shared" si="16"/>
        <v>7</v>
      </c>
      <c r="L77" s="45">
        <f t="shared" si="16"/>
        <v>2</v>
      </c>
      <c r="M77" s="45">
        <f t="shared" si="16"/>
        <v>4</v>
      </c>
      <c r="N77" s="45">
        <f t="shared" si="16"/>
        <v>14</v>
      </c>
      <c r="O77" s="45">
        <f t="shared" si="16"/>
        <v>10</v>
      </c>
      <c r="P77" s="45">
        <f t="shared" si="16"/>
        <v>1</v>
      </c>
      <c r="Q77" s="45">
        <f t="shared" si="16"/>
        <v>1</v>
      </c>
      <c r="R77" s="45">
        <f t="shared" si="16"/>
        <v>1</v>
      </c>
      <c r="S77" s="45">
        <f t="shared" si="16"/>
        <v>1</v>
      </c>
      <c r="T77" s="45">
        <f t="shared" si="16"/>
        <v>2</v>
      </c>
      <c r="U77" s="45">
        <f t="shared" si="16"/>
        <v>2</v>
      </c>
      <c r="V77" s="46">
        <f t="shared" si="16"/>
        <v>2</v>
      </c>
      <c r="W77" s="45">
        <f t="shared" si="16"/>
        <v>28</v>
      </c>
      <c r="X77" s="45">
        <f t="shared" si="16"/>
        <v>4</v>
      </c>
      <c r="Y77" s="45">
        <f t="shared" si="16"/>
        <v>12</v>
      </c>
      <c r="Z77" s="45">
        <f t="shared" si="16"/>
        <v>3</v>
      </c>
      <c r="AA77" s="45">
        <f t="shared" si="16"/>
        <v>2</v>
      </c>
      <c r="AB77" s="47">
        <f t="shared" si="16"/>
        <v>24</v>
      </c>
      <c r="AC77" s="45">
        <f t="shared" si="16"/>
        <v>20</v>
      </c>
      <c r="AD77" s="45">
        <f t="shared" si="16"/>
        <v>8</v>
      </c>
      <c r="AE77" s="45">
        <f t="shared" si="16"/>
        <v>24</v>
      </c>
      <c r="AF77" s="47">
        <f t="shared" si="16"/>
        <v>21</v>
      </c>
      <c r="AG77" s="45">
        <f t="shared" si="16"/>
        <v>43</v>
      </c>
      <c r="AH77" s="47">
        <f t="shared" si="16"/>
        <v>30</v>
      </c>
      <c r="AI77" s="45">
        <f t="shared" si="16"/>
        <v>47</v>
      </c>
      <c r="AJ77" s="47">
        <f t="shared" si="16"/>
        <v>26</v>
      </c>
      <c r="AK77" s="45">
        <f t="shared" si="16"/>
        <v>18</v>
      </c>
      <c r="AL77" s="47">
        <f t="shared" si="16"/>
        <v>55</v>
      </c>
      <c r="AM77" s="45">
        <f t="shared" si="16"/>
        <v>17</v>
      </c>
      <c r="AN77" s="47">
        <f t="shared" si="16"/>
        <v>56</v>
      </c>
      <c r="AO77" s="45">
        <f t="shared" si="16"/>
        <v>36</v>
      </c>
      <c r="AP77" s="45">
        <f t="shared" si="16"/>
        <v>26</v>
      </c>
      <c r="AQ77" s="46">
        <f t="shared" si="16"/>
        <v>11</v>
      </c>
      <c r="AR77" s="45">
        <f t="shared" si="16"/>
        <v>53</v>
      </c>
      <c r="AS77" s="45">
        <f t="shared" si="16"/>
        <v>7</v>
      </c>
      <c r="AT77" s="47">
        <f t="shared" si="16"/>
        <v>13</v>
      </c>
      <c r="AU77" s="45">
        <f t="shared" si="16"/>
        <v>50</v>
      </c>
      <c r="AV77" s="46">
        <f t="shared" si="16"/>
        <v>23</v>
      </c>
      <c r="AW77" s="47">
        <f t="shared" si="16"/>
        <v>15</v>
      </c>
      <c r="AX77" s="45">
        <f t="shared" si="16"/>
        <v>13</v>
      </c>
      <c r="AY77" s="45">
        <f t="shared" si="16"/>
        <v>10</v>
      </c>
      <c r="AZ77" s="47">
        <f t="shared" si="16"/>
        <v>50</v>
      </c>
      <c r="BA77" s="45">
        <f t="shared" si="16"/>
        <v>11</v>
      </c>
      <c r="BB77" s="45">
        <f t="shared" si="16"/>
        <v>16</v>
      </c>
      <c r="BC77" s="45">
        <f t="shared" si="16"/>
        <v>25</v>
      </c>
      <c r="BD77" s="45">
        <f t="shared" si="16"/>
        <v>7</v>
      </c>
      <c r="BE77" s="45">
        <f t="shared" si="16"/>
        <v>3</v>
      </c>
      <c r="BF77" s="45">
        <f t="shared" si="16"/>
        <v>3</v>
      </c>
      <c r="BG77" s="45">
        <f t="shared" si="16"/>
        <v>6</v>
      </c>
      <c r="BH77" s="47">
        <f t="shared" si="16"/>
        <v>19</v>
      </c>
      <c r="BI77" s="46">
        <f t="shared" si="16"/>
        <v>5</v>
      </c>
      <c r="BJ77" s="45"/>
    </row>
    <row r="78">
      <c r="A78" s="12">
        <f>IFERROR(__xludf.DUMMYFUNCTION("COUNTUNIQUE(A4:A76)"),28.0)</f>
        <v>28</v>
      </c>
      <c r="C78" s="48">
        <f t="shared" ref="C78:BI78" si="17">C77/$A$77</f>
        <v>0.3150684932</v>
      </c>
      <c r="D78" s="48">
        <f t="shared" si="17"/>
        <v>0.2191780822</v>
      </c>
      <c r="E78" s="48">
        <f t="shared" si="17"/>
        <v>0.3835616438</v>
      </c>
      <c r="F78" s="49">
        <f t="shared" si="17"/>
        <v>0.08219178082</v>
      </c>
      <c r="G78" s="48">
        <f t="shared" si="17"/>
        <v>0.1643835616</v>
      </c>
      <c r="H78" s="48">
        <f t="shared" si="17"/>
        <v>0.05479452055</v>
      </c>
      <c r="I78" s="48">
        <f t="shared" si="17"/>
        <v>0.1095890411</v>
      </c>
      <c r="J78" s="48">
        <f t="shared" si="17"/>
        <v>0.02739726027</v>
      </c>
      <c r="K78" s="48">
        <f t="shared" si="17"/>
        <v>0.09589041096</v>
      </c>
      <c r="L78" s="48">
        <f t="shared" si="17"/>
        <v>0.02739726027</v>
      </c>
      <c r="M78" s="48">
        <f t="shared" si="17"/>
        <v>0.05479452055</v>
      </c>
      <c r="N78" s="48">
        <f t="shared" si="17"/>
        <v>0.1917808219</v>
      </c>
      <c r="O78" s="48">
        <f t="shared" si="17"/>
        <v>0.1369863014</v>
      </c>
      <c r="P78" s="48">
        <f t="shared" si="17"/>
        <v>0.01369863014</v>
      </c>
      <c r="Q78" s="48">
        <f t="shared" si="17"/>
        <v>0.01369863014</v>
      </c>
      <c r="R78" s="48">
        <f t="shared" si="17"/>
        <v>0.01369863014</v>
      </c>
      <c r="S78" s="48">
        <f t="shared" si="17"/>
        <v>0.01369863014</v>
      </c>
      <c r="T78" s="48">
        <f t="shared" si="17"/>
        <v>0.02739726027</v>
      </c>
      <c r="U78" s="48">
        <f t="shared" si="17"/>
        <v>0.02739726027</v>
      </c>
      <c r="V78" s="49">
        <f t="shared" si="17"/>
        <v>0.02739726027</v>
      </c>
      <c r="W78" s="48">
        <f t="shared" si="17"/>
        <v>0.3835616438</v>
      </c>
      <c r="X78" s="48">
        <f t="shared" si="17"/>
        <v>0.05479452055</v>
      </c>
      <c r="Y78" s="48">
        <f t="shared" si="17"/>
        <v>0.1643835616</v>
      </c>
      <c r="Z78" s="48">
        <f t="shared" si="17"/>
        <v>0.04109589041</v>
      </c>
      <c r="AA78" s="48">
        <f t="shared" si="17"/>
        <v>0.02739726027</v>
      </c>
      <c r="AB78" s="50">
        <f t="shared" si="17"/>
        <v>0.3287671233</v>
      </c>
      <c r="AC78" s="48">
        <f t="shared" si="17"/>
        <v>0.2739726027</v>
      </c>
      <c r="AD78" s="48">
        <f t="shared" si="17"/>
        <v>0.1095890411</v>
      </c>
      <c r="AE78" s="48">
        <f t="shared" si="17"/>
        <v>0.3287671233</v>
      </c>
      <c r="AF78" s="50">
        <f t="shared" si="17"/>
        <v>0.2876712329</v>
      </c>
      <c r="AG78" s="48">
        <f t="shared" si="17"/>
        <v>0.5890410959</v>
      </c>
      <c r="AH78" s="50">
        <f t="shared" si="17"/>
        <v>0.4109589041</v>
      </c>
      <c r="AI78" s="48">
        <f t="shared" si="17"/>
        <v>0.6438356164</v>
      </c>
      <c r="AJ78" s="50">
        <f t="shared" si="17"/>
        <v>0.3561643836</v>
      </c>
      <c r="AK78" s="48">
        <f t="shared" si="17"/>
        <v>0.2465753425</v>
      </c>
      <c r="AL78" s="50">
        <f t="shared" si="17"/>
        <v>0.7534246575</v>
      </c>
      <c r="AM78" s="48">
        <f t="shared" si="17"/>
        <v>0.2328767123</v>
      </c>
      <c r="AN78" s="50">
        <f t="shared" si="17"/>
        <v>0.7671232877</v>
      </c>
      <c r="AO78" s="48">
        <f t="shared" si="17"/>
        <v>0.4931506849</v>
      </c>
      <c r="AP78" s="48">
        <f t="shared" si="17"/>
        <v>0.3561643836</v>
      </c>
      <c r="AQ78" s="49">
        <f t="shared" si="17"/>
        <v>0.1506849315</v>
      </c>
      <c r="AR78" s="48">
        <f t="shared" si="17"/>
        <v>0.7260273973</v>
      </c>
      <c r="AS78" s="48">
        <f t="shared" si="17"/>
        <v>0.09589041096</v>
      </c>
      <c r="AT78" s="50">
        <f t="shared" si="17"/>
        <v>0.1780821918</v>
      </c>
      <c r="AU78" s="48">
        <f t="shared" si="17"/>
        <v>0.6849315068</v>
      </c>
      <c r="AV78" s="49">
        <f t="shared" si="17"/>
        <v>0.3150684932</v>
      </c>
      <c r="AW78" s="50">
        <f t="shared" si="17"/>
        <v>0.2054794521</v>
      </c>
      <c r="AX78" s="48">
        <f t="shared" si="17"/>
        <v>0.1780821918</v>
      </c>
      <c r="AY78" s="48">
        <f t="shared" si="17"/>
        <v>0.1369863014</v>
      </c>
      <c r="AZ78" s="50">
        <f t="shared" si="17"/>
        <v>0.6849315068</v>
      </c>
      <c r="BA78" s="48">
        <f t="shared" si="17"/>
        <v>0.1506849315</v>
      </c>
      <c r="BB78" s="48">
        <f t="shared" si="17"/>
        <v>0.2191780822</v>
      </c>
      <c r="BC78" s="48">
        <f t="shared" si="17"/>
        <v>0.3424657534</v>
      </c>
      <c r="BD78" s="48">
        <f t="shared" si="17"/>
        <v>0.09589041096</v>
      </c>
      <c r="BE78" s="48">
        <f t="shared" si="17"/>
        <v>0.04109589041</v>
      </c>
      <c r="BF78" s="48">
        <f t="shared" si="17"/>
        <v>0.04109589041</v>
      </c>
      <c r="BG78" s="48">
        <f t="shared" si="17"/>
        <v>0.08219178082</v>
      </c>
      <c r="BH78" s="50">
        <f t="shared" si="17"/>
        <v>0.2602739726</v>
      </c>
      <c r="BI78" s="49">
        <f t="shared" si="17"/>
        <v>0.06849315068</v>
      </c>
    </row>
  </sheetData>
  <mergeCells count="18">
    <mergeCell ref="W2:AB2"/>
    <mergeCell ref="AC2:AF2"/>
    <mergeCell ref="AG2:AH2"/>
    <mergeCell ref="AI2:AJ2"/>
    <mergeCell ref="AK2:AL2"/>
    <mergeCell ref="AM2:AN2"/>
    <mergeCell ref="AO2:AQ2"/>
    <mergeCell ref="AR2:AT2"/>
    <mergeCell ref="AU2:AV2"/>
    <mergeCell ref="AX2:AZ2"/>
    <mergeCell ref="C1:F1"/>
    <mergeCell ref="G1:V1"/>
    <mergeCell ref="W1:AQ1"/>
    <mergeCell ref="AR1:AV1"/>
    <mergeCell ref="AW1:BI1"/>
    <mergeCell ref="C2:F2"/>
    <mergeCell ref="G2:V2"/>
    <mergeCell ref="BA2:BH2"/>
  </mergeCells>
  <printOptions gridLines="1" horizontalCentered="1"/>
  <pageMargins bottom="0.75" footer="0.0" header="0.0" left="0.7" right="0.7" top="0.75"/>
  <pageSetup fitToHeight="0" cellComments="atEnd" orientation="landscape" pageOrder="overThenDown"/>
  <drawing r:id="rId1"/>
</worksheet>
</file>