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operunion-my.sharepoint.com/personal/george_sidebotham_cooper_edu/Documents/eME342_HeatTransfer/WKSP02_ThermalChannels/"/>
    </mc:Choice>
  </mc:AlternateContent>
  <xr:revisionPtr revIDLastSave="307" documentId="11_F25DC773A252ABDACC10482F311B44945ADE58F2" xr6:coauthVersionLast="47" xr6:coauthVersionMax="47" xr10:uidLastSave="{F82D408D-445F-43FB-824C-78B590145852}"/>
  <bookViews>
    <workbookView xWindow="28680" yWindow="-120" windowWidth="29040" windowHeight="15840" activeTab="1" xr2:uid="{00000000-000D-0000-FFFF-FFFF00000000}"/>
  </bookViews>
  <sheets>
    <sheet name="MAIN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B3" i="2"/>
  <c r="B6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C29" i="2"/>
  <c r="B29" i="2"/>
  <c r="A29" i="2"/>
  <c r="B2" i="2"/>
  <c r="B7" i="1"/>
  <c r="B11" i="1"/>
  <c r="B10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Sidebotham</author>
  </authors>
  <commentList>
    <comment ref="B2" authorId="0" shapeId="0" xr:uid="{7BACACF1-0B2E-4A44-B495-B91F4F176804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This is the time constant, converted to hours</t>
        </r>
      </text>
    </comment>
    <comment ref="B3" authorId="0" shapeId="0" xr:uid="{48F5DE55-3F04-40C2-B1B6-644535A7E4C1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target time, converted to hours</t>
        </r>
      </text>
    </comment>
    <comment ref="B5" authorId="0" shapeId="0" xr:uid="{BA861DD1-9F54-4E94-8408-BF23DBAC339C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In an excel implementation, the number of steps is fixed and sets the number of rows (which is essentially a FOR-LOOP)</t>
        </r>
      </text>
    </comment>
    <comment ref="B6" authorId="0" shapeId="0" xr:uid="{FF836052-72CC-4E2C-AE12-D7E6524B3E16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the number of steps times the time step gives the total time.  So dt = t_total/steps.  </t>
        </r>
      </text>
    </comment>
    <comment ref="B8" authorId="0" shapeId="0" xr:uid="{69E5B8F8-AA2F-480F-A029-D0B131871560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NOTE:  This problem has a simple analytic solution.  Soon, we'll be conducting numerical simulations, and this 1st row will be an INITIAL CONDITION.  The next row will contain a formula (to be copied down) that implements the governing equation.
These will be called "Marching Variables" and reflect the temperature of "capacity-carrying nodes" whose behavior is governed by a 1st Order differential equation.</t>
        </r>
      </text>
    </comment>
    <comment ref="C8" authorId="0" shapeId="0" xr:uid="{72F5BFCD-B345-4092-9324-4F204CC2D193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These columns just converting the dimensionless temperature into actual temperature, and calculate the individual terms in the energy balance.   When we do numerical simulations, we will call these "non-marching variables" that reflect nodal temperatures that do not have Capacitance.  Their behavior is governed by ALGEBRAIC equations that depend on the "marching variables".</t>
        </r>
      </text>
    </comment>
    <comment ref="A9" authorId="0" shapeId="0" xr:uid="{3392C858-DB84-4140-9A22-F000B83E92CF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Add this formula to increment time, then copy down to match the number of steps chosen.  Note:  there are "steps" intervals, but "steps+1" times.  (I call it the "fence/post Quiz")</t>
        </r>
      </text>
    </comment>
    <comment ref="A29" authorId="0" shapeId="0" xr:uid="{8EB6BD82-97BA-4E33-B35F-25DC789EB2BE}">
      <text>
        <r>
          <rPr>
            <b/>
            <sz val="9"/>
            <color indexed="81"/>
            <rFont val="Tahoma"/>
            <family val="2"/>
          </rPr>
          <t>George Sidebotham:</t>
        </r>
        <r>
          <rPr>
            <sz val="9"/>
            <color indexed="81"/>
            <rFont val="Tahoma"/>
            <family val="2"/>
          </rPr>
          <t xml:space="preserve">
Be careful not to copy the q and T formulas into this row…  It is here to show a period of time at the set point</t>
        </r>
      </text>
    </comment>
  </commentList>
</comments>
</file>

<file path=xl/sharedStrings.xml><?xml version="1.0" encoding="utf-8"?>
<sst xmlns="http://schemas.openxmlformats.org/spreadsheetml/2006/main" count="105" uniqueCount="101">
  <si>
    <t>NAME</t>
  </si>
  <si>
    <t>COLLABORATORS</t>
  </si>
  <si>
    <t>INPUT PARAMETERS</t>
  </si>
  <si>
    <t>L</t>
  </si>
  <si>
    <t>W</t>
  </si>
  <si>
    <t>m, width of tank</t>
  </si>
  <si>
    <t>m, length of tank</t>
  </si>
  <si>
    <t>H</t>
  </si>
  <si>
    <t>m, height of tank</t>
  </si>
  <si>
    <t>T_inf</t>
  </si>
  <si>
    <t>oC, ambient temperature (assumed constant)</t>
  </si>
  <si>
    <t>T_set</t>
  </si>
  <si>
    <t>Thermal Properties</t>
  </si>
  <si>
    <t>rho_glass</t>
  </si>
  <si>
    <t>c_glass</t>
  </si>
  <si>
    <t>rho_H2O</t>
  </si>
  <si>
    <t>kg/m^3, density of H2O</t>
  </si>
  <si>
    <t>J/kg/K, specific heat of glass</t>
  </si>
  <si>
    <t>kg/m^3, density of glass</t>
  </si>
  <si>
    <t>Geometry (outer dims)</t>
  </si>
  <si>
    <t>c_H2O</t>
  </si>
  <si>
    <t>J/kg/K, specific heat of H2O</t>
  </si>
  <si>
    <t>Heat Transfer Coefficients</t>
  </si>
  <si>
    <t>U_surface</t>
  </si>
  <si>
    <t>W/m^2/K, HT coef for H2O surface</t>
  </si>
  <si>
    <t>U_sides</t>
  </si>
  <si>
    <t>W/m^2/K, HT coef for outside wall</t>
  </si>
  <si>
    <t>U_floor</t>
  </si>
  <si>
    <t>W/m^2/K, HT coef for floor</t>
  </si>
  <si>
    <t>DERIVED PARAMETERS</t>
  </si>
  <si>
    <t>M_glass</t>
  </si>
  <si>
    <t>W_glass</t>
  </si>
  <si>
    <t>lb, weight of empty tank</t>
  </si>
  <si>
    <t>kg, mass of glass</t>
  </si>
  <si>
    <t>M_H2O</t>
  </si>
  <si>
    <t>kg, mass of H2O</t>
  </si>
  <si>
    <t>Asurf = Afloor</t>
  </si>
  <si>
    <t>m^2, surface area of floor and surface</t>
  </si>
  <si>
    <t>t_glass</t>
  </si>
  <si>
    <t>A_glass</t>
  </si>
  <si>
    <t>m^2, outer area of glass</t>
  </si>
  <si>
    <t>m, thickness of glass</t>
  </si>
  <si>
    <t>Asides</t>
  </si>
  <si>
    <t>m^2, surface area of outside side walls</t>
  </si>
  <si>
    <t>CAPACITANCES</t>
  </si>
  <si>
    <t>C_glass</t>
  </si>
  <si>
    <t>J/K, total capacitance of glass</t>
  </si>
  <si>
    <t>C_H2O</t>
  </si>
  <si>
    <t>J/K, total capacitance of H2O</t>
  </si>
  <si>
    <t>C_lump</t>
  </si>
  <si>
    <t>J/K, total lumped capacitance</t>
  </si>
  <si>
    <t>RESISTANCES</t>
  </si>
  <si>
    <t>R_surface</t>
  </si>
  <si>
    <t>K/W, thermal resistance at surface</t>
  </si>
  <si>
    <t>R_side</t>
  </si>
  <si>
    <t>R_floor</t>
  </si>
  <si>
    <t>K/W, thermal resistance at side wall</t>
  </si>
  <si>
    <t>K/W, thermal resistance at floor</t>
  </si>
  <si>
    <t>R_equiv</t>
  </si>
  <si>
    <t>K/W, equivalent thermal resistance</t>
  </si>
  <si>
    <t>TIME CONSTANT</t>
  </si>
  <si>
    <t>tau</t>
  </si>
  <si>
    <t>sec, time constant of lumped node</t>
  </si>
  <si>
    <t>W'e</t>
  </si>
  <si>
    <t>W, electrical input power at full power)</t>
  </si>
  <si>
    <t>STEADY-STATE (even tho' you don't reach it…)</t>
  </si>
  <si>
    <t>T_ss</t>
  </si>
  <si>
    <t>oC, steady state temperature (if heater left on)</t>
  </si>
  <si>
    <t>TARGET</t>
  </si>
  <si>
    <t>dimensionless temperature when set point is reached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</si>
  <si>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_target</t>
    </r>
  </si>
  <si>
    <t>RESULTS</t>
  </si>
  <si>
    <t>time to target</t>
  </si>
  <si>
    <t>sec, time to reach target temperature</t>
  </si>
  <si>
    <t>oC, set point temperature (target)</t>
  </si>
  <si>
    <t>hours</t>
  </si>
  <si>
    <t>W'e_reset</t>
  </si>
  <si>
    <t>W, power to maintain target</t>
  </si>
  <si>
    <t>INPUTS</t>
  </si>
  <si>
    <t>q</t>
  </si>
  <si>
    <t>steps</t>
  </si>
  <si>
    <t>dt</t>
  </si>
  <si>
    <t>t_target</t>
  </si>
  <si>
    <t>hour, time constant (from MAIN)</t>
  </si>
  <si>
    <t>time (hr)</t>
  </si>
  <si>
    <t>T (oC)</t>
  </si>
  <si>
    <t>THIS ROW IS TO SHOW TIME AT SET POINT</t>
  </si>
  <si>
    <t>hours, time to target (from MAIN)</t>
  </si>
  <si>
    <t>number of steps chosen for plot (like length of linspace)</t>
  </si>
  <si>
    <t>hours, time step between points</t>
  </si>
  <si>
    <t>GENERATE A PLOT OF TEMPERATURE VS TIME</t>
  </si>
  <si>
    <t>CITE SOURCE HERE</t>
  </si>
  <si>
    <t>ENTER DATA/FORMULAS</t>
  </si>
  <si>
    <t>Fixed Temperatures</t>
  </si>
  <si>
    <t>T_initial</t>
  </si>
  <si>
    <t>oC, initial temperature</t>
  </si>
  <si>
    <t>Q'top (W)</t>
  </si>
  <si>
    <t>Q'side (W)</t>
  </si>
  <si>
    <t>Q'floor (W)</t>
  </si>
  <si>
    <t>Q'net (W)</t>
  </si>
  <si>
    <t>ENTER FORMULAS INTO THIS ROW, THEN COPY DOWN, THEN MAKE A FORMATTED PLOT OF TEMP VS TIME, AND OF THE 4 HEAT TRANSFER VS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</si>
</sst>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469900</xdr:colOff>
      <xdr:row>30</xdr:row>
      <xdr:rowOff>31750</xdr:rowOff>
    </xdr:from>
    <xdr:to>
      <xdr:col>8</xdr:col>
      <xdr:colOff>375407</xdr:colOff>
      <xdr:row>39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286EE-7E0B-E9E6-FD00-E7247A72D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6150" y="5372100"/>
          <a:ext cx="2953507" cy="180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C13" sqref="C13"/>
    </sheetView>
  </sheetViews>
  <sheetFormatPr defaultRowHeight="15"/>
  <cols>
    <col min="1" max="1" width="14" customWidth="1"/>
    <col min="2" max="2" width="8.7109375" style="3"/>
    <col min="3" max="3" width="38.5703125" customWidth="1"/>
  </cols>
  <sheetData>
    <row r="1" spans="1:5">
      <c r="A1" t="s">
        <v>0</v>
      </c>
      <c r="B1" s="13"/>
    </row>
    <row r="2" spans="1:5">
      <c r="A2" t="s">
        <v>1</v>
      </c>
      <c r="B2" s="8"/>
      <c r="C2" s="12"/>
      <c r="D2" s="12"/>
      <c r="E2" s="12"/>
    </row>
    <row r="3" spans="1:5">
      <c r="C3" s="7" t="s">
        <v>78</v>
      </c>
    </row>
    <row r="4" spans="1:5">
      <c r="C4" s="9" t="s">
        <v>92</v>
      </c>
      <c r="D4" s="9"/>
    </row>
    <row r="5" spans="1:5">
      <c r="A5" s="15" t="s">
        <v>2</v>
      </c>
    </row>
    <row r="6" spans="1:5">
      <c r="A6" s="2" t="s">
        <v>63</v>
      </c>
      <c r="B6" s="6">
        <v>100</v>
      </c>
      <c r="C6" t="s">
        <v>64</v>
      </c>
    </row>
    <row r="7" spans="1:5">
      <c r="A7" s="2" t="s">
        <v>31</v>
      </c>
      <c r="B7" s="6">
        <f>10</f>
        <v>10</v>
      </c>
      <c r="C7" t="s">
        <v>32</v>
      </c>
    </row>
    <row r="8" spans="1:5">
      <c r="A8" t="s">
        <v>19</v>
      </c>
    </row>
    <row r="9" spans="1:5">
      <c r="A9" s="2" t="s">
        <v>3</v>
      </c>
      <c r="B9" s="6">
        <f>20*0.0254</f>
        <v>0.50800000000000001</v>
      </c>
      <c r="C9" t="s">
        <v>6</v>
      </c>
    </row>
    <row r="10" spans="1:5">
      <c r="A10" s="2" t="s">
        <v>4</v>
      </c>
      <c r="B10" s="6">
        <f>10*0.0254</f>
        <v>0.254</v>
      </c>
      <c r="C10" t="s">
        <v>5</v>
      </c>
    </row>
    <row r="11" spans="1:5">
      <c r="A11" s="2" t="s">
        <v>7</v>
      </c>
      <c r="B11" s="6">
        <f>12*0.0254</f>
        <v>0.30479999999999996</v>
      </c>
      <c r="C11" t="s">
        <v>8</v>
      </c>
    </row>
    <row r="12" spans="1:5">
      <c r="A12" s="14" t="s">
        <v>93</v>
      </c>
    </row>
    <row r="13" spans="1:5">
      <c r="A13" s="2" t="s">
        <v>94</v>
      </c>
      <c r="B13" s="6">
        <v>15</v>
      </c>
      <c r="C13" t="s">
        <v>95</v>
      </c>
    </row>
    <row r="14" spans="1:5">
      <c r="A14" s="2" t="s">
        <v>9</v>
      </c>
      <c r="B14" s="6">
        <v>21</v>
      </c>
      <c r="C14" t="s">
        <v>10</v>
      </c>
    </row>
    <row r="15" spans="1:5">
      <c r="A15" s="2" t="s">
        <v>11</v>
      </c>
      <c r="B15" s="6">
        <v>27</v>
      </c>
      <c r="C15" t="s">
        <v>74</v>
      </c>
    </row>
    <row r="16" spans="1:5">
      <c r="A16" s="14" t="s">
        <v>12</v>
      </c>
    </row>
    <row r="17" spans="1:5">
      <c r="A17" s="2" t="s">
        <v>13</v>
      </c>
      <c r="B17" s="8"/>
      <c r="C17" t="s">
        <v>18</v>
      </c>
      <c r="D17" s="9" t="s">
        <v>91</v>
      </c>
      <c r="E17" s="9"/>
    </row>
    <row r="18" spans="1:5">
      <c r="A18" s="2" t="s">
        <v>14</v>
      </c>
      <c r="B18" s="8"/>
      <c r="C18" t="s">
        <v>17</v>
      </c>
    </row>
    <row r="19" spans="1:5">
      <c r="A19" s="2" t="s">
        <v>15</v>
      </c>
      <c r="B19" s="6">
        <v>999</v>
      </c>
      <c r="C19" t="s">
        <v>16</v>
      </c>
    </row>
    <row r="20" spans="1:5">
      <c r="A20" s="2" t="s">
        <v>20</v>
      </c>
      <c r="B20" s="6">
        <v>4200</v>
      </c>
      <c r="C20" t="s">
        <v>21</v>
      </c>
    </row>
    <row r="21" spans="1:5">
      <c r="A21" s="14" t="s">
        <v>22</v>
      </c>
    </row>
    <row r="22" spans="1:5">
      <c r="A22" s="2" t="s">
        <v>23</v>
      </c>
      <c r="B22" s="6">
        <v>13</v>
      </c>
      <c r="C22" t="s">
        <v>24</v>
      </c>
    </row>
    <row r="23" spans="1:5">
      <c r="A23" s="2" t="s">
        <v>25</v>
      </c>
      <c r="B23" s="6">
        <v>8.5</v>
      </c>
      <c r="C23" t="s">
        <v>26</v>
      </c>
    </row>
    <row r="24" spans="1:5">
      <c r="A24" s="2" t="s">
        <v>27</v>
      </c>
      <c r="B24" s="6">
        <v>3</v>
      </c>
      <c r="C24" t="s">
        <v>28</v>
      </c>
    </row>
    <row r="26" spans="1:5">
      <c r="A26" t="s">
        <v>29</v>
      </c>
    </row>
    <row r="27" spans="1:5">
      <c r="A27" s="2" t="s">
        <v>30</v>
      </c>
      <c r="B27" s="8"/>
      <c r="C27" t="s">
        <v>33</v>
      </c>
    </row>
    <row r="28" spans="1:5">
      <c r="A28" s="2" t="s">
        <v>39</v>
      </c>
      <c r="B28" s="8"/>
      <c r="C28" t="s">
        <v>40</v>
      </c>
    </row>
    <row r="29" spans="1:5">
      <c r="A29" s="2" t="s">
        <v>38</v>
      </c>
      <c r="B29" s="8"/>
      <c r="C29" t="s">
        <v>41</v>
      </c>
    </row>
    <row r="30" spans="1:5">
      <c r="A30" s="2" t="s">
        <v>34</v>
      </c>
      <c r="B30" s="8"/>
      <c r="C30" t="s">
        <v>35</v>
      </c>
    </row>
    <row r="31" spans="1:5">
      <c r="A31" s="2" t="s">
        <v>36</v>
      </c>
      <c r="B31" s="8"/>
      <c r="C31" t="s">
        <v>37</v>
      </c>
    </row>
    <row r="32" spans="1:5">
      <c r="A32" s="2" t="s">
        <v>42</v>
      </c>
      <c r="B32" s="8"/>
      <c r="C32" t="s">
        <v>43</v>
      </c>
    </row>
    <row r="33" spans="1:3">
      <c r="A33" t="s">
        <v>44</v>
      </c>
    </row>
    <row r="34" spans="1:3">
      <c r="A34" s="2" t="s">
        <v>45</v>
      </c>
      <c r="B34" s="8"/>
      <c r="C34" t="s">
        <v>46</v>
      </c>
    </row>
    <row r="35" spans="1:3">
      <c r="A35" s="2" t="s">
        <v>47</v>
      </c>
      <c r="B35" s="8"/>
      <c r="C35" t="s">
        <v>48</v>
      </c>
    </row>
    <row r="36" spans="1:3">
      <c r="A36" s="2" t="s">
        <v>49</v>
      </c>
      <c r="B36" s="8"/>
      <c r="C36" t="s">
        <v>50</v>
      </c>
    </row>
    <row r="37" spans="1:3">
      <c r="A37" s="2" t="s">
        <v>51</v>
      </c>
      <c r="B37" s="8"/>
    </row>
    <row r="38" spans="1:3">
      <c r="A38" s="2" t="s">
        <v>52</v>
      </c>
      <c r="B38" s="8"/>
      <c r="C38" t="s">
        <v>53</v>
      </c>
    </row>
    <row r="39" spans="1:3">
      <c r="A39" s="2" t="s">
        <v>54</v>
      </c>
      <c r="B39" s="8"/>
      <c r="C39" t="s">
        <v>56</v>
      </c>
    </row>
    <row r="40" spans="1:3">
      <c r="A40" s="2" t="s">
        <v>55</v>
      </c>
      <c r="B40" s="8"/>
      <c r="C40" t="s">
        <v>57</v>
      </c>
    </row>
    <row r="41" spans="1:3">
      <c r="A41" s="2" t="s">
        <v>58</v>
      </c>
      <c r="B41" s="8"/>
      <c r="C41" t="s">
        <v>59</v>
      </c>
    </row>
    <row r="42" spans="1:3">
      <c r="A42" t="s">
        <v>60</v>
      </c>
    </row>
    <row r="43" spans="1:3">
      <c r="A43" s="2" t="s">
        <v>61</v>
      </c>
      <c r="B43" s="8"/>
      <c r="C43" t="s">
        <v>62</v>
      </c>
    </row>
    <row r="44" spans="1:3">
      <c r="A44" t="s">
        <v>65</v>
      </c>
    </row>
    <row r="45" spans="1:3">
      <c r="A45" s="2" t="s">
        <v>66</v>
      </c>
      <c r="B45" s="8"/>
      <c r="C45" t="s">
        <v>67</v>
      </c>
    </row>
    <row r="46" spans="1:3">
      <c r="A46" t="s">
        <v>68</v>
      </c>
    </row>
    <row r="47" spans="1:3">
      <c r="A47" s="5" t="s">
        <v>70</v>
      </c>
      <c r="B47" s="8"/>
      <c r="C47" t="s">
        <v>69</v>
      </c>
    </row>
    <row r="49" spans="1:3">
      <c r="A49" t="s">
        <v>71</v>
      </c>
    </row>
    <row r="50" spans="1:3">
      <c r="A50" s="2" t="s">
        <v>72</v>
      </c>
      <c r="B50" s="8"/>
      <c r="C50" t="s">
        <v>73</v>
      </c>
    </row>
    <row r="51" spans="1:3">
      <c r="A51" s="2" t="s">
        <v>72</v>
      </c>
      <c r="B51" s="8"/>
      <c r="C51" t="s">
        <v>75</v>
      </c>
    </row>
    <row r="52" spans="1:3">
      <c r="A52" s="2" t="s">
        <v>76</v>
      </c>
      <c r="B52" s="8"/>
      <c r="C52" t="s">
        <v>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9FAB-F4B5-4FBA-B50C-D327EC8DE043}">
  <dimension ref="A1:H29"/>
  <sheetViews>
    <sheetView tabSelected="1" workbookViewId="0">
      <selection activeCell="M14" sqref="M14"/>
    </sheetView>
  </sheetViews>
  <sheetFormatPr defaultRowHeight="15"/>
  <cols>
    <col min="4" max="7" width="11.5703125" customWidth="1"/>
  </cols>
  <sheetData>
    <row r="1" spans="1:8">
      <c r="A1" t="s">
        <v>90</v>
      </c>
      <c r="G1" s="7" t="s">
        <v>78</v>
      </c>
    </row>
    <row r="2" spans="1:8">
      <c r="A2" s="2" t="s">
        <v>61</v>
      </c>
      <c r="B2" s="11">
        <f>MAIN!B43/3600</f>
        <v>0</v>
      </c>
      <c r="C2" t="s">
        <v>83</v>
      </c>
      <c r="G2" s="9" t="s">
        <v>92</v>
      </c>
    </row>
    <row r="3" spans="1:8">
      <c r="A3" s="2" t="s">
        <v>82</v>
      </c>
      <c r="B3" s="11">
        <f>MAIN!B51</f>
        <v>0</v>
      </c>
      <c r="C3" t="s">
        <v>87</v>
      </c>
    </row>
    <row r="5" spans="1:8">
      <c r="A5" s="1" t="s">
        <v>80</v>
      </c>
      <c r="B5" s="11">
        <v>20</v>
      </c>
      <c r="C5" t="s">
        <v>88</v>
      </c>
    </row>
    <row r="6" spans="1:8">
      <c r="A6" s="1" t="s">
        <v>81</v>
      </c>
      <c r="B6" s="11">
        <f>B3/B5</f>
        <v>0</v>
      </c>
      <c r="C6" t="s">
        <v>89</v>
      </c>
    </row>
    <row r="7" spans="1:8">
      <c r="A7" s="4" t="s">
        <v>84</v>
      </c>
      <c r="B7" s="10" t="s">
        <v>79</v>
      </c>
      <c r="C7" s="4" t="s">
        <v>85</v>
      </c>
      <c r="D7" s="4" t="s">
        <v>96</v>
      </c>
      <c r="E7" s="4" t="s">
        <v>97</v>
      </c>
      <c r="F7" s="4" t="s">
        <v>98</v>
      </c>
      <c r="G7" s="4" t="s">
        <v>99</v>
      </c>
    </row>
    <row r="8" spans="1:8">
      <c r="A8" s="11">
        <v>0</v>
      </c>
      <c r="B8" s="12"/>
      <c r="C8" s="12"/>
      <c r="D8" s="16"/>
      <c r="E8" s="16"/>
      <c r="F8" s="16"/>
      <c r="G8" s="16"/>
      <c r="H8" t="s">
        <v>100</v>
      </c>
    </row>
    <row r="9" spans="1:8">
      <c r="A9" s="11">
        <f>A8+$B$6</f>
        <v>0</v>
      </c>
      <c r="B9" s="12"/>
      <c r="C9" s="12"/>
      <c r="D9" s="16"/>
      <c r="E9" s="16"/>
      <c r="F9" s="16"/>
      <c r="G9" s="16"/>
    </row>
    <row r="10" spans="1:8">
      <c r="A10" s="11">
        <f t="shared" ref="A10:A28" si="0">A9+$B$6</f>
        <v>0</v>
      </c>
      <c r="B10" s="12"/>
      <c r="C10" s="12"/>
      <c r="D10" s="16"/>
      <c r="E10" s="16"/>
      <c r="F10" s="16"/>
      <c r="G10" s="16"/>
    </row>
    <row r="11" spans="1:8">
      <c r="A11" s="11">
        <f t="shared" si="0"/>
        <v>0</v>
      </c>
      <c r="B11" s="12"/>
      <c r="C11" s="12"/>
      <c r="D11" s="16"/>
      <c r="E11" s="16"/>
      <c r="F11" s="16"/>
      <c r="G11" s="16"/>
    </row>
    <row r="12" spans="1:8">
      <c r="A12" s="11">
        <f t="shared" si="0"/>
        <v>0</v>
      </c>
      <c r="B12" s="12"/>
      <c r="C12" s="12"/>
      <c r="D12" s="16"/>
      <c r="E12" s="16"/>
      <c r="F12" s="16"/>
      <c r="G12" s="16"/>
    </row>
    <row r="13" spans="1:8">
      <c r="A13" s="11">
        <f t="shared" si="0"/>
        <v>0</v>
      </c>
      <c r="B13" s="12"/>
      <c r="C13" s="12"/>
      <c r="D13" s="16"/>
      <c r="E13" s="16"/>
      <c r="F13" s="16"/>
      <c r="G13" s="16"/>
    </row>
    <row r="14" spans="1:8">
      <c r="A14" s="11">
        <f t="shared" si="0"/>
        <v>0</v>
      </c>
      <c r="B14" s="12"/>
      <c r="C14" s="12"/>
      <c r="D14" s="16"/>
      <c r="E14" s="16"/>
      <c r="F14" s="16"/>
      <c r="G14" s="16"/>
    </row>
    <row r="15" spans="1:8">
      <c r="A15" s="11">
        <f t="shared" si="0"/>
        <v>0</v>
      </c>
      <c r="B15" s="12"/>
      <c r="C15" s="12"/>
      <c r="D15" s="16"/>
      <c r="E15" s="16"/>
      <c r="F15" s="16"/>
      <c r="G15" s="16"/>
    </row>
    <row r="16" spans="1:8">
      <c r="A16" s="11">
        <f t="shared" si="0"/>
        <v>0</v>
      </c>
      <c r="B16" s="12"/>
      <c r="C16" s="12"/>
      <c r="D16" s="16"/>
      <c r="E16" s="16"/>
      <c r="F16" s="16"/>
      <c r="G16" s="16"/>
    </row>
    <row r="17" spans="1:8">
      <c r="A17" s="11">
        <f t="shared" si="0"/>
        <v>0</v>
      </c>
      <c r="B17" s="12"/>
      <c r="C17" s="12"/>
      <c r="D17" s="16"/>
      <c r="E17" s="16"/>
      <c r="F17" s="16"/>
      <c r="G17" s="16"/>
    </row>
    <row r="18" spans="1:8">
      <c r="A18" s="11">
        <f t="shared" si="0"/>
        <v>0</v>
      </c>
      <c r="B18" s="12"/>
      <c r="C18" s="12"/>
      <c r="D18" s="16"/>
      <c r="E18" s="16"/>
      <c r="F18" s="16"/>
      <c r="G18" s="16"/>
    </row>
    <row r="19" spans="1:8">
      <c r="A19" s="11">
        <f t="shared" si="0"/>
        <v>0</v>
      </c>
      <c r="B19" s="12"/>
      <c r="C19" s="12"/>
      <c r="D19" s="16"/>
      <c r="E19" s="16"/>
      <c r="F19" s="16"/>
      <c r="G19" s="16"/>
    </row>
    <row r="20" spans="1:8">
      <c r="A20" s="11">
        <f t="shared" si="0"/>
        <v>0</v>
      </c>
      <c r="B20" s="12"/>
      <c r="C20" s="12"/>
      <c r="D20" s="16"/>
      <c r="E20" s="16"/>
      <c r="F20" s="16"/>
      <c r="G20" s="16"/>
    </row>
    <row r="21" spans="1:8">
      <c r="A21" s="11">
        <f t="shared" si="0"/>
        <v>0</v>
      </c>
      <c r="B21" s="12"/>
      <c r="C21" s="12"/>
      <c r="D21" s="16"/>
      <c r="E21" s="16"/>
      <c r="F21" s="16"/>
      <c r="G21" s="16"/>
    </row>
    <row r="22" spans="1:8">
      <c r="A22" s="11">
        <f t="shared" si="0"/>
        <v>0</v>
      </c>
      <c r="B22" s="12"/>
      <c r="C22" s="12"/>
      <c r="D22" s="16"/>
      <c r="E22" s="16"/>
      <c r="F22" s="16"/>
      <c r="G22" s="16"/>
    </row>
    <row r="23" spans="1:8">
      <c r="A23" s="11">
        <f t="shared" si="0"/>
        <v>0</v>
      </c>
      <c r="B23" s="12"/>
      <c r="C23" s="12"/>
      <c r="D23" s="16"/>
      <c r="E23" s="16"/>
      <c r="F23" s="16"/>
      <c r="G23" s="16"/>
    </row>
    <row r="24" spans="1:8">
      <c r="A24" s="11">
        <f t="shared" si="0"/>
        <v>0</v>
      </c>
      <c r="B24" s="12"/>
      <c r="C24" s="12"/>
      <c r="D24" s="16"/>
      <c r="E24" s="16"/>
      <c r="F24" s="16"/>
      <c r="G24" s="16"/>
    </row>
    <row r="25" spans="1:8">
      <c r="A25" s="11">
        <f t="shared" si="0"/>
        <v>0</v>
      </c>
      <c r="B25" s="12"/>
      <c r="C25" s="12"/>
      <c r="D25" s="16"/>
      <c r="E25" s="16"/>
      <c r="F25" s="16"/>
      <c r="G25" s="16"/>
    </row>
    <row r="26" spans="1:8">
      <c r="A26" s="11">
        <f t="shared" si="0"/>
        <v>0</v>
      </c>
      <c r="B26" s="12"/>
      <c r="C26" s="12"/>
      <c r="D26" s="16"/>
      <c r="E26" s="16"/>
      <c r="F26" s="16"/>
      <c r="G26" s="16"/>
    </row>
    <row r="27" spans="1:8">
      <c r="A27" s="11">
        <f t="shared" si="0"/>
        <v>0</v>
      </c>
      <c r="B27" s="12"/>
      <c r="C27" s="12"/>
      <c r="D27" s="16"/>
      <c r="E27" s="16"/>
      <c r="F27" s="16"/>
      <c r="G27" s="16"/>
    </row>
    <row r="28" spans="1:8">
      <c r="A28" s="11">
        <f t="shared" si="0"/>
        <v>0</v>
      </c>
      <c r="B28" s="12"/>
      <c r="C28" s="12"/>
      <c r="D28" s="16"/>
      <c r="E28" s="16"/>
      <c r="F28" s="16"/>
      <c r="G28" s="16"/>
    </row>
    <row r="29" spans="1:8">
      <c r="A29" s="7">
        <f>1.5</f>
        <v>1.5</v>
      </c>
      <c r="B29" s="7">
        <f>B28</f>
        <v>0</v>
      </c>
      <c r="C29" s="7">
        <f>C28</f>
        <v>0</v>
      </c>
      <c r="D29" s="7">
        <f t="shared" ref="D29:G29" si="1">D28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t="s">
        <v>86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F6A20847E529468BFF526FFA38A954" ma:contentTypeVersion="4" ma:contentTypeDescription="Create a new document." ma:contentTypeScope="" ma:versionID="9ce995fc3badeba358e761f0a957d465">
  <xsd:schema xmlns:xsd="http://www.w3.org/2001/XMLSchema" xmlns:xs="http://www.w3.org/2001/XMLSchema" xmlns:p="http://schemas.microsoft.com/office/2006/metadata/properties" xmlns:ns2="45793398-cc0e-464c-8775-9ded2b201166" targetNamespace="http://schemas.microsoft.com/office/2006/metadata/properties" ma:root="true" ma:fieldsID="81f5e57c7f3c31473c53c939d56f18fc" ns2:_="">
    <xsd:import namespace="45793398-cc0e-464c-8775-9ded2b20116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93398-cc0e-464c-8775-9ded2b20116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5793398-cc0e-464c-8775-9ded2b201166" xsi:nil="true"/>
  </documentManagement>
</p:properties>
</file>

<file path=customXml/itemProps1.xml><?xml version="1.0" encoding="utf-8"?>
<ds:datastoreItem xmlns:ds="http://schemas.openxmlformats.org/officeDocument/2006/customXml" ds:itemID="{0A6717A0-B034-432F-8129-836A24FC8D06}"/>
</file>

<file path=customXml/itemProps2.xml><?xml version="1.0" encoding="utf-8"?>
<ds:datastoreItem xmlns:ds="http://schemas.openxmlformats.org/officeDocument/2006/customXml" ds:itemID="{72F5E896-BDA7-4BB0-9E83-3416CAE24F19}"/>
</file>

<file path=customXml/itemProps3.xml><?xml version="1.0" encoding="utf-8"?>
<ds:datastoreItem xmlns:ds="http://schemas.openxmlformats.org/officeDocument/2006/customXml" ds:itemID="{CB225859-B5D4-41DF-BBE2-54912C56E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George Sidebotham</dc:creator>
  <cp:lastModifiedBy>George Sidebotham</cp:lastModifiedBy>
  <dcterms:created xsi:type="dcterms:W3CDTF">2015-06-05T18:17:20Z</dcterms:created>
  <dcterms:modified xsi:type="dcterms:W3CDTF">2024-01-25T15:13:48Z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0x0101005DF6A20847E529468BFF526FFA38A954</vt:lpwstr>
  </property>
  <property fmtid="{D5CDD505-2E9C-101B-9397-08002B2CF9AE}" pid="3" name="Order">
    <vt:r8>10356300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