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191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urge\Documents\repos\customer-tests-excel\SampleTests\ExcelTests\"/>
    </mc:Choice>
  </mc:AlternateContent>
  <xr:revisionPtr revIDLastSave="0" documentId="10_ncr:100000_{582E54C8-7939-4C80-A0DF-A830F3BA4BE7}" xr6:coauthVersionLast="31" xr6:coauthVersionMax="31" xr10:uidLastSave="{00000000-0000-0000-0000-000000000000}"/>
  <x:bookViews>
    <x:workbookView xWindow="0" yWindow="0" windowWidth="28800" windowHeight="11325" xr2:uid="{00000000-000D-0000-FFFF-FFFF00000000}"/>
  </x:bookViews>
  <x:sheets>
    <x:sheet name="One Way Anova" sheetId="1" r:id="rId1"/>
  </x:sheets>
  <x:calcPr calcId="179017"/>
</x:workbook>
</file>

<file path=xl/calcChain.xml><?xml version="1.0" encoding="utf-8"?>
<calcChain xmlns="http://schemas.openxmlformats.org/spreadsheetml/2006/main">
  <c r="O43" i="1" l="1"/>
  <c r="O44" i="1"/>
  <c r="O45" i="1"/>
  <c r="O46" i="1"/>
  <c r="O47" i="1"/>
  <c r="O48" i="1"/>
  <c r="O49" i="1"/>
  <c r="O50" i="1"/>
  <c r="O51" i="1"/>
  <c r="O42" i="1"/>
  <c r="O28" i="1"/>
  <c r="O29" i="1"/>
  <c r="O30" i="1"/>
  <c r="O31" i="1"/>
  <c r="O32" i="1"/>
  <c r="O33" i="1"/>
  <c r="O34" i="1"/>
  <c r="O35" i="1"/>
  <c r="O36" i="1"/>
  <c r="O27" i="1"/>
  <c r="O13" i="1"/>
  <c r="O14" i="1"/>
  <c r="O15" i="1"/>
  <c r="O16" i="1"/>
  <c r="O17" i="1"/>
  <c r="O18" i="1"/>
  <c r="O19" i="1"/>
  <c r="O20" i="1"/>
  <c r="O21" i="1"/>
  <c r="O12" i="1"/>
  <c r="I43" i="1"/>
  <c r="I44" i="1"/>
  <c r="I45" i="1"/>
  <c r="I46" i="1"/>
  <c r="I47" i="1"/>
  <c r="I48" i="1"/>
  <c r="I49" i="1"/>
  <c r="I50" i="1"/>
  <c r="I51" i="1"/>
  <c r="I42" i="1"/>
  <c r="I28" i="1"/>
  <c r="I29" i="1"/>
  <c r="I30" i="1"/>
  <c r="I31" i="1"/>
  <c r="I32" i="1"/>
  <c r="I33" i="1"/>
  <c r="I34" i="1"/>
  <c r="I35" i="1"/>
  <c r="I36" i="1"/>
  <c r="I27" i="1"/>
  <c r="I13" i="1"/>
  <c r="I14" i="1"/>
  <c r="I15" i="1"/>
  <c r="I16" i="1"/>
  <c r="I17" i="1"/>
  <c r="I18" i="1"/>
  <c r="I19" i="1"/>
  <c r="I20" i="1"/>
  <c r="I21" i="1"/>
  <c r="I12" i="1"/>
  <c r="H51" i="1"/>
  <c r="H50" i="1"/>
  <c r="H49" i="1"/>
  <c r="H48" i="1"/>
  <c r="H47" i="1"/>
  <c r="H46" i="1"/>
  <c r="H45" i="1"/>
  <c r="H44" i="1"/>
  <c r="H43" i="1"/>
  <c r="H42" i="1"/>
  <c r="H36" i="1"/>
  <c r="H35" i="1"/>
  <c r="H34" i="1"/>
  <c r="H33" i="1"/>
  <c r="H32" i="1"/>
  <c r="H31" i="1"/>
  <c r="J31" i="1" s="1"/>
  <c r="K31" i="1" s="1"/>
  <c r="H30" i="1"/>
  <c r="H29" i="1"/>
  <c r="H28" i="1"/>
  <c r="H27" i="1"/>
  <c r="H21" i="1"/>
  <c r="L21" i="1" s="1"/>
  <c r="M21" i="1" s="1"/>
  <c r="H20" i="1"/>
  <c r="L20" i="1" s="1"/>
  <c r="M20" i="1" s="1"/>
  <c r="H19" i="1"/>
  <c r="L19" i="1" s="1"/>
  <c r="M19" i="1" s="1"/>
  <c r="H18" i="1"/>
  <c r="L18" i="1" s="1"/>
  <c r="M18" i="1" s="1"/>
  <c r="H17" i="1"/>
  <c r="L17" i="1" s="1"/>
  <c r="M17" i="1" s="1"/>
  <c r="H16" i="1"/>
  <c r="L16" i="1" s="1"/>
  <c r="M16" i="1" s="1"/>
  <c r="H15" i="1"/>
  <c r="H14" i="1"/>
  <c r="L14" i="1" s="1"/>
  <c r="M14" i="1" s="1"/>
  <c r="H13" i="1"/>
  <c r="L13" i="1" s="1"/>
  <c r="M13" i="1" s="1"/>
  <c r="H12" i="1"/>
  <c r="L12" i="1" s="1"/>
  <c r="M12" i="1" s="1"/>
  <c r="N14" i="1"/>
  <c r="N17" i="1"/>
  <c r="N16" i="1"/>
  <c r="N18" i="1"/>
  <c r="N19" i="1"/>
  <c r="N15" i="1"/>
  <c r="J44" i="1" l="1"/>
  <c r="K44" i="1" s="1"/>
  <c r="O53" i="1"/>
  <c r="J21" i="1"/>
  <c r="K21" i="1" s="1"/>
  <c r="J16" i="1"/>
  <c r="K16" i="1" s="1"/>
  <c r="J27" i="1"/>
  <c r="K27" i="1" s="1"/>
  <c r="J48" i="1"/>
  <c r="K48" i="1" s="1"/>
  <c r="J50" i="1"/>
  <c r="K50" i="1" s="1"/>
  <c r="J30" i="1"/>
  <c r="K30" i="1" s="1"/>
  <c r="J43" i="1"/>
  <c r="K43" i="1" s="1"/>
  <c r="J32" i="1"/>
  <c r="K32" i="1" s="1"/>
  <c r="J35" i="1"/>
  <c r="K35" i="1" s="1"/>
  <c r="J29" i="1"/>
  <c r="K29" i="1" s="1"/>
  <c r="J51" i="1"/>
  <c r="K51" i="1" s="1"/>
  <c r="J34" i="1"/>
  <c r="K34" i="1" s="1"/>
  <c r="J47" i="1"/>
  <c r="K47" i="1" s="1"/>
  <c r="J42" i="1"/>
  <c r="K42" i="1" s="1"/>
  <c r="J45" i="1"/>
  <c r="K45" i="1" s="1"/>
  <c r="J33" i="1"/>
  <c r="K33" i="1" s="1"/>
  <c r="J46" i="1"/>
  <c r="K46" i="1" s="1"/>
  <c r="J28" i="1"/>
  <c r="K28" i="1" s="1"/>
  <c r="J36" i="1"/>
  <c r="K36" i="1" s="1"/>
  <c r="J49" i="1"/>
  <c r="K49" i="1" s="1"/>
  <c r="J19" i="1"/>
  <c r="K19" i="1" s="1"/>
  <c r="L27" i="1"/>
  <c r="M27" i="1" s="1"/>
  <c r="L29" i="1"/>
  <c r="M29" i="1" s="1"/>
  <c r="L31" i="1"/>
  <c r="M31" i="1" s="1"/>
  <c r="L33" i="1"/>
  <c r="M33" i="1" s="1"/>
  <c r="L35" i="1"/>
  <c r="M35" i="1" s="1"/>
  <c r="L42" i="1"/>
  <c r="M42" i="1" s="1"/>
  <c r="L44" i="1"/>
  <c r="M44" i="1" s="1"/>
  <c r="L46" i="1"/>
  <c r="M46" i="1" s="1"/>
  <c r="L48" i="1"/>
  <c r="M48" i="1" s="1"/>
  <c r="L50" i="1"/>
  <c r="M50" i="1" s="1"/>
  <c r="J13" i="1"/>
  <c r="K13" i="1" s="1"/>
  <c r="J15" i="1"/>
  <c r="K15" i="1" s="1"/>
  <c r="J12" i="1"/>
  <c r="K12" i="1" s="1"/>
  <c r="L28" i="1"/>
  <c r="M28" i="1" s="1"/>
  <c r="L30" i="1"/>
  <c r="M30" i="1" s="1"/>
  <c r="L32" i="1"/>
  <c r="M32" i="1" s="1"/>
  <c r="L34" i="1"/>
  <c r="M34" i="1" s="1"/>
  <c r="L36" i="1"/>
  <c r="M36" i="1" s="1"/>
  <c r="L43" i="1"/>
  <c r="M43" i="1" s="1"/>
  <c r="L45" i="1"/>
  <c r="M45" i="1" s="1"/>
  <c r="L47" i="1"/>
  <c r="M47" i="1" s="1"/>
  <c r="L49" i="1"/>
  <c r="M49" i="1" s="1"/>
  <c r="L51" i="1"/>
  <c r="M51" i="1" s="1"/>
  <c r="J14" i="1"/>
  <c r="K14" i="1" s="1"/>
  <c r="J20" i="1"/>
  <c r="K20" i="1" s="1"/>
  <c r="L15" i="1"/>
  <c r="M15" i="1" s="1"/>
  <c r="J17" i="1"/>
  <c r="K17" i="1" s="1"/>
  <c r="J18" i="1"/>
  <c r="K18" i="1" s="1"/>
  <c r="N43" i="1"/>
  <c r="N47" i="1"/>
  <c r="N13" i="1"/>
  <c r="N20" i="1"/>
  <c r="N50" i="1"/>
  <c r="N29" i="1"/>
  <c r="N45" i="1"/>
  <c r="N51" i="1"/>
  <c r="N30" i="1"/>
  <c r="N44" i="1"/>
  <c r="N21" i="1"/>
  <c r="N32" i="1"/>
  <c r="N35" i="1"/>
  <c r="N27" i="1"/>
  <c r="N28" i="1"/>
  <c r="N46" i="1"/>
  <c r="N49" i="1"/>
  <c r="N12" i="1"/>
  <c r="N31" i="1"/>
  <c r="N33" i="1"/>
  <c r="N48" i="1"/>
  <c r="N36" i="1"/>
  <c r="N42" i="1"/>
  <c r="N34" i="1"/>
  <c r="M52" i="1" l="1"/>
  <c r="K52" i="1"/>
  <c r="N53" i="1"/>
  <c r="J58" i="1" s="1"/>
  <c r="E58" i="1" s="1"/>
  <c r="J60" i="1"/>
  <c r="E60" i="1" s="1"/>
  <c r="J57" i="1"/>
  <c r="J61" i="1" l="1"/>
  <c r="E61" i="1" s="1"/>
  <c r="J59" i="1"/>
  <c r="E59" i="1" s="1"/>
  <c r="E57" i="1"/>
  <c r="J65" i="1"/>
  <c r="E65" i="1" s="1"/>
  <c r="J62" i="1" l="1"/>
  <c r="E62" i="1" s="1"/>
  <c r="J63" i="1" l="1"/>
  <c r="J64" i="1" s="1"/>
  <c r="E64" i="1" s="1"/>
  <c r="E63" i="1" l="1"/>
</calcChain>
</file>

<file path=xl/sharedStrings.xml><?xml version="1.0" encoding="utf-8"?>
<x:sst xmlns:x="http://schemas.openxmlformats.org/spreadsheetml/2006/main" count="93" uniqueCount="55">
  <x:si>
    <x:t>Example from:</x:t>
  </x:si>
  <x:si>
    <x:t>https://www.spss-tutorials.com/anova-what-is-it/</x:t>
  </x:si>
  <x:si>
    <x:t>Group</x:t>
  </x:si>
  <x:si>
    <x:t>Group Mean</x:t>
  </x:si>
  <x:si>
    <x:t>Mean</x:t>
  </x:si>
  <x:si>
    <x:t>GM - M</x:t>
  </x:si>
  <x:si>
    <x:t>Squares Between</x:t>
  </x:si>
  <x:si>
    <x:t>Score - GM</x:t>
  </x:si>
  <x:si>
    <x:t>Squares Within</x:t>
  </x:si>
  <x:si>
    <x:t>Count Groups</x:t>
  </x:si>
  <x:si>
    <x:t>Count Observations</x:t>
  </x:si>
  <x:si>
    <x:t>ANOVA TABLE</x:t>
  </x:si>
  <x:si>
    <x:t>SS Between</x:t>
  </x:si>
  <x:si>
    <x:t>DF Between</x:t>
  </x:si>
  <x:si>
    <x:t>MS Between</x:t>
  </x:si>
  <x:si>
    <x:t>SS Within</x:t>
  </x:si>
  <x:si>
    <x:t>DF Within</x:t>
  </x:si>
  <x:si>
    <x:t>MS Within</x:t>
  </x:si>
  <x:si>
    <x:t>F</x:t>
  </x:si>
  <x:si>
    <x:t>Statistical Significance: P</x:t>
  </x:si>
  <x:si>
    <x:t>Effect Size: Eta Squared</x:t>
  </x:si>
  <x:si>
    <x:t>Specification</x:t>
  </x:si>
  <x:si>
    <x:t>Calculate One Way Anova</x:t>
  </x:si>
  <x:si>
    <x:t>Given a</x:t>
  </x:si>
  <x:si>
    <x:t>AnovaCalculator</x:t>
  </x:si>
  <x:si>
    <x:t>With Properties</x:t>
  </x:si>
  <x:si>
    <x:t>Name of</x:t>
  </x:si>
  <x:si>
    <x:t>VariableDescription of</x:t>
  </x:si>
  <x:si>
    <x:t>Value</x:t>
  </x:si>
  <x:si>
    <x:t>Value of</x:t>
  </x:si>
  <x:si>
    <x:t>When</x:t>
  </x:si>
  <x:si>
    <x:t>Assert</x:t>
  </x:si>
  <x:si>
    <x:t>=</x:t>
  </x:si>
  <x:si>
    <x:t>Calculate</x:t>
  </x:si>
  <x:si>
    <x:t>AnovaResult</x:t>
  </x:si>
  <x:si>
    <x:t>StatisticalSignificance</x:t>
  </x:si>
  <x:si>
    <x:t>EffectSize</x:t>
  </x:si>
  <x:si>
    <x:t>PercentagePrecision</x:t>
  </x:si>
  <x:si>
    <x:t/>
  </x:si>
  <x:si>
    <x:t>"IQ"</x:t>
  </x:si>
  <x:si>
    <x:t>"Langley School"</x:t>
  </x:si>
  <x:si>
    <x:t>"Ninestiles School"</x:t>
  </x:si>
  <x:si>
    <x:t>"Alderbrook School"</x:t>
  </x:si>
  <x:si>
    <x:t>As long as there is a gap after the property columns, you can use the rest of the sheet to add notes and do calculations</x:t>
  </x:si>
  <x:si>
    <x:t>This example / end to end test shows the following</x:t>
  </x:si>
  <x:si>
    <x:t>Nested Property Setup</x:t>
  </x:si>
  <x:si>
    <x:t>Nested assertions</x:t>
  </x:si>
  <x:si>
    <x:t>Calculations in the assertions (which do not get overwrttien when round tripping)</x:t>
  </x:si>
  <x:si>
    <x:t>Groups list of</x:t>
  </x:si>
  <x:si>
    <x:t>With Item</x:t>
  </x:si>
  <x:si>
    <x:t>Total:</x:t>
  </x:si>
  <x:si>
    <x:t>Average</x:t>
  </x:si>
  <x:si>
    <x:t>Values_table of</x:t>
  </x:si>
  <x:si>
    <x:t>Tables within tables (the last nested table can use the "table of" syntax, but higher up the hierarchy the "list of" syntax must be used</x:t>
  </x:si>
  <x:si>
    <x:t>Table property setup (using "table of")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</x:si>
</x:sst>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2" x14ac:knownFonts="1">
    <x:font>
      <x:sz val="10"/>
      <x:color rgb="FF000000"/>
      <x:name val="Arial"/>
    </x:font>
    <x:font>
      <x:b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 applyFont="1" applyAlignment="1"/>
    <x:xf numFmtId="0" fontId="0" fillId="0" borderId="0" xfId="0" applyAlignment="1">
      <x:alignment wrapText="1"/>
    </x:xf>
    <x:xf numFmtId="0" fontId="0" fillId="0" borderId="0" xfId="0" applyAlignment="1"/>
    <x:xf numFmtId="0" fontId="1" fillId="0" borderId="0" xfId="0" applyFont="1" applyAlignment="1">
      <x:alignment wrapText="1"/>
    </x:xf>
  </x:cellXfs>
  <x:cellStyles count="1">
    <x:cellStyle name="Normal" xfId="0" builtinId="0"/>
  </x:cellStyles>
  <x:dxfs count="13">
    <x:dxf>
      <x:fill>
        <x:patternFill>
          <x:bgColor theme="8" tint="0.39994506668294322"/>
        </x:patternFill>
      </x:fill>
    </x:dxf>
    <x:dxf>
      <x:fill>
        <x:patternFill>
          <x:bgColor theme="8" tint="0.39994506668294322"/>
        </x:patternFill>
      </x:fill>
    </x:dxf>
    <x:dxf>
      <x:fill>
        <x:patternFill>
          <x:bgColor theme="8" tint="0.39994506668294322"/>
        </x:patternFill>
      </x:fill>
    </x:dxf>
    <x:dxf>
      <x:fill>
        <x:patternFill>
          <x:bgColor theme="7" tint="0.59996337778862885"/>
        </x:patternFill>
      </x:fill>
    </x:dxf>
    <x:dxf>
      <x:fill>
        <x:patternFill>
          <x:bgColor theme="5" tint="0.59996337778862885"/>
        </x:patternFill>
      </x:fill>
    </x:dxf>
    <x:dxf>
      <x:fill>
        <x:patternFill>
          <x:bgColor theme="5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8" tint="0.59996337778862885"/>
        </x:patternFill>
      </x:fill>
    </x:dxf>
    <x:dxf>
      <x:font>
        <x:color theme="0"/>
      </x:font>
      <x:fill>
        <x:patternFill>
          <x:bgColor theme="8" tint="-0.24994659260841701"/>
        </x:patternFill>
      </x:fill>
    </x:dxf>
    <x:dxf>
      <x:font>
        <x:color theme="0"/>
      </x:font>
      <x:fill>
        <x:patternFill>
          <x:bgColor theme="8" tint="-0.24994659260841701"/>
        </x:patternFill>
      </x:fill>
    </x:dxf>
    <x:dxf>
      <x:font>
        <x:color theme="0"/>
      </x:font>
      <x:fill>
        <x:patternFill>
          <x:bgColor theme="8" tint="-0.24994659260841701"/>
        </x:patternFill>
      </x:fill>
    </x:dxf>
    <x:dxf>
      <x:font>
        <x:color theme="0"/>
      </x:font>
      <x:fill>
        <x:patternFill>
          <x:bgColor theme="8" tint="-0.24994659260841701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pss-tutorials.com/anova-what-is-it/" TargetMode="Externa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0" summaryRight="0"/>
  </x:sheetPr>
  <x:dimension ref="A1:O1020"/>
  <x:sheetViews>
    <x:sheetView tabSelected="1" workbookViewId="0">
      <x:selection activeCell="F11" sqref="F11"/>
    </x:sheetView>
  </x:sheetViews>
  <x:sheetFormatPr defaultColWidth="14.42578125" defaultRowHeight="15.75" customHeight="1" x14ac:dyDescent="0.2"/>
  <x:cols>
    <x:col min="1" max="1" width="14.42578125" style="1"/>
    <x:col min="2" max="2" width="21" style="1" customWidth="1"/>
    <x:col min="3" max="3" width="19.28515625" style="1" bestFit="1" customWidth="1"/>
    <x:col min="4" max="4" width="14" style="1" bestFit="1" customWidth="1"/>
    <x:col min="5" max="5" width="15.5703125" style="1" bestFit="1" customWidth="1"/>
    <x:col min="6" max="6" width="18.42578125" style="1" customWidth="1"/>
    <x:col min="7" max="7" width="15.140625" style="1" customWidth="1"/>
    <x:col min="8" max="8" width="24.5703125" style="1" customWidth="1"/>
    <x:col min="9" max="9" width="17.7109375" style="1" customWidth="1"/>
    <x:col min="10" max="10" width="22.7109375" style="1" customWidth="1"/>
    <x:col min="11" max="11" width="23" style="1" customWidth="1"/>
    <x:col min="12" max="12" width="28.28515625" style="1" customWidth="1"/>
    <x:col min="13" max="13" width="14.42578125" style="1"/>
    <x:col min="14" max="14" width="36.42578125" style="1" customWidth="1"/>
    <x:col min="15" max="15" width="14.42578125" style="1"/>
    <x:col min="16" max="16" width="22.7109375" style="1" bestFit="1" customWidth="1"/>
    <x:col min="17" max="16384" width="14.42578125" style="1"/>
  </x:cols>
  <x:sheetData>
    <x:row r="1" spans="1:15" ht="15.75" customHeight="1" x14ac:dyDescent="0.2">
      <x:c r="A1" s="1" t="s">
        <x:v>21</x:v>
      </x:c>
      <x:c r="B1" s="1" t="s">
        <x:v>22</x:v>
      </x:c>
      <x:c r="C1" s="1" t="inlineStr">
        <x:is>
          <x:t/>
        </x:is>
      </x:c>
      <x:c r="H1" s="1" t="s">
        <x:v>0</x:v>
      </x:c>
      <x:c r="I1" s="2" t="s">
        <x:v>1</x:v>
      </x:c>
    </x:row>
    <x:row r="2" spans="1:15" ht="12.75" x14ac:dyDescent="0.2">
      <x:c r="I2" s="2"/>
    </x:row>
    <x:row r="3" spans="1:15" ht="25.5" x14ac:dyDescent="0.2">
      <x:c r="A3" s="1" t="s">
        <x:v>23</x:v>
      </x:c>
      <x:c r="B3" s="1" t="s">
        <x:v>24</x:v>
      </x:c>
      <x:c r="H3" s="1" t="s">
        <x:v>44</x:v>
      </x:c>
      <x:c r="I3" s="2" t="s">
        <x:v>45</x:v>
      </x:c>
    </x:row>
    <x:row r="4" spans="1:15" ht="12.75" x14ac:dyDescent="0.2">
      <x:c r="B4" s="1" t="s">
        <x:v>25</x:v>
      </x:c>
      <x:c r="I4" s="2" t="s">
        <x:v>54</x:v>
      </x:c>
    </x:row>
    <x:row r="5" spans="1:15" ht="12.75" x14ac:dyDescent="0.2">
      <x:c r="C5" s="1" t="s">
        <x:v>27</x:v>
      </x:c>
      <x:c r="D5" s="1" t="s">
        <x:v>39</x:v>
      </x:c>
      <x:c r="I5" s="2" t="s">
        <x:v>46</x:v>
      </x:c>
    </x:row>
    <x:row r="6" spans="1:15" ht="12.75" x14ac:dyDescent="0.2">
      <x:c r="C6" s="1" t="s">
        <x:v>48</x:v>
      </x:c>
      <x:c r="D6" s="1" t="s">
        <x:v>2</x:v>
      </x:c>
      <x:c r="I6" s="2" t="s">
        <x:v>47</x:v>
      </x:c>
    </x:row>
    <x:row r="7" spans="1:15" ht="12.75" x14ac:dyDescent="0.2">
      <x:c r="D7" s="1" t="s">
        <x:v>49</x:v>
      </x:c>
      <x:c r="I7" s="2" t="s">
        <x:v>53</x:v>
      </x:c>
    </x:row>
    <x:row r="8" spans="1:15" ht="12.75" x14ac:dyDescent="0.2">
      <x:c r="E8" s="1" t="s">
        <x:v>26</x:v>
      </x:c>
      <x:c r="F8" s="1" t="s">
        <x:v>40</x:v>
      </x:c>
    </x:row>
    <x:row r="9" spans="1:15" ht="12.75" x14ac:dyDescent="0.2">
      <x:c r="E9" s="1" t="inlineStr">
        <x:is>
          <x:t>Floats_table of</x:t>
        </x:is>
      </x:c>
      <x:c r="F9" s="1" t="inlineStr">
        <x:is>
          <x:t>Float</x:t>
        </x:is>
      </x:c>
      <x:c r="H9" s="2" t="s">
        <x:v>43</x:v>
      </x:c>
    </x:row>
    <x:row r="10" spans="1:15" ht="12.75" x14ac:dyDescent="0.2">
      <x:c r="F10" s="1" t="s">
        <x:v>25</x:v>
      </x:c>
    </x:row>
    <x:row r="11" spans="1:15" ht="25.5" x14ac:dyDescent="0.2">
      <x:c r="F11" s="1" t="inlineStr">
        <x:is>
          <x:t>Float of</x:t>
        </x:is>
      </x:c>
      <x:c r="H11" s="1" t="s">
        <x:v>3</x:v>
      </x:c>
      <x:c r="I11" s="1" t="s">
        <x:v>4</x:v>
      </x:c>
      <x:c r="J11" s="1" t="s">
        <x:v>5</x:v>
      </x:c>
      <x:c r="K11" s="1" t="s">
        <x:v>6</x:v>
      </x:c>
      <x:c r="L11" s="1" t="s">
        <x:v>7</x:v>
      </x:c>
      <x:c r="M11" s="1" t="s">
        <x:v>8</x:v>
      </x:c>
      <x:c r="N11" s="1" t="s">
        <x:v>9</x:v>
      </x:c>
      <x:c r="O11" s="1" t="s">
        <x:v>10</x:v>
      </x:c>
    </x:row>
    <x:row r="12" spans="1:15" ht="12.75" x14ac:dyDescent="0.2">
      <x:c r="F12" s="1">
        <x:v>90</x:v>
      </x:c>
      <x:c r="H12" s="1">
        <x:f t="shared" ref="H12:H21" si="0">AVERAGE(F$12:F$21)</x:f>
        <x:v>99.2</x:v>
      </x:c>
      <x:c r="I12" s="1">
        <x:f t="shared" ref="I12:I21" si="1">AVERAGE(F$12:F$51)</x:f>
        <x:v>101.7</x:v>
      </x:c>
      <x:c r="J12" s="1">
        <x:f t="shared" ref="J12:J21" si="2">H12-I12</x:f>
        <x:v>-2.5</x:v>
      </x:c>
      <x:c r="K12" s="1">
        <x:f t="shared" ref="K12:K21" si="3">J12^2</x:f>
        <x:v>6.25</x:v>
      </x:c>
      <x:c r="L12" s="1">
        <x:f t="shared" ref="L12:L21" si="4">F12-H12</x:f>
        <x:v>-9.2000000000000028</x:v>
      </x:c>
      <x:c r="M12" s="1">
        <x:f t="shared" ref="M12:M21" si="5">L12^2</x:f>
        <x:v>84.640000000000057</x:v>
      </x:c>
      <x:c r="N12" s="1">
        <x:f ca="1">IFERROR(__xludf.DUMMYFUNCTION("countunique(A$4:A$33)"),3)</x:f>
        <x:v>3</x:v>
      </x:c>
      <x:c r="O12" s="1">
        <x:f t="shared" ref="O12:O21" si="6">COUNT(F$12:F$51)</x:f>
        <x:v>30</x:v>
      </x:c>
    </x:row>
    <x:row r="13" spans="1:15" ht="12.75" x14ac:dyDescent="0.2">
      <x:c r="F13" s="1">
        <x:v>87</x:v>
      </x:c>
      <x:c r="H13" s="1">
        <x:f t="shared" si="0"/>
        <x:v>99.2</x:v>
      </x:c>
      <x:c r="I13" s="1">
        <x:f t="shared" si="1"/>
        <x:v>101.7</x:v>
      </x:c>
      <x:c r="J13" s="1">
        <x:f t="shared" si="2"/>
        <x:v>-2.5</x:v>
      </x:c>
      <x:c r="K13" s="1">
        <x:f t="shared" si="3"/>
        <x:v>6.25</x:v>
      </x:c>
      <x:c r="L13" s="1">
        <x:f t="shared" si="4"/>
        <x:v>-12.200000000000003</x:v>
      </x:c>
      <x:c r="M13" s="1">
        <x:f t="shared" si="5"/>
        <x:v>148.84000000000006</x:v>
      </x:c>
      <x:c r="N13" s="1">
        <x:f ca="1">IFERROR(__xludf.DUMMYFUNCTION("countunique(A$4:A$33)"),3)</x:f>
        <x:v>3</x:v>
      </x:c>
      <x:c r="O13" s="1">
        <x:f t="shared" si="6"/>
        <x:v>30</x:v>
      </x:c>
    </x:row>
    <x:row r="14" spans="1:15" ht="12.75" x14ac:dyDescent="0.2">
      <x:c r="F14" s="1">
        <x:v>93</x:v>
      </x:c>
      <x:c r="H14" s="1">
        <x:f t="shared" si="0"/>
        <x:v>99.2</x:v>
      </x:c>
      <x:c r="I14" s="1">
        <x:f t="shared" si="1"/>
        <x:v>101.7</x:v>
      </x:c>
      <x:c r="J14" s="1">
        <x:f t="shared" si="2"/>
        <x:v>-2.5</x:v>
      </x:c>
      <x:c r="K14" s="1">
        <x:f t="shared" si="3"/>
        <x:v>6.25</x:v>
      </x:c>
      <x:c r="L14" s="1">
        <x:f t="shared" si="4"/>
        <x:v>-6.2000000000000028</x:v>
      </x:c>
      <x:c r="M14" s="1">
        <x:f t="shared" si="5"/>
        <x:v>38.440000000000033</x:v>
      </x:c>
      <x:c r="N14" s="1">
        <x:f ca="1">IFERROR(__xludf.DUMMYFUNCTION("countunique(A$4:A$33)"),3)</x:f>
        <x:v>3</x:v>
      </x:c>
      <x:c r="O14" s="1">
        <x:f t="shared" si="6"/>
        <x:v>30</x:v>
      </x:c>
    </x:row>
    <x:row r="15" spans="1:15" ht="12.75" x14ac:dyDescent="0.2">
      <x:c r="F15" s="1">
        <x:v>115</x:v>
      </x:c>
      <x:c r="H15" s="1">
        <x:f t="shared" si="0"/>
        <x:v>99.2</x:v>
      </x:c>
      <x:c r="I15" s="1">
        <x:f t="shared" si="1"/>
        <x:v>101.7</x:v>
      </x:c>
      <x:c r="J15" s="1">
        <x:f t="shared" si="2"/>
        <x:v>-2.5</x:v>
      </x:c>
      <x:c r="K15" s="1">
        <x:f t="shared" si="3"/>
        <x:v>6.25</x:v>
      </x:c>
      <x:c r="L15" s="1">
        <x:f t="shared" si="4"/>
        <x:v>15.799999999999997</x:v>
      </x:c>
      <x:c r="M15" s="1">
        <x:f t="shared" si="5"/>
        <x:v>249.6399999999999</x:v>
      </x:c>
      <x:c r="N15" s="1">
        <x:f ca="1">IFERROR(__xludf.DUMMYFUNCTION("countunique(A$4:A$33)"),3)</x:f>
        <x:v>3</x:v>
      </x:c>
      <x:c r="O15" s="1">
        <x:f t="shared" si="6"/>
        <x:v>30</x:v>
      </x:c>
    </x:row>
    <x:row r="16" spans="1:15" ht="12.75" x14ac:dyDescent="0.2">
      <x:c r="F16" s="1">
        <x:v>97</x:v>
      </x:c>
      <x:c r="H16" s="1">
        <x:f t="shared" si="0"/>
        <x:v>99.2</x:v>
      </x:c>
      <x:c r="I16" s="1">
        <x:f t="shared" si="1"/>
        <x:v>101.7</x:v>
      </x:c>
      <x:c r="J16" s="1">
        <x:f t="shared" si="2"/>
        <x:v>-2.5</x:v>
      </x:c>
      <x:c r="K16" s="1">
        <x:f t="shared" si="3"/>
        <x:v>6.25</x:v>
      </x:c>
      <x:c r="L16" s="1">
        <x:f t="shared" si="4"/>
        <x:v>-2.2000000000000028</x:v>
      </x:c>
      <x:c r="M16" s="1">
        <x:f t="shared" si="5"/>
        <x:v>4.8400000000000123</x:v>
      </x:c>
      <x:c r="N16" s="1">
        <x:f ca="1">IFERROR(__xludf.DUMMYFUNCTION("countunique(A$4:A$33)"),3)</x:f>
        <x:v>3</x:v>
      </x:c>
      <x:c r="O16" s="1">
        <x:f t="shared" si="6"/>
        <x:v>30</x:v>
      </x:c>
    </x:row>
    <x:row r="17" spans="4:15" ht="12.75" x14ac:dyDescent="0.2">
      <x:c r="F17" s="1">
        <x:v>85</x:v>
      </x:c>
      <x:c r="H17" s="1">
        <x:f t="shared" si="0"/>
        <x:v>99.2</x:v>
      </x:c>
      <x:c r="I17" s="1">
        <x:f t="shared" si="1"/>
        <x:v>101.7</x:v>
      </x:c>
      <x:c r="J17" s="1">
        <x:f t="shared" si="2"/>
        <x:v>-2.5</x:v>
      </x:c>
      <x:c r="K17" s="1">
        <x:f t="shared" si="3"/>
        <x:v>6.25</x:v>
      </x:c>
      <x:c r="L17" s="1">
        <x:f t="shared" si="4"/>
        <x:v>-14.200000000000003</x:v>
      </x:c>
      <x:c r="M17" s="1">
        <x:f t="shared" si="5"/>
        <x:v>201.64000000000007</x:v>
      </x:c>
      <x:c r="N17" s="1">
        <x:f ca="1">IFERROR(__xludf.DUMMYFUNCTION("countunique(A$4:A$33)"),3)</x:f>
        <x:v>3</x:v>
      </x:c>
      <x:c r="O17" s="1">
        <x:f t="shared" si="6"/>
        <x:v>30</x:v>
      </x:c>
    </x:row>
    <x:row r="18" spans="4:15" ht="12.75" x14ac:dyDescent="0.2">
      <x:c r="F18" s="1">
        <x:v>102</x:v>
      </x:c>
      <x:c r="H18" s="1">
        <x:f t="shared" si="0"/>
        <x:v>99.2</x:v>
      </x:c>
      <x:c r="I18" s="1">
        <x:f t="shared" si="1"/>
        <x:v>101.7</x:v>
      </x:c>
      <x:c r="J18" s="1">
        <x:f t="shared" si="2"/>
        <x:v>-2.5</x:v>
      </x:c>
      <x:c r="K18" s="1">
        <x:f t="shared" si="3"/>
        <x:v>6.25</x:v>
      </x:c>
      <x:c r="L18" s="1">
        <x:f t="shared" si="4"/>
        <x:v>2.7999999999999972</x:v>
      </x:c>
      <x:c r="M18" s="1">
        <x:f t="shared" si="5"/>
        <x:v>7.8399999999999839</x:v>
      </x:c>
      <x:c r="N18" s="1">
        <x:f ca="1">IFERROR(__xludf.DUMMYFUNCTION("countunique(A$4:A$33)"),3)</x:f>
        <x:v>3</x:v>
      </x:c>
      <x:c r="O18" s="1">
        <x:f t="shared" si="6"/>
        <x:v>30</x:v>
      </x:c>
    </x:row>
    <x:row r="19" spans="4:15" ht="12.75" x14ac:dyDescent="0.2">
      <x:c r="F19" s="1">
        <x:v>110</x:v>
      </x:c>
      <x:c r="H19" s="1">
        <x:f t="shared" si="0"/>
        <x:v>99.2</x:v>
      </x:c>
      <x:c r="I19" s="1">
        <x:f t="shared" si="1"/>
        <x:v>101.7</x:v>
      </x:c>
      <x:c r="J19" s="1">
        <x:f t="shared" si="2"/>
        <x:v>-2.5</x:v>
      </x:c>
      <x:c r="K19" s="1">
        <x:f t="shared" si="3"/>
        <x:v>6.25</x:v>
      </x:c>
      <x:c r="L19" s="1">
        <x:f t="shared" si="4"/>
        <x:v>10.799999999999997</x:v>
      </x:c>
      <x:c r="M19" s="1">
        <x:f t="shared" si="5"/>
        <x:v>116.63999999999994</x:v>
      </x:c>
      <x:c r="N19" s="1">
        <x:f ca="1">IFERROR(__xludf.DUMMYFUNCTION("countunique(A$4:A$33)"),3)</x:f>
        <x:v>3</x:v>
      </x:c>
      <x:c r="O19" s="1">
        <x:f t="shared" si="6"/>
        <x:v>30</x:v>
      </x:c>
    </x:row>
    <x:row r="20" spans="4:15" ht="12.75" x14ac:dyDescent="0.2">
      <x:c r="F20" s="1">
        <x:v>111</x:v>
      </x:c>
      <x:c r="H20" s="1">
        <x:f t="shared" si="0"/>
        <x:v>99.2</x:v>
      </x:c>
      <x:c r="I20" s="1">
        <x:f t="shared" si="1"/>
        <x:v>101.7</x:v>
      </x:c>
      <x:c r="J20" s="1">
        <x:f t="shared" si="2"/>
        <x:v>-2.5</x:v>
      </x:c>
      <x:c r="K20" s="1">
        <x:f t="shared" si="3"/>
        <x:v>6.25</x:v>
      </x:c>
      <x:c r="L20" s="1">
        <x:f t="shared" si="4"/>
        <x:v>11.799999999999997</x:v>
      </x:c>
      <x:c r="M20" s="1">
        <x:f t="shared" si="5"/>
        <x:v>139.23999999999992</x:v>
      </x:c>
      <x:c r="N20" s="1">
        <x:f ca="1">IFERROR(__xludf.DUMMYFUNCTION("countunique(A$4:A$33)"),3)</x:f>
        <x:v>3</x:v>
      </x:c>
      <x:c r="O20" s="1">
        <x:f t="shared" si="6"/>
        <x:v>30</x:v>
      </x:c>
    </x:row>
    <x:row r="21" spans="4:15" ht="12.75" x14ac:dyDescent="0.2">
      <x:c r="F21" s="1">
        <x:v>102</x:v>
      </x:c>
      <x:c r="H21" s="1">
        <x:f t="shared" si="0"/>
        <x:v>99.2</x:v>
      </x:c>
      <x:c r="I21" s="1">
        <x:f t="shared" si="1"/>
        <x:v>101.7</x:v>
      </x:c>
      <x:c r="J21" s="1">
        <x:f t="shared" si="2"/>
        <x:v>-2.5</x:v>
      </x:c>
      <x:c r="K21" s="1">
        <x:f t="shared" si="3"/>
        <x:v>6.25</x:v>
      </x:c>
      <x:c r="L21" s="1">
        <x:f t="shared" si="4"/>
        <x:v>2.7999999999999972</x:v>
      </x:c>
      <x:c r="M21" s="1">
        <x:f t="shared" si="5"/>
        <x:v>7.8399999999999839</x:v>
      </x:c>
      <x:c r="N21" s="1">
        <x:f ca="1">IFERROR(__xludf.DUMMYFUNCTION("countunique(A$4:A$33)"),3)</x:f>
        <x:v>3</x:v>
      </x:c>
      <x:c r="O21" s="1">
        <x:f t="shared" si="6"/>
        <x:v>30</x:v>
      </x:c>
    </x:row>
    <x:row r="22" spans="4:15" ht="12.75" x14ac:dyDescent="0.2">
      <x:c r="D22" s="1" t="s">
        <x:v>49</x:v>
      </x:c>
    </x:row>
    <x:row r="23" spans="4:15" ht="12.75" x14ac:dyDescent="0.2">
      <x:c r="E23" s="1" t="s">
        <x:v>26</x:v>
      </x:c>
      <x:c r="F23" s="1" t="s">
        <x:v>41</x:v>
      </x:c>
    </x:row>
    <x:row r="24" spans="4:15" ht="12.75" x14ac:dyDescent="0.2">
      <x:c r="E24" s="1" t="inlineStr">
        <x:is>
          <x:t>Floats_table of</x:t>
        </x:is>
      </x:c>
      <x:c r="F24" s="1" t="inlineStr">
        <x:is>
          <x:t>Float</x:t>
        </x:is>
      </x:c>
    </x:row>
    <x:row r="25" spans="4:15" ht="12.75" x14ac:dyDescent="0.2">
      <x:c r="F25" s="1" t="s">
        <x:v>25</x:v>
      </x:c>
    </x:row>
    <x:row r="26" spans="4:15" ht="12.75" x14ac:dyDescent="0.2">
      <x:c r="F26" s="1" t="inlineStr">
        <x:is>
          <x:t>Float of</x:t>
        </x:is>
      </x:c>
    </x:row>
    <x:row r="27" spans="4:15" ht="12.75" x14ac:dyDescent="0.2">
      <x:c r="F27" s="1">
        <x:v>135</x:v>
      </x:c>
      <x:c r="H27" s="1">
        <x:f t="shared" ref="H27:H36" si="7">AVERAGE(F$27:F$36)</x:f>
        <x:v>112.6</x:v>
      </x:c>
      <x:c r="I27" s="1">
        <x:f t="shared" ref="I27:I36" si="8">AVERAGE(F$12:F$51)</x:f>
        <x:v>101.7</x:v>
      </x:c>
      <x:c r="J27" s="1">
        <x:f t="shared" ref="J27:J36" si="9">H27-I27</x:f>
        <x:v>10.899999999999991</x:v>
      </x:c>
      <x:c r="K27" s="1">
        <x:f t="shared" ref="K27:K36" si="10">J27^2</x:f>
        <x:v>118.80999999999982</x:v>
      </x:c>
      <x:c r="L27" s="1">
        <x:f t="shared" ref="L27:L36" si="11">F27-H27</x:f>
        <x:v>22.400000000000006</x:v>
      </x:c>
      <x:c r="M27" s="1">
        <x:f t="shared" ref="M27:M36" si="12">L27^2</x:f>
        <x:v>501.76000000000028</x:v>
      </x:c>
      <x:c r="N27" s="1">
        <x:f ca="1">IFERROR(__xludf.DUMMYFUNCTION("countunique(A$4:A$33)"),3)</x:f>
        <x:v>3</x:v>
      </x:c>
      <x:c r="O27" s="1">
        <x:f t="shared" ref="O27:O36" si="13">COUNT(F$12:F$51)</x:f>
        <x:v>30</x:v>
      </x:c>
    </x:row>
    <x:row r="28" spans="4:15" ht="12.75" x14ac:dyDescent="0.2">
      <x:c r="F28" s="1">
        <x:v>125</x:v>
      </x:c>
      <x:c r="H28" s="1">
        <x:f t="shared" si="7"/>
        <x:v>112.6</x:v>
      </x:c>
      <x:c r="I28" s="1">
        <x:f t="shared" si="8"/>
        <x:v>101.7</x:v>
      </x:c>
      <x:c r="J28" s="1">
        <x:f t="shared" si="9"/>
        <x:v>10.899999999999991</x:v>
      </x:c>
      <x:c r="K28" s="1">
        <x:f t="shared" si="10"/>
        <x:v>118.80999999999982</x:v>
      </x:c>
      <x:c r="L28" s="1">
        <x:f t="shared" si="11"/>
        <x:v>12.400000000000006</x:v>
      </x:c>
      <x:c r="M28" s="1">
        <x:f t="shared" si="12"/>
        <x:v>153.76000000000013</x:v>
      </x:c>
      <x:c r="N28" s="1">
        <x:f ca="1">IFERROR(__xludf.DUMMYFUNCTION("countunique(A$4:A$33)"),3)</x:f>
        <x:v>3</x:v>
      </x:c>
      <x:c r="O28" s="1">
        <x:f t="shared" si="13"/>
        <x:v>30</x:v>
      </x:c>
    </x:row>
    <x:row r="29" spans="4:15" ht="12.75" x14ac:dyDescent="0.2">
      <x:c r="F29" s="1">
        <x:v>107</x:v>
      </x:c>
      <x:c r="H29" s="1">
        <x:f t="shared" si="7"/>
        <x:v>112.6</x:v>
      </x:c>
      <x:c r="I29" s="1">
        <x:f t="shared" si="8"/>
        <x:v>101.7</x:v>
      </x:c>
      <x:c r="J29" s="1">
        <x:f t="shared" si="9"/>
        <x:v>10.899999999999991</x:v>
      </x:c>
      <x:c r="K29" s="1">
        <x:f t="shared" si="10"/>
        <x:v>118.80999999999982</x:v>
      </x:c>
      <x:c r="L29" s="1">
        <x:f t="shared" si="11"/>
        <x:v>-5.5999999999999943</x:v>
      </x:c>
      <x:c r="M29" s="1">
        <x:f t="shared" si="12"/>
        <x:v>31.359999999999935</x:v>
      </x:c>
      <x:c r="N29" s="1">
        <x:f ca="1">IFERROR(__xludf.DUMMYFUNCTION("countunique(A$4:A$33)"),3)</x:f>
        <x:v>3</x:v>
      </x:c>
      <x:c r="O29" s="1">
        <x:f t="shared" si="13"/>
        <x:v>30</x:v>
      </x:c>
    </x:row>
    <x:row r="30" spans="4:15" ht="12.75" x14ac:dyDescent="0.2">
      <x:c r="F30" s="1">
        <x:v>96</x:v>
      </x:c>
      <x:c r="H30" s="1">
        <x:f t="shared" si="7"/>
        <x:v>112.6</x:v>
      </x:c>
      <x:c r="I30" s="1">
        <x:f t="shared" si="8"/>
        <x:v>101.7</x:v>
      </x:c>
      <x:c r="J30" s="1">
        <x:f t="shared" si="9"/>
        <x:v>10.899999999999991</x:v>
      </x:c>
      <x:c r="K30" s="1">
        <x:f t="shared" si="10"/>
        <x:v>118.80999999999982</x:v>
      </x:c>
      <x:c r="L30" s="1">
        <x:f t="shared" si="11"/>
        <x:v>-16.599999999999994</x:v>
      </x:c>
      <x:c r="M30" s="1">
        <x:f t="shared" si="12"/>
        <x:v>275.55999999999983</x:v>
      </x:c>
      <x:c r="N30" s="1">
        <x:f ca="1">IFERROR(__xludf.DUMMYFUNCTION("countunique(A$4:A$33)"),3)</x:f>
        <x:v>3</x:v>
      </x:c>
      <x:c r="O30" s="1">
        <x:f t="shared" si="13"/>
        <x:v>30</x:v>
      </x:c>
    </x:row>
    <x:row r="31" spans="4:15" ht="12.75" x14ac:dyDescent="0.2">
      <x:c r="F31" s="1">
        <x:v>114</x:v>
      </x:c>
      <x:c r="H31" s="1">
        <x:f t="shared" si="7"/>
        <x:v>112.6</x:v>
      </x:c>
      <x:c r="I31" s="1">
        <x:f t="shared" si="8"/>
        <x:v>101.7</x:v>
      </x:c>
      <x:c r="J31" s="1">
        <x:f t="shared" si="9"/>
        <x:v>10.899999999999991</x:v>
      </x:c>
      <x:c r="K31" s="1">
        <x:f t="shared" si="10"/>
        <x:v>118.80999999999982</x:v>
      </x:c>
      <x:c r="L31" s="1">
        <x:f t="shared" si="11"/>
        <x:v>1.4000000000000057</x:v>
      </x:c>
      <x:c r="M31" s="1">
        <x:f t="shared" si="12"/>
        <x:v>1.960000000000016</x:v>
      </x:c>
      <x:c r="N31" s="1">
        <x:f ca="1">IFERROR(__xludf.DUMMYFUNCTION("countunique(A$4:A$33)"),3)</x:f>
        <x:v>3</x:v>
      </x:c>
      <x:c r="O31" s="1">
        <x:f t="shared" si="13"/>
        <x:v>30</x:v>
      </x:c>
    </x:row>
    <x:row r="32" spans="4:15" ht="12.75" x14ac:dyDescent="0.2">
      <x:c r="F32" s="1">
        <x:v>125</x:v>
      </x:c>
      <x:c r="H32" s="1">
        <x:f t="shared" si="7"/>
        <x:v>112.6</x:v>
      </x:c>
      <x:c r="I32" s="1">
        <x:f t="shared" si="8"/>
        <x:v>101.7</x:v>
      </x:c>
      <x:c r="J32" s="1">
        <x:f t="shared" si="9"/>
        <x:v>10.899999999999991</x:v>
      </x:c>
      <x:c r="K32" s="1">
        <x:f t="shared" si="10"/>
        <x:v>118.80999999999982</x:v>
      </x:c>
      <x:c r="L32" s="1">
        <x:f t="shared" si="11"/>
        <x:v>12.400000000000006</x:v>
      </x:c>
      <x:c r="M32" s="1">
        <x:f t="shared" si="12"/>
        <x:v>153.76000000000013</x:v>
      </x:c>
      <x:c r="N32" s="1">
        <x:f ca="1">IFERROR(__xludf.DUMMYFUNCTION("countunique(A$4:A$33)"),3)</x:f>
        <x:v>3</x:v>
      </x:c>
      <x:c r="O32" s="1">
        <x:f t="shared" si="13"/>
        <x:v>30</x:v>
      </x:c>
    </x:row>
    <x:row r="33" spans="4:15" ht="12.75" x14ac:dyDescent="0.2">
      <x:c r="F33" s="1">
        <x:v>94</x:v>
      </x:c>
      <x:c r="H33" s="1">
        <x:f t="shared" si="7"/>
        <x:v>112.6</x:v>
      </x:c>
      <x:c r="I33" s="1">
        <x:f t="shared" si="8"/>
        <x:v>101.7</x:v>
      </x:c>
      <x:c r="J33" s="1">
        <x:f t="shared" si="9"/>
        <x:v>10.899999999999991</x:v>
      </x:c>
      <x:c r="K33" s="1">
        <x:f t="shared" si="10"/>
        <x:v>118.80999999999982</x:v>
      </x:c>
      <x:c r="L33" s="1">
        <x:f t="shared" si="11"/>
        <x:v>-18.599999999999994</x:v>
      </x:c>
      <x:c r="M33" s="1">
        <x:f t="shared" si="12"/>
        <x:v>345.95999999999981</x:v>
      </x:c>
      <x:c r="N33" s="1">
        <x:f ca="1">IFERROR(__xludf.DUMMYFUNCTION("countunique(A$4:A$33)"),3)</x:f>
        <x:v>3</x:v>
      </x:c>
      <x:c r="O33" s="1">
        <x:f t="shared" si="13"/>
        <x:v>30</x:v>
      </x:c>
    </x:row>
    <x:row r="34" spans="4:15" ht="12.75" x14ac:dyDescent="0.2">
      <x:c r="F34" s="1">
        <x:v>123</x:v>
      </x:c>
      <x:c r="H34" s="1">
        <x:f t="shared" si="7"/>
        <x:v>112.6</x:v>
      </x:c>
      <x:c r="I34" s="1">
        <x:f t="shared" si="8"/>
        <x:v>101.7</x:v>
      </x:c>
      <x:c r="J34" s="1">
        <x:f t="shared" si="9"/>
        <x:v>10.899999999999991</x:v>
      </x:c>
      <x:c r="K34" s="1">
        <x:f t="shared" si="10"/>
        <x:v>118.80999999999982</x:v>
      </x:c>
      <x:c r="L34" s="1">
        <x:f t="shared" si="11"/>
        <x:v>10.400000000000006</x:v>
      </x:c>
      <x:c r="M34" s="1">
        <x:f t="shared" si="12"/>
        <x:v>108.16000000000012</x:v>
      </x:c>
      <x:c r="N34" s="1">
        <x:f ca="1">IFERROR(__xludf.DUMMYFUNCTION("countunique(A$4:A$33)"),3)</x:f>
        <x:v>3</x:v>
      </x:c>
      <x:c r="O34" s="1">
        <x:f t="shared" si="13"/>
        <x:v>30</x:v>
      </x:c>
    </x:row>
    <x:row r="35" spans="4:15" ht="12.75" x14ac:dyDescent="0.2">
      <x:c r="F35" s="1">
        <x:v>111</x:v>
      </x:c>
      <x:c r="H35" s="1">
        <x:f t="shared" si="7"/>
        <x:v>112.6</x:v>
      </x:c>
      <x:c r="I35" s="1">
        <x:f t="shared" si="8"/>
        <x:v>101.7</x:v>
      </x:c>
      <x:c r="J35" s="1">
        <x:f t="shared" si="9"/>
        <x:v>10.899999999999991</x:v>
      </x:c>
      <x:c r="K35" s="1">
        <x:f t="shared" si="10"/>
        <x:v>118.80999999999982</x:v>
      </x:c>
      <x:c r="L35" s="1">
        <x:f t="shared" si="11"/>
        <x:v>-1.5999999999999943</x:v>
      </x:c>
      <x:c r="M35" s="1">
        <x:f t="shared" si="12"/>
        <x:v>2.5599999999999818</x:v>
      </x:c>
      <x:c r="N35" s="1">
        <x:f ca="1">IFERROR(__xludf.DUMMYFUNCTION("countunique(A$4:A$33)"),3)</x:f>
        <x:v>3</x:v>
      </x:c>
      <x:c r="O35" s="1">
        <x:f t="shared" si="13"/>
        <x:v>30</x:v>
      </x:c>
    </x:row>
    <x:row r="36" spans="4:15" ht="12.75" x14ac:dyDescent="0.2">
      <x:c r="F36" s="1">
        <x:v>96</x:v>
      </x:c>
      <x:c r="H36" s="1">
        <x:f t="shared" si="7"/>
        <x:v>112.6</x:v>
      </x:c>
      <x:c r="I36" s="1">
        <x:f t="shared" si="8"/>
        <x:v>101.7</x:v>
      </x:c>
      <x:c r="J36" s="1">
        <x:f t="shared" si="9"/>
        <x:v>10.899999999999991</x:v>
      </x:c>
      <x:c r="K36" s="1">
        <x:f t="shared" si="10"/>
        <x:v>118.80999999999982</x:v>
      </x:c>
      <x:c r="L36" s="1">
        <x:f t="shared" si="11"/>
        <x:v>-16.599999999999994</x:v>
      </x:c>
      <x:c r="M36" s="1">
        <x:f t="shared" si="12"/>
        <x:v>275.55999999999983</x:v>
      </x:c>
      <x:c r="N36" s="1">
        <x:f ca="1">IFERROR(__xludf.DUMMYFUNCTION("countunique(A$4:A$33)"),3)</x:f>
        <x:v>3</x:v>
      </x:c>
      <x:c r="O36" s="1">
        <x:f t="shared" si="13"/>
        <x:v>30</x:v>
      </x:c>
    </x:row>
    <x:row r="37" spans="4:15" ht="12.75" x14ac:dyDescent="0.2">
      <x:c r="D37" s="1" t="s">
        <x:v>49</x:v>
      </x:c>
    </x:row>
    <x:row r="38" spans="4:15" ht="12.75" x14ac:dyDescent="0.2">
      <x:c r="E38" s="1" t="s">
        <x:v>26</x:v>
      </x:c>
      <x:c r="F38" s="1" t="s">
        <x:v>42</x:v>
      </x:c>
    </x:row>
    <x:row r="39" spans="4:15" ht="12.75" x14ac:dyDescent="0.2">
      <x:c r="E39" s="1" t="inlineStr">
        <x:is>
          <x:t>Floats_table of</x:t>
        </x:is>
      </x:c>
      <x:c r="F39" s="1" t="inlineStr">
        <x:is>
          <x:t>Float</x:t>
        </x:is>
      </x:c>
    </x:row>
    <x:row r="40" spans="4:15" ht="12.75" x14ac:dyDescent="0.2">
      <x:c r="F40" s="1" t="s">
        <x:v>25</x:v>
      </x:c>
    </x:row>
    <x:row r="41" spans="4:15" ht="12.75" x14ac:dyDescent="0.2">
      <x:c r="F41" s="1" t="inlineStr">
        <x:is>
          <x:t>Float of</x:t>
        </x:is>
      </x:c>
    </x:row>
    <x:row r="42" spans="4:15" ht="12.75" x14ac:dyDescent="0.2">
      <x:c r="F42" s="1">
        <x:v>93</x:v>
      </x:c>
      <x:c r="H42" s="1">
        <x:f t="shared" ref="H42:H51" si="14">AVERAGE(F$42:F$51)</x:f>
        <x:v>93.3</x:v>
      </x:c>
      <x:c r="I42" s="1">
        <x:f t="shared" ref="I42:I51" si="15">AVERAGE(F$12:F$51)</x:f>
        <x:v>101.7</x:v>
      </x:c>
      <x:c r="J42" s="1">
        <x:f t="shared" ref="J42:J51" si="16">H42-I42</x:f>
        <x:v>-8.4000000000000057</x:v>
      </x:c>
      <x:c r="K42" s="1">
        <x:f t="shared" ref="K42:K51" si="17">J42^2</x:f>
        <x:v>70.560000000000102</x:v>
      </x:c>
      <x:c r="L42" s="1">
        <x:f t="shared" ref="L42:L51" si="18">F42-H42</x:f>
        <x:v>-0.29999999999999716</x:v>
      </x:c>
      <x:c r="M42" s="1">
        <x:f t="shared" ref="M42:M51" si="19">L42^2</x:f>
        <x:v>8.999999999999829E-2</x:v>
      </x:c>
      <x:c r="N42" s="1">
        <x:f ca="1">IFERROR(__xludf.DUMMYFUNCTION("countunique(A$4:A$33)"),3)</x:f>
        <x:v>3</x:v>
      </x:c>
      <x:c r="O42" s="1">
        <x:f t="shared" ref="O42:O51" si="20">COUNT(F$12:F$51)</x:f>
        <x:v>30</x:v>
      </x:c>
    </x:row>
    <x:row r="43" spans="4:15" ht="12.75" x14ac:dyDescent="0.2">
      <x:c r="F43" s="1">
        <x:v>101</x:v>
      </x:c>
      <x:c r="H43" s="1">
        <x:f t="shared" si="14"/>
        <x:v>93.3</x:v>
      </x:c>
      <x:c r="I43" s="1">
        <x:f t="shared" si="15"/>
        <x:v>101.7</x:v>
      </x:c>
      <x:c r="J43" s="1">
        <x:f t="shared" si="16"/>
        <x:v>-8.4000000000000057</x:v>
      </x:c>
      <x:c r="K43" s="1">
        <x:f t="shared" si="17"/>
        <x:v>70.560000000000102</x:v>
      </x:c>
      <x:c r="L43" s="1">
        <x:f t="shared" si="18"/>
        <x:v>7.7000000000000028</x:v>
      </x:c>
      <x:c r="M43" s="1">
        <x:f t="shared" si="19"/>
        <x:v>59.290000000000042</x:v>
      </x:c>
      <x:c r="N43" s="1">
        <x:f ca="1">IFERROR(__xludf.DUMMYFUNCTION("countunique(A$4:A$33)"),3)</x:f>
        <x:v>3</x:v>
      </x:c>
      <x:c r="O43" s="1">
        <x:f t="shared" si="20"/>
        <x:v>30</x:v>
      </x:c>
    </x:row>
    <x:row r="44" spans="4:15" ht="12.75" x14ac:dyDescent="0.2">
      <x:c r="F44" s="1">
        <x:v>74</x:v>
      </x:c>
      <x:c r="H44" s="1">
        <x:f t="shared" si="14"/>
        <x:v>93.3</x:v>
      </x:c>
      <x:c r="I44" s="1">
        <x:f t="shared" si="15"/>
        <x:v>101.7</x:v>
      </x:c>
      <x:c r="J44" s="1">
        <x:f t="shared" si="16"/>
        <x:v>-8.4000000000000057</x:v>
      </x:c>
      <x:c r="K44" s="1">
        <x:f t="shared" si="17"/>
        <x:v>70.560000000000102</x:v>
      </x:c>
      <x:c r="L44" s="1">
        <x:f t="shared" si="18"/>
        <x:v>-19.299999999999997</x:v>
      </x:c>
      <x:c r="M44" s="1">
        <x:f t="shared" si="19"/>
        <x:v>372.4899999999999</x:v>
      </x:c>
      <x:c r="N44" s="1">
        <x:f ca="1">IFERROR(__xludf.DUMMYFUNCTION("countunique(A$4:A$33)"),3)</x:f>
        <x:v>3</x:v>
      </x:c>
      <x:c r="O44" s="1">
        <x:f t="shared" si="20"/>
        <x:v>30</x:v>
      </x:c>
    </x:row>
    <x:row r="45" spans="4:15" ht="12.75" x14ac:dyDescent="0.2">
      <x:c r="F45" s="1">
        <x:v>87</x:v>
      </x:c>
      <x:c r="H45" s="1">
        <x:f t="shared" si="14"/>
        <x:v>93.3</x:v>
      </x:c>
      <x:c r="I45" s="1">
        <x:f t="shared" si="15"/>
        <x:v>101.7</x:v>
      </x:c>
      <x:c r="J45" s="1">
        <x:f t="shared" si="16"/>
        <x:v>-8.4000000000000057</x:v>
      </x:c>
      <x:c r="K45" s="1">
        <x:f t="shared" si="17"/>
        <x:v>70.560000000000102</x:v>
      </x:c>
      <x:c r="L45" s="1">
        <x:f t="shared" si="18"/>
        <x:v>-6.2999999999999972</x:v>
      </x:c>
      <x:c r="M45" s="1">
        <x:f t="shared" si="19"/>
        <x:v>39.689999999999962</x:v>
      </x:c>
      <x:c r="N45" s="1">
        <x:f ca="1">IFERROR(__xludf.DUMMYFUNCTION("countunique(A$4:A$33)"),3)</x:f>
        <x:v>3</x:v>
      </x:c>
      <x:c r="O45" s="1">
        <x:f t="shared" si="20"/>
        <x:v>30</x:v>
      </x:c>
    </x:row>
    <x:row r="46" spans="4:15" ht="12.75" x14ac:dyDescent="0.2">
      <x:c r="F46" s="1">
        <x:v>76</x:v>
      </x:c>
      <x:c r="H46" s="1">
        <x:f t="shared" si="14"/>
        <x:v>93.3</x:v>
      </x:c>
      <x:c r="I46" s="1">
        <x:f t="shared" si="15"/>
        <x:v>101.7</x:v>
      </x:c>
      <x:c r="J46" s="1">
        <x:f t="shared" si="16"/>
        <x:v>-8.4000000000000057</x:v>
      </x:c>
      <x:c r="K46" s="1">
        <x:f t="shared" si="17"/>
        <x:v>70.560000000000102</x:v>
      </x:c>
      <x:c r="L46" s="1">
        <x:f t="shared" si="18"/>
        <x:v>-17.299999999999997</x:v>
      </x:c>
      <x:c r="M46" s="1">
        <x:f t="shared" si="19"/>
        <x:v>299.28999999999991</x:v>
      </x:c>
      <x:c r="N46" s="1">
        <x:f ca="1">IFERROR(__xludf.DUMMYFUNCTION("countunique(A$4:A$33)"),3)</x:f>
        <x:v>3</x:v>
      </x:c>
      <x:c r="O46" s="1">
        <x:f t="shared" si="20"/>
        <x:v>30</x:v>
      </x:c>
    </x:row>
    <x:row r="47" spans="4:15" ht="12.75" x14ac:dyDescent="0.2">
      <x:c r="F47" s="1">
        <x:v>87</x:v>
      </x:c>
      <x:c r="H47" s="1">
        <x:f t="shared" si="14"/>
        <x:v>93.3</x:v>
      </x:c>
      <x:c r="I47" s="1">
        <x:f t="shared" si="15"/>
        <x:v>101.7</x:v>
      </x:c>
      <x:c r="J47" s="1">
        <x:f t="shared" si="16"/>
        <x:v>-8.4000000000000057</x:v>
      </x:c>
      <x:c r="K47" s="1">
        <x:f t="shared" si="17"/>
        <x:v>70.560000000000102</x:v>
      </x:c>
      <x:c r="L47" s="1">
        <x:f t="shared" si="18"/>
        <x:v>-6.2999999999999972</x:v>
      </x:c>
      <x:c r="M47" s="1">
        <x:f t="shared" si="19"/>
        <x:v>39.689999999999962</x:v>
      </x:c>
      <x:c r="N47" s="1">
        <x:f ca="1">IFERROR(__xludf.DUMMYFUNCTION("countunique(A$4:A$33)"),3)</x:f>
        <x:v>3</x:v>
      </x:c>
      <x:c r="O47" s="1">
        <x:f t="shared" si="20"/>
        <x:v>30</x:v>
      </x:c>
    </x:row>
    <x:row r="48" spans="4:15" ht="12.75" x14ac:dyDescent="0.2">
      <x:c r="F48" s="1">
        <x:v>98</x:v>
      </x:c>
      <x:c r="H48" s="1">
        <x:f t="shared" si="14"/>
        <x:v>93.3</x:v>
      </x:c>
      <x:c r="I48" s="1">
        <x:f t="shared" si="15"/>
        <x:v>101.7</x:v>
      </x:c>
      <x:c r="J48" s="1">
        <x:f t="shared" si="16"/>
        <x:v>-8.4000000000000057</x:v>
      </x:c>
      <x:c r="K48" s="1">
        <x:f t="shared" si="17"/>
        <x:v>70.560000000000102</x:v>
      </x:c>
      <x:c r="L48" s="1">
        <x:f t="shared" si="18"/>
        <x:v>4.7000000000000028</x:v>
      </x:c>
      <x:c r="M48" s="1">
        <x:f t="shared" si="19"/>
        <x:v>22.090000000000028</x:v>
      </x:c>
      <x:c r="N48" s="1">
        <x:f ca="1">IFERROR(__xludf.DUMMYFUNCTION("countunique(A$4:A$33)"),3)</x:f>
        <x:v>3</x:v>
      </x:c>
      <x:c r="O48" s="1">
        <x:f t="shared" si="20"/>
        <x:v>30</x:v>
      </x:c>
    </x:row>
    <x:row r="49" spans="1:15" ht="12.75" x14ac:dyDescent="0.2">
      <x:c r="F49" s="1">
        <x:v>108</x:v>
      </x:c>
      <x:c r="H49" s="1">
        <x:f t="shared" si="14"/>
        <x:v>93.3</x:v>
      </x:c>
      <x:c r="I49" s="1">
        <x:f t="shared" si="15"/>
        <x:v>101.7</x:v>
      </x:c>
      <x:c r="J49" s="1">
        <x:f t="shared" si="16"/>
        <x:v>-8.4000000000000057</x:v>
      </x:c>
      <x:c r="K49" s="1">
        <x:f t="shared" si="17"/>
        <x:v>70.560000000000102</x:v>
      </x:c>
      <x:c r="L49" s="1">
        <x:f t="shared" si="18"/>
        <x:v>14.700000000000003</x:v>
      </x:c>
      <x:c r="M49" s="1">
        <x:f t="shared" si="19"/>
        <x:v>216.09000000000009</x:v>
      </x:c>
      <x:c r="N49" s="1">
        <x:f ca="1">IFERROR(__xludf.DUMMYFUNCTION("countunique(A$4:A$33)"),3)</x:f>
        <x:v>3</x:v>
      </x:c>
      <x:c r="O49" s="1">
        <x:f t="shared" si="20"/>
        <x:v>30</x:v>
      </x:c>
    </x:row>
    <x:row r="50" spans="1:15" ht="12.75" x14ac:dyDescent="0.2">
      <x:c r="F50" s="1">
        <x:v>113</x:v>
      </x:c>
      <x:c r="H50" s="1">
        <x:f t="shared" si="14"/>
        <x:v>93.3</x:v>
      </x:c>
      <x:c r="I50" s="1">
        <x:f t="shared" si="15"/>
        <x:v>101.7</x:v>
      </x:c>
      <x:c r="J50" s="1">
        <x:f t="shared" si="16"/>
        <x:v>-8.4000000000000057</x:v>
      </x:c>
      <x:c r="K50" s="1">
        <x:f t="shared" si="17"/>
        <x:v>70.560000000000102</x:v>
      </x:c>
      <x:c r="L50" s="1">
        <x:f t="shared" si="18"/>
        <x:v>19.700000000000003</x:v>
      </x:c>
      <x:c r="M50" s="1">
        <x:f t="shared" si="19"/>
        <x:v>388.09000000000009</x:v>
      </x:c>
      <x:c r="N50" s="1">
        <x:f ca="1">IFERROR(__xludf.DUMMYFUNCTION("countunique(A$4:A$33)"),3)</x:f>
        <x:v>3</x:v>
      </x:c>
      <x:c r="O50" s="1">
        <x:f t="shared" si="20"/>
        <x:v>30</x:v>
      </x:c>
    </x:row>
    <x:row r="51" spans="1:15" ht="12.75" x14ac:dyDescent="0.2">
      <x:c r="F51" s="1">
        <x:v>96</x:v>
      </x:c>
      <x:c r="H51" s="1">
        <x:f t="shared" si="14"/>
        <x:v>93.3</x:v>
      </x:c>
      <x:c r="I51" s="1">
        <x:f t="shared" si="15"/>
        <x:v>101.7</x:v>
      </x:c>
      <x:c r="J51" s="1">
        <x:f t="shared" si="16"/>
        <x:v>-8.4000000000000057</x:v>
      </x:c>
      <x:c r="K51" s="1">
        <x:f t="shared" si="17"/>
        <x:v>70.560000000000102</x:v>
      </x:c>
      <x:c r="L51" s="1">
        <x:f t="shared" si="18"/>
        <x:v>2.7000000000000028</x:v>
      </x:c>
      <x:c r="M51" s="1">
        <x:f t="shared" si="19"/>
        <x:v>7.2900000000000151</x:v>
      </x:c>
      <x:c r="N51" s="1">
        <x:f ca="1">IFERROR(__xludf.DUMMYFUNCTION("countunique(A$4:A$33)"),3)</x:f>
        <x:v>3</x:v>
      </x:c>
      <x:c r="O51" s="1">
        <x:f t="shared" si="20"/>
        <x:v>30</x:v>
      </x:c>
    </x:row>
    <x:row r="52" spans="1:15" ht="12.75" x14ac:dyDescent="0.2">
      <x:c r="J52" s="3" t="s">
        <x:v>50</x:v>
      </x:c>
      <x:c r="K52" s="3">
        <x:f>SUM(K12:K51)</x:f>
        <x:v>1956.1999999999998</x:v>
      </x:c>
      <x:c r="L52" s="3" t="s">
        <x:v>50</x:v>
      </x:c>
      <x:c r="M52" s="3">
        <x:f>SUM(M12:M51)</x:f>
        <x:v>4294.1000000000004</x:v>
      </x:c>
    </x:row>
    <x:row r="53" spans="1:15" ht="12.75" x14ac:dyDescent="0.2">
      <x:c r="A53" s="1" t="s">
        <x:v>30</x:v>
      </x:c>
      <x:c r="B53" s="1" t="s">
        <x:v>33</x:v>
      </x:c>
      <x:c r="M53" s="3" t="s">
        <x:v>51</x:v>
      </x:c>
      <x:c r="N53" s="3">
        <x:f ca="1">AVERAGE(N12:N51)</x:f>
        <x:v>3</x:v>
      </x:c>
      <x:c r="O53" s="3">
        <x:f>AVERAGE(O12:O51)</x:f>
        <x:v>30</x:v>
      </x:c>
    </x:row>
    <x:row r="54" spans="1:15" ht="12.75" x14ac:dyDescent="0.2"/>
    <x:row r="55" spans="1:15" ht="12.75" x14ac:dyDescent="0.2">
      <x:c r="A55" s="1" t="s">
        <x:v>31</x:v>
      </x:c>
    </x:row>
    <x:row r="56" spans="1:15" ht="12.75" x14ac:dyDescent="0.2">
      <x:c r="B56" s="1" t="s">
        <x:v>34</x:v>
      </x:c>
      <x:c r="C56" s="1" t="s">
        <x:v>34</x:v>
      </x:c>
      <x:c r="I56" s="1" t="s">
        <x:v>11</x:v>
      </x:c>
    </x:row>
    <x:row r="57" spans="1:15" ht="12.75" x14ac:dyDescent="0.2">
      <x:c r="C57" s="1" t="s">
        <x:v>12</x:v>
      </x:c>
      <x:c r="D57" s="1" t="s">
        <x:v>32</x:v>
      </x:c>
      <x:c r="E57" s="1">
        <x:f t="shared" ref="E57:E65" si="21">J57</x:f>
        <x:v>1956.1999999999998</x:v>
      </x:c>
      <x:c r="F57" s="1" t="s">
        <x:v>37</x:v>
      </x:c>
      <x:c r="G57" s="1">
        <x:v>1E-3</x:v>
      </x:c>
      <x:c r="I57" s="1" t="s">
        <x:v>12</x:v>
      </x:c>
      <x:c r="J57" s="1">
        <x:f>K52</x:f>
        <x:v>1956.1999999999998</x:v>
      </x:c>
    </x:row>
    <x:row r="58" spans="1:15" ht="12.75" x14ac:dyDescent="0.2">
      <x:c r="C58" s="1" t="s">
        <x:v>13</x:v>
      </x:c>
      <x:c r="D58" s="1" t="s">
        <x:v>32</x:v>
      </x:c>
      <x:c r="E58" s="1">
        <x:f t="shared" ca="1" si="21"/>
        <x:v>2</x:v>
      </x:c>
      <x:c r="F58" s="1" t="s">
        <x:v>37</x:v>
      </x:c>
      <x:c r="G58" s="1">
        <x:v>1E-3</x:v>
      </x:c>
      <x:c r="I58" s="1" t="s">
        <x:v>13</x:v>
      </x:c>
      <x:c r="J58" s="1">
        <x:f ca="1">N53-1</x:f>
        <x:v>2</x:v>
      </x:c>
    </x:row>
    <x:row r="59" spans="1:15" ht="12.75" x14ac:dyDescent="0.2">
      <x:c r="C59" s="1" t="s">
        <x:v>14</x:v>
      </x:c>
      <x:c r="D59" s="1" t="s">
        <x:v>32</x:v>
      </x:c>
      <x:c r="E59" s="1">
        <x:f t="shared" ca="1" si="21"/>
        <x:v>978.09999999999991</x:v>
      </x:c>
      <x:c r="F59" s="1" t="s">
        <x:v>37</x:v>
      </x:c>
      <x:c r="G59" s="1">
        <x:v>1E-3</x:v>
      </x:c>
      <x:c r="I59" s="1" t="s">
        <x:v>14</x:v>
      </x:c>
      <x:c r="J59" s="1">
        <x:f ca="1">J57/J58</x:f>
        <x:v>978.09999999999991</x:v>
      </x:c>
    </x:row>
    <x:row r="60" spans="1:15" ht="12.75" x14ac:dyDescent="0.2">
      <x:c r="C60" s="1" t="s">
        <x:v>15</x:v>
      </x:c>
      <x:c r="D60" s="1" t="s">
        <x:v>32</x:v>
      </x:c>
      <x:c r="E60" s="1">
        <x:f t="shared" si="21"/>
        <x:v>4294.1000000000004</x:v>
      </x:c>
      <x:c r="F60" s="1" t="s">
        <x:v>37</x:v>
      </x:c>
      <x:c r="G60" s="1">
        <x:v>1E-3</x:v>
      </x:c>
      <x:c r="I60" s="1" t="s">
        <x:v>15</x:v>
      </x:c>
      <x:c r="J60" s="1">
        <x:f>M52</x:f>
        <x:v>4294.1000000000004</x:v>
      </x:c>
    </x:row>
    <x:row r="61" spans="1:15" ht="12.75" x14ac:dyDescent="0.2">
      <x:c r="C61" s="1" t="s">
        <x:v>16</x:v>
      </x:c>
      <x:c r="D61" s="1" t="s">
        <x:v>32</x:v>
      </x:c>
      <x:c r="E61" s="1">
        <x:f t="shared" ca="1" si="21"/>
        <x:v>27</x:v>
      </x:c>
      <x:c r="F61" s="1" t="s">
        <x:v>37</x:v>
      </x:c>
      <x:c r="G61" s="1">
        <x:v>1E-3</x:v>
      </x:c>
      <x:c r="I61" s="1" t="s">
        <x:v>16</x:v>
      </x:c>
      <x:c r="J61" s="1">
        <x:f ca="1">O53-N53</x:f>
        <x:v>27</x:v>
      </x:c>
    </x:row>
    <x:row r="62" spans="1:15" ht="12.75" x14ac:dyDescent="0.2">
      <x:c r="C62" s="1" t="s">
        <x:v>17</x:v>
      </x:c>
      <x:c r="D62" s="1" t="s">
        <x:v>32</x:v>
      </x:c>
      <x:c r="E62" s="1">
        <x:f t="shared" ca="1" si="21"/>
        <x:v>159.04074074074074</x:v>
      </x:c>
      <x:c r="F62" s="1" t="s">
        <x:v>37</x:v>
      </x:c>
      <x:c r="G62" s="1">
        <x:v>1E-3</x:v>
      </x:c>
      <x:c r="I62" s="1" t="s">
        <x:v>17</x:v>
      </x:c>
      <x:c r="J62" s="1">
        <x:f ca="1">J60/J61</x:f>
        <x:v>159.04074074074074</x:v>
      </x:c>
    </x:row>
    <x:row r="63" spans="1:15" ht="12.75" x14ac:dyDescent="0.2">
      <x:c r="C63" s="1" t="s">
        <x:v>18</x:v>
      </x:c>
      <x:c r="D63" s="1" t="s">
        <x:v>32</x:v>
      </x:c>
      <x:c r="E63" s="1">
        <x:f t="shared" ca="1" si="21"/>
        <x:v>6.1499965068349587</x:v>
      </x:c>
      <x:c r="F63" s="1" t="s">
        <x:v>37</x:v>
      </x:c>
      <x:c r="G63" s="1">
        <x:v>1E-3</x:v>
      </x:c>
      <x:c r="I63" s="1" t="s">
        <x:v>18</x:v>
      </x:c>
      <x:c r="J63" s="1">
        <x:f ca="1">J59/J62</x:f>
        <x:v>6.1499965068349587</x:v>
      </x:c>
    </x:row>
    <x:row r="64" spans="1:15" ht="25.5" x14ac:dyDescent="0.2">
      <x:c r="C64" s="1" t="s">
        <x:v>35</x:v>
      </x:c>
      <x:c r="D64" s="1" t="s">
        <x:v>32</x:v>
      </x:c>
      <x:c r="E64" s="1">
        <x:f t="shared" ca="1" si="21"/>
        <x:v>6.2966916787415188E-3</x:v>
      </x:c>
      <x:c r="F64" s="1" t="s">
        <x:v>37</x:v>
      </x:c>
      <x:c r="G64" s="1">
        <x:v>1E-3</x:v>
      </x:c>
      <x:c r="I64" s="1" t="s">
        <x:v>19</x:v>
      </x:c>
      <x:c r="J64" s="1">
        <x:f ca="1">FDIST(J63,J58,J61)</x:f>
        <x:v>6.2966916787415188E-3</x:v>
      </x:c>
    </x:row>
    <x:row r="65" spans="3:10" ht="25.5" x14ac:dyDescent="0.2">
      <x:c r="C65" s="1" t="s">
        <x:v>36</x:v>
      </x:c>
      <x:c r="D65" s="1" t="s">
        <x:v>32</x:v>
      </x:c>
      <x:c r="E65" s="1">
        <x:f t="shared" si="21"/>
        <x:v>0.31297697710509892</x:v>
      </x:c>
      <x:c r="F65" s="1" t="s">
        <x:v>37</x:v>
      </x:c>
      <x:c r="G65" s="1">
        <x:v>1E-3</x:v>
      </x:c>
      <x:c r="I65" s="1" t="s">
        <x:v>20</x:v>
      </x:c>
      <x:c r="J65" s="1">
        <x:f>J57/(J57+J60)</x:f>
        <x:v>0.31297697710509892</x:v>
      </x:c>
    </x:row>
    <x:row r="66" spans="3:10" ht="12.75" x14ac:dyDescent="0.2"/>
    <x:row r="67" spans="3:10" ht="12.75" x14ac:dyDescent="0.2"/>
    <x:row r="68" spans="3:10" ht="12.75" x14ac:dyDescent="0.2"/>
    <x:row r="69" spans="3:10" ht="12.75" x14ac:dyDescent="0.2"/>
    <x:row r="70" spans="3:10" ht="12.75" x14ac:dyDescent="0.2"/>
    <x:row r="71" spans="3:10" ht="12.75" x14ac:dyDescent="0.2"/>
    <x:row r="72" spans="3:10" ht="12.75" x14ac:dyDescent="0.2"/>
    <x:row r="73" spans="3:10" ht="12.75" x14ac:dyDescent="0.2"/>
    <x:row r="74" spans="3:10" ht="12.75" x14ac:dyDescent="0.2"/>
    <x:row r="75" spans="3:10" ht="12.75" x14ac:dyDescent="0.2"/>
    <x:row r="76" spans="3:10" ht="12.75" x14ac:dyDescent="0.2"/>
    <x:row r="77" spans="3:10" ht="12.75" x14ac:dyDescent="0.2"/>
    <x:row r="78" spans="3:10" ht="12.75" x14ac:dyDescent="0.2"/>
    <x:row r="79" spans="3:10" ht="12.75" x14ac:dyDescent="0.2"/>
    <x:row r="80" spans="3:10" ht="12.75" x14ac:dyDescent="0.2"/>
    <x:row r="81" ht="12.75" x14ac:dyDescent="0.2"/>
    <x:row r="82" ht="12.75" x14ac:dyDescent="0.2"/>
    <x:row r="83" ht="12.75" x14ac:dyDescent="0.2"/>
    <x:row r="84" ht="12.75" x14ac:dyDescent="0.2"/>
    <x:row r="85" ht="12.75" x14ac:dyDescent="0.2"/>
    <x:row r="86" ht="12.75" x14ac:dyDescent="0.2"/>
    <x:row r="87" ht="12.75" x14ac:dyDescent="0.2"/>
    <x:row r="88" ht="12.75" x14ac:dyDescent="0.2"/>
    <x:row r="89" ht="12.75" x14ac:dyDescent="0.2"/>
    <x:row r="90" ht="12.75" x14ac:dyDescent="0.2"/>
    <x:row r="91" ht="12.75" x14ac:dyDescent="0.2"/>
    <x:row r="92" ht="12.75" x14ac:dyDescent="0.2"/>
    <x:row r="93" ht="12.75" x14ac:dyDescent="0.2"/>
    <x:row r="94" ht="12.75" x14ac:dyDescent="0.2"/>
    <x:row r="95" ht="12.75" x14ac:dyDescent="0.2"/>
    <x:row r="96" ht="12.75" x14ac:dyDescent="0.2"/>
    <x:row r="97" ht="12.75" x14ac:dyDescent="0.2"/>
    <x:row r="98" ht="12.75" x14ac:dyDescent="0.2"/>
    <x:row r="99" ht="12.75" x14ac:dyDescent="0.2"/>
    <x:row r="100" ht="12.75" x14ac:dyDescent="0.2"/>
    <x:row r="101" ht="12.75" x14ac:dyDescent="0.2"/>
    <x:row r="102" ht="12.75" x14ac:dyDescent="0.2"/>
    <x:row r="103" ht="12.75" x14ac:dyDescent="0.2"/>
    <x:row r="104" ht="12.75" x14ac:dyDescent="0.2"/>
    <x:row r="105" ht="12.75" x14ac:dyDescent="0.2"/>
    <x:row r="106" ht="12.75" x14ac:dyDescent="0.2"/>
    <x:row r="107" ht="12.75" x14ac:dyDescent="0.2"/>
    <x:row r="108" ht="12.75" x14ac:dyDescent="0.2"/>
    <x:row r="109" ht="12.75" x14ac:dyDescent="0.2"/>
    <x:row r="110" ht="12.75" x14ac:dyDescent="0.2"/>
    <x:row r="111" ht="12.75" x14ac:dyDescent="0.2"/>
    <x:row r="112" ht="12.75" x14ac:dyDescent="0.2"/>
    <x:row r="113" ht="12.75" x14ac:dyDescent="0.2"/>
    <x:row r="114" ht="12.75" x14ac:dyDescent="0.2"/>
    <x:row r="115" ht="12.75" x14ac:dyDescent="0.2"/>
    <x:row r="116" ht="12.75" x14ac:dyDescent="0.2"/>
    <x:row r="117" ht="12.75" x14ac:dyDescent="0.2"/>
    <x:row r="118" ht="12.75" x14ac:dyDescent="0.2"/>
    <x:row r="119" ht="12.75" x14ac:dyDescent="0.2"/>
    <x:row r="120" ht="12.75" x14ac:dyDescent="0.2"/>
    <x:row r="121" ht="12.75" x14ac:dyDescent="0.2"/>
    <x:row r="122" ht="12.75" x14ac:dyDescent="0.2"/>
    <x:row r="123" ht="12.75" x14ac:dyDescent="0.2"/>
    <x:row r="124" ht="12.75" x14ac:dyDescent="0.2"/>
    <x:row r="125" ht="12.75" x14ac:dyDescent="0.2"/>
    <x:row r="126" ht="12.75" x14ac:dyDescent="0.2"/>
    <x:row r="127" ht="12.75" x14ac:dyDescent="0.2"/>
    <x:row r="128" ht="12.75" x14ac:dyDescent="0.2"/>
    <x:row r="129" ht="12.75" x14ac:dyDescent="0.2"/>
    <x:row r="130" ht="12.75" x14ac:dyDescent="0.2"/>
    <x:row r="131" ht="12.75" x14ac:dyDescent="0.2"/>
    <x:row r="132" ht="12.75" x14ac:dyDescent="0.2"/>
    <x:row r="133" ht="12.75" x14ac:dyDescent="0.2"/>
    <x:row r="134" ht="12.75" x14ac:dyDescent="0.2"/>
    <x:row r="135" ht="12.75" x14ac:dyDescent="0.2"/>
    <x:row r="136" ht="12.75" x14ac:dyDescent="0.2"/>
    <x:row r="137" ht="12.75" x14ac:dyDescent="0.2"/>
    <x:row r="138" ht="12.75" x14ac:dyDescent="0.2"/>
    <x:row r="139" ht="12.75" x14ac:dyDescent="0.2"/>
    <x:row r="140" ht="12.75" x14ac:dyDescent="0.2"/>
    <x:row r="141" ht="12.75" x14ac:dyDescent="0.2"/>
    <x:row r="142" ht="12.75" x14ac:dyDescent="0.2"/>
    <x:row r="143" ht="12.75" x14ac:dyDescent="0.2"/>
    <x:row r="144" ht="12.75" x14ac:dyDescent="0.2"/>
    <x:row r="145" ht="12.75" x14ac:dyDescent="0.2"/>
    <x:row r="146" ht="12.75" x14ac:dyDescent="0.2"/>
    <x:row r="147" ht="12.75" x14ac:dyDescent="0.2"/>
    <x:row r="148" ht="12.75" x14ac:dyDescent="0.2"/>
    <x:row r="149" ht="12.75" x14ac:dyDescent="0.2"/>
    <x:row r="150" ht="12.75" x14ac:dyDescent="0.2"/>
    <x:row r="151" ht="12.75" x14ac:dyDescent="0.2"/>
    <x:row r="152" ht="12.75" x14ac:dyDescent="0.2"/>
    <x:row r="153" ht="12.75" x14ac:dyDescent="0.2"/>
    <x:row r="154" ht="12.75" x14ac:dyDescent="0.2"/>
    <x:row r="155" ht="12.75" x14ac:dyDescent="0.2"/>
    <x:row r="156" ht="12.75" x14ac:dyDescent="0.2"/>
    <x:row r="157" ht="12.75" x14ac:dyDescent="0.2"/>
    <x:row r="158" ht="12.75" x14ac:dyDescent="0.2"/>
    <x:row r="159" ht="12.75" x14ac:dyDescent="0.2"/>
    <x:row r="160" ht="12.75" x14ac:dyDescent="0.2"/>
    <x:row r="161" ht="12.75" x14ac:dyDescent="0.2"/>
    <x:row r="162" ht="12.75" x14ac:dyDescent="0.2"/>
    <x:row r="163" ht="12.75" x14ac:dyDescent="0.2"/>
    <x:row r="164" ht="12.75" x14ac:dyDescent="0.2"/>
    <x:row r="165" ht="12.75" x14ac:dyDescent="0.2"/>
    <x:row r="166" ht="12.75" x14ac:dyDescent="0.2"/>
    <x:row r="167" ht="12.75" x14ac:dyDescent="0.2"/>
    <x:row r="168" ht="12.75" x14ac:dyDescent="0.2"/>
    <x:row r="169" ht="12.75" x14ac:dyDescent="0.2"/>
    <x:row r="170" ht="12.75" x14ac:dyDescent="0.2"/>
    <x:row r="171" ht="12.75" x14ac:dyDescent="0.2"/>
    <x:row r="172" ht="12.75" x14ac:dyDescent="0.2"/>
    <x:row r="173" ht="12.75" x14ac:dyDescent="0.2"/>
    <x:row r="174" ht="12.75" x14ac:dyDescent="0.2"/>
    <x:row r="175" ht="12.75" x14ac:dyDescent="0.2"/>
    <x:row r="176" ht="12.75" x14ac:dyDescent="0.2"/>
    <x:row r="177" ht="12.75" x14ac:dyDescent="0.2"/>
    <x:row r="178" ht="12.75" x14ac:dyDescent="0.2"/>
    <x:row r="179" ht="12.75" x14ac:dyDescent="0.2"/>
    <x:row r="180" ht="12.75" x14ac:dyDescent="0.2"/>
    <x:row r="181" ht="12.75" x14ac:dyDescent="0.2"/>
    <x:row r="182" ht="12.75" x14ac:dyDescent="0.2"/>
    <x:row r="183" ht="12.75" x14ac:dyDescent="0.2"/>
    <x:row r="184" ht="12.75" x14ac:dyDescent="0.2"/>
    <x:row r="185" ht="12.75" x14ac:dyDescent="0.2"/>
    <x:row r="186" ht="12.75" x14ac:dyDescent="0.2"/>
    <x:row r="187" ht="12.75" x14ac:dyDescent="0.2"/>
    <x:row r="188" ht="12.75" x14ac:dyDescent="0.2"/>
    <x:row r="189" ht="12.75" x14ac:dyDescent="0.2"/>
    <x:row r="190" ht="12.75" x14ac:dyDescent="0.2"/>
    <x:row r="191" ht="12.75" x14ac:dyDescent="0.2"/>
    <x:row r="192" ht="12.75" x14ac:dyDescent="0.2"/>
    <x:row r="193" ht="12.75" x14ac:dyDescent="0.2"/>
    <x:row r="194" ht="12.75" x14ac:dyDescent="0.2"/>
    <x:row r="195" ht="12.75" x14ac:dyDescent="0.2"/>
    <x:row r="196" ht="12.75" x14ac:dyDescent="0.2"/>
    <x:row r="197" ht="12.75" x14ac:dyDescent="0.2"/>
    <x:row r="198" ht="12.75" x14ac:dyDescent="0.2"/>
    <x:row r="199" ht="12.75" x14ac:dyDescent="0.2"/>
    <x:row r="200" ht="12.75" x14ac:dyDescent="0.2"/>
    <x:row r="201" ht="12.75" x14ac:dyDescent="0.2"/>
    <x:row r="202" ht="12.75" x14ac:dyDescent="0.2"/>
    <x:row r="203" ht="12.75" x14ac:dyDescent="0.2"/>
    <x:row r="204" ht="12.75" x14ac:dyDescent="0.2"/>
    <x:row r="205" ht="12.75" x14ac:dyDescent="0.2"/>
    <x:row r="206" ht="12.75" x14ac:dyDescent="0.2"/>
    <x:row r="207" ht="12.75" x14ac:dyDescent="0.2"/>
    <x:row r="208" ht="12.75" x14ac:dyDescent="0.2"/>
    <x:row r="209" ht="12.75" x14ac:dyDescent="0.2"/>
    <x:row r="210" ht="12.75" x14ac:dyDescent="0.2"/>
    <x:row r="211" ht="12.75" x14ac:dyDescent="0.2"/>
    <x:row r="212" ht="12.75" x14ac:dyDescent="0.2"/>
    <x:row r="213" ht="12.75" x14ac:dyDescent="0.2"/>
    <x:row r="214" ht="12.75" x14ac:dyDescent="0.2"/>
    <x:row r="215" ht="12.75" x14ac:dyDescent="0.2"/>
    <x:row r="216" ht="12.75" x14ac:dyDescent="0.2"/>
    <x:row r="217" ht="12.75" x14ac:dyDescent="0.2"/>
    <x:row r="218" ht="12.75" x14ac:dyDescent="0.2"/>
    <x:row r="219" ht="12.75" x14ac:dyDescent="0.2"/>
    <x:row r="220" ht="12.75" x14ac:dyDescent="0.2"/>
    <x:row r="221" ht="12.75" x14ac:dyDescent="0.2"/>
    <x:row r="222" ht="12.75" x14ac:dyDescent="0.2"/>
    <x:row r="223" ht="12.75" x14ac:dyDescent="0.2"/>
    <x:row r="224" ht="12.75" x14ac:dyDescent="0.2"/>
    <x:row r="225" ht="12.75" x14ac:dyDescent="0.2"/>
    <x:row r="226" ht="12.75" x14ac:dyDescent="0.2"/>
    <x:row r="227" ht="12.75" x14ac:dyDescent="0.2"/>
    <x:row r="228" ht="12.75" x14ac:dyDescent="0.2"/>
    <x:row r="229" ht="12.75" x14ac:dyDescent="0.2"/>
    <x:row r="230" ht="12.75" x14ac:dyDescent="0.2"/>
    <x:row r="231" ht="12.75" x14ac:dyDescent="0.2"/>
    <x:row r="232" ht="12.75" x14ac:dyDescent="0.2"/>
    <x:row r="233" ht="12.75" x14ac:dyDescent="0.2"/>
    <x:row r="234" ht="12.75" x14ac:dyDescent="0.2"/>
    <x:row r="235" ht="12.75" x14ac:dyDescent="0.2"/>
    <x:row r="236" ht="12.75" x14ac:dyDescent="0.2"/>
    <x:row r="237" ht="12.75" x14ac:dyDescent="0.2"/>
    <x:row r="238" ht="12.75" x14ac:dyDescent="0.2"/>
    <x:row r="239" ht="12.75" x14ac:dyDescent="0.2"/>
    <x:row r="240" ht="12.75" x14ac:dyDescent="0.2"/>
    <x:row r="241" ht="12.75" x14ac:dyDescent="0.2"/>
    <x:row r="242" ht="12.75" x14ac:dyDescent="0.2"/>
    <x:row r="243" ht="12.75" x14ac:dyDescent="0.2"/>
    <x:row r="244" ht="12.75" x14ac:dyDescent="0.2"/>
    <x:row r="245" ht="12.75" x14ac:dyDescent="0.2"/>
    <x:row r="246" ht="12.75" x14ac:dyDescent="0.2"/>
    <x:row r="247" ht="12.75" x14ac:dyDescent="0.2"/>
    <x:row r="248" ht="12.75" x14ac:dyDescent="0.2"/>
    <x:row r="249" ht="12.75" x14ac:dyDescent="0.2"/>
    <x:row r="250" ht="12.75" x14ac:dyDescent="0.2"/>
    <x:row r="251" ht="12.75" x14ac:dyDescent="0.2"/>
    <x:row r="252" ht="12.75" x14ac:dyDescent="0.2"/>
    <x:row r="253" ht="12.75" x14ac:dyDescent="0.2"/>
    <x:row r="254" ht="12.75" x14ac:dyDescent="0.2"/>
    <x:row r="255" ht="12.75" x14ac:dyDescent="0.2"/>
    <x:row r="256" ht="12.75" x14ac:dyDescent="0.2"/>
    <x:row r="257" ht="12.75" x14ac:dyDescent="0.2"/>
    <x:row r="258" ht="12.75" x14ac:dyDescent="0.2"/>
    <x:row r="259" ht="12.75" x14ac:dyDescent="0.2"/>
    <x:row r="260" ht="12.75" x14ac:dyDescent="0.2"/>
    <x:row r="261" ht="12.75" x14ac:dyDescent="0.2"/>
    <x:row r="262" ht="12.75" x14ac:dyDescent="0.2"/>
    <x:row r="263" ht="12.75" x14ac:dyDescent="0.2"/>
    <x:row r="264" ht="12.75" x14ac:dyDescent="0.2"/>
    <x:row r="265" ht="12.75" x14ac:dyDescent="0.2"/>
    <x:row r="266" ht="12.75" x14ac:dyDescent="0.2"/>
    <x:row r="267" ht="12.75" x14ac:dyDescent="0.2"/>
    <x:row r="268" ht="12.75" x14ac:dyDescent="0.2"/>
    <x:row r="269" ht="12.75" x14ac:dyDescent="0.2"/>
    <x:row r="270" ht="12.75" x14ac:dyDescent="0.2"/>
    <x:row r="271" ht="12.75" x14ac:dyDescent="0.2"/>
    <x:row r="272" ht="12.75" x14ac:dyDescent="0.2"/>
    <x:row r="273" ht="12.75" x14ac:dyDescent="0.2"/>
    <x:row r="274" ht="12.75" x14ac:dyDescent="0.2"/>
    <x:row r="275" ht="12.75" x14ac:dyDescent="0.2"/>
    <x:row r="276" ht="12.75" x14ac:dyDescent="0.2"/>
    <x:row r="277" ht="12.75" x14ac:dyDescent="0.2"/>
    <x:row r="278" ht="12.75" x14ac:dyDescent="0.2"/>
    <x:row r="279" ht="12.75" x14ac:dyDescent="0.2"/>
    <x:row r="280" ht="12.75" x14ac:dyDescent="0.2"/>
    <x:row r="281" ht="12.75" x14ac:dyDescent="0.2"/>
    <x:row r="282" ht="12.75" x14ac:dyDescent="0.2"/>
    <x:row r="283" ht="12.75" x14ac:dyDescent="0.2"/>
    <x:row r="284" ht="12.75" x14ac:dyDescent="0.2"/>
    <x:row r="285" ht="12.75" x14ac:dyDescent="0.2"/>
    <x:row r="286" ht="12.75" x14ac:dyDescent="0.2"/>
    <x:row r="287" ht="12.75" x14ac:dyDescent="0.2"/>
    <x:row r="288" ht="12.75" x14ac:dyDescent="0.2"/>
    <x:row r="289" ht="12.75" x14ac:dyDescent="0.2"/>
    <x:row r="290" ht="12.75" x14ac:dyDescent="0.2"/>
    <x:row r="291" ht="12.75" x14ac:dyDescent="0.2"/>
    <x:row r="292" ht="12.75" x14ac:dyDescent="0.2"/>
    <x:row r="293" ht="12.75" x14ac:dyDescent="0.2"/>
    <x:row r="294" ht="12.75" x14ac:dyDescent="0.2"/>
    <x:row r="295" ht="12.75" x14ac:dyDescent="0.2"/>
    <x:row r="296" ht="12.75" x14ac:dyDescent="0.2"/>
    <x:row r="297" ht="12.75" x14ac:dyDescent="0.2"/>
    <x:row r="298" ht="12.75" x14ac:dyDescent="0.2"/>
    <x:row r="299" ht="12.75" x14ac:dyDescent="0.2"/>
    <x:row r="300" ht="12.75" x14ac:dyDescent="0.2"/>
    <x:row r="301" ht="12.75" x14ac:dyDescent="0.2"/>
    <x:row r="302" ht="12.75" x14ac:dyDescent="0.2"/>
    <x:row r="303" ht="12.75" x14ac:dyDescent="0.2"/>
    <x:row r="304" ht="12.75" x14ac:dyDescent="0.2"/>
    <x:row r="305" ht="12.75" x14ac:dyDescent="0.2"/>
    <x:row r="306" ht="12.75" x14ac:dyDescent="0.2"/>
    <x:row r="307" ht="12.75" x14ac:dyDescent="0.2"/>
    <x:row r="308" ht="12.75" x14ac:dyDescent="0.2"/>
    <x:row r="309" ht="12.75" x14ac:dyDescent="0.2"/>
    <x:row r="310" ht="12.75" x14ac:dyDescent="0.2"/>
    <x:row r="311" ht="12.75" x14ac:dyDescent="0.2"/>
    <x:row r="312" ht="12.75" x14ac:dyDescent="0.2"/>
    <x:row r="313" ht="12.75" x14ac:dyDescent="0.2"/>
    <x:row r="314" ht="12.75" x14ac:dyDescent="0.2"/>
    <x:row r="315" ht="12.75" x14ac:dyDescent="0.2"/>
    <x:row r="316" ht="12.75" x14ac:dyDescent="0.2"/>
    <x:row r="317" ht="12.75" x14ac:dyDescent="0.2"/>
    <x:row r="318" ht="12.75" x14ac:dyDescent="0.2"/>
    <x:row r="319" ht="12.75" x14ac:dyDescent="0.2"/>
    <x:row r="320" ht="12.75" x14ac:dyDescent="0.2"/>
    <x:row r="321" ht="12.75" x14ac:dyDescent="0.2"/>
    <x:row r="322" ht="12.75" x14ac:dyDescent="0.2"/>
    <x:row r="323" ht="12.75" x14ac:dyDescent="0.2"/>
    <x:row r="324" ht="12.75" x14ac:dyDescent="0.2"/>
    <x:row r="325" ht="12.75" x14ac:dyDescent="0.2"/>
    <x:row r="326" ht="12.75" x14ac:dyDescent="0.2"/>
    <x:row r="327" ht="12.75" x14ac:dyDescent="0.2"/>
    <x:row r="328" ht="12.75" x14ac:dyDescent="0.2"/>
    <x:row r="329" ht="12.75" x14ac:dyDescent="0.2"/>
    <x:row r="330" ht="12.75" x14ac:dyDescent="0.2"/>
    <x:row r="331" ht="12.75" x14ac:dyDescent="0.2"/>
    <x:row r="332" ht="12.75" x14ac:dyDescent="0.2"/>
    <x:row r="333" ht="12.75" x14ac:dyDescent="0.2"/>
    <x:row r="334" ht="12.75" x14ac:dyDescent="0.2"/>
    <x:row r="335" ht="12.75" x14ac:dyDescent="0.2"/>
    <x:row r="336" ht="12.75" x14ac:dyDescent="0.2"/>
    <x:row r="337" ht="12.75" x14ac:dyDescent="0.2"/>
    <x:row r="338" ht="12.75" x14ac:dyDescent="0.2"/>
    <x:row r="339" ht="12.75" x14ac:dyDescent="0.2"/>
    <x:row r="340" ht="12.75" x14ac:dyDescent="0.2"/>
    <x:row r="341" ht="12.75" x14ac:dyDescent="0.2"/>
    <x:row r="342" ht="12.75" x14ac:dyDescent="0.2"/>
    <x:row r="343" ht="12.75" x14ac:dyDescent="0.2"/>
    <x:row r="344" ht="12.75" x14ac:dyDescent="0.2"/>
    <x:row r="345" ht="12.75" x14ac:dyDescent="0.2"/>
    <x:row r="346" ht="12.75" x14ac:dyDescent="0.2"/>
    <x:row r="347" ht="12.75" x14ac:dyDescent="0.2"/>
    <x:row r="348" ht="12.75" x14ac:dyDescent="0.2"/>
    <x:row r="349" ht="12.75" x14ac:dyDescent="0.2"/>
    <x:row r="350" ht="12.75" x14ac:dyDescent="0.2"/>
    <x:row r="351" ht="12.75" x14ac:dyDescent="0.2"/>
    <x:row r="352" ht="12.75" x14ac:dyDescent="0.2"/>
    <x:row r="353" ht="12.75" x14ac:dyDescent="0.2"/>
    <x:row r="354" ht="12.75" x14ac:dyDescent="0.2"/>
    <x:row r="355" ht="12.75" x14ac:dyDescent="0.2"/>
    <x:row r="356" ht="12.75" x14ac:dyDescent="0.2"/>
    <x:row r="357" ht="12.75" x14ac:dyDescent="0.2"/>
    <x:row r="358" ht="12.75" x14ac:dyDescent="0.2"/>
    <x:row r="359" ht="12.75" x14ac:dyDescent="0.2"/>
    <x:row r="360" ht="12.75" x14ac:dyDescent="0.2"/>
    <x:row r="361" ht="12.75" x14ac:dyDescent="0.2"/>
    <x:row r="362" ht="12.75" x14ac:dyDescent="0.2"/>
    <x:row r="363" ht="12.75" x14ac:dyDescent="0.2"/>
    <x:row r="364" ht="12.75" x14ac:dyDescent="0.2"/>
    <x:row r="365" ht="12.75" x14ac:dyDescent="0.2"/>
    <x:row r="366" ht="12.75" x14ac:dyDescent="0.2"/>
    <x:row r="367" ht="12.75" x14ac:dyDescent="0.2"/>
    <x:row r="368" ht="12.75" x14ac:dyDescent="0.2"/>
    <x:row r="369" ht="12.75" x14ac:dyDescent="0.2"/>
    <x:row r="370" ht="12.75" x14ac:dyDescent="0.2"/>
    <x:row r="371" ht="12.75" x14ac:dyDescent="0.2"/>
    <x:row r="372" ht="12.75" x14ac:dyDescent="0.2"/>
    <x:row r="373" ht="12.75" x14ac:dyDescent="0.2"/>
    <x:row r="374" ht="12.75" x14ac:dyDescent="0.2"/>
    <x:row r="375" ht="12.75" x14ac:dyDescent="0.2"/>
    <x:row r="376" ht="12.75" x14ac:dyDescent="0.2"/>
    <x:row r="377" ht="12.75" x14ac:dyDescent="0.2"/>
    <x:row r="378" ht="12.75" x14ac:dyDescent="0.2"/>
    <x:row r="379" ht="12.75" x14ac:dyDescent="0.2"/>
    <x:row r="380" ht="12.75" x14ac:dyDescent="0.2"/>
    <x:row r="381" ht="12.75" x14ac:dyDescent="0.2"/>
    <x:row r="382" ht="12.75" x14ac:dyDescent="0.2"/>
    <x:row r="383" ht="12.75" x14ac:dyDescent="0.2"/>
    <x:row r="384" ht="12.75" x14ac:dyDescent="0.2"/>
    <x:row r="385" ht="12.75" x14ac:dyDescent="0.2"/>
    <x:row r="386" ht="12.75" x14ac:dyDescent="0.2"/>
    <x:row r="387" ht="12.75" x14ac:dyDescent="0.2"/>
    <x:row r="388" ht="12.75" x14ac:dyDescent="0.2"/>
    <x:row r="389" ht="12.75" x14ac:dyDescent="0.2"/>
    <x:row r="390" ht="12.75" x14ac:dyDescent="0.2"/>
    <x:row r="391" ht="12.75" x14ac:dyDescent="0.2"/>
    <x:row r="392" ht="12.75" x14ac:dyDescent="0.2"/>
    <x:row r="393" ht="12.75" x14ac:dyDescent="0.2"/>
    <x:row r="394" ht="12.75" x14ac:dyDescent="0.2"/>
    <x:row r="395" ht="12.75" x14ac:dyDescent="0.2"/>
    <x:row r="396" ht="12.75" x14ac:dyDescent="0.2"/>
    <x:row r="397" ht="12.75" x14ac:dyDescent="0.2"/>
    <x:row r="398" ht="12.75" x14ac:dyDescent="0.2"/>
    <x:row r="399" ht="12.75" x14ac:dyDescent="0.2"/>
    <x:row r="400" ht="12.75" x14ac:dyDescent="0.2"/>
    <x:row r="401" ht="12.75" x14ac:dyDescent="0.2"/>
    <x:row r="402" ht="12.75" x14ac:dyDescent="0.2"/>
    <x:row r="403" ht="12.75" x14ac:dyDescent="0.2"/>
    <x:row r="404" ht="12.75" x14ac:dyDescent="0.2"/>
    <x:row r="405" ht="12.75" x14ac:dyDescent="0.2"/>
    <x:row r="406" ht="12.75" x14ac:dyDescent="0.2"/>
    <x:row r="407" ht="12.75" x14ac:dyDescent="0.2"/>
    <x:row r="408" ht="12.75" x14ac:dyDescent="0.2"/>
    <x:row r="409" ht="12.75" x14ac:dyDescent="0.2"/>
    <x:row r="410" ht="12.75" x14ac:dyDescent="0.2"/>
    <x:row r="411" ht="12.75" x14ac:dyDescent="0.2"/>
    <x:row r="412" ht="12.75" x14ac:dyDescent="0.2"/>
    <x:row r="413" ht="12.75" x14ac:dyDescent="0.2"/>
    <x:row r="414" ht="12.75" x14ac:dyDescent="0.2"/>
    <x:row r="415" ht="12.75" x14ac:dyDescent="0.2"/>
    <x:row r="416" ht="12.75" x14ac:dyDescent="0.2"/>
    <x:row r="417" ht="12.75" x14ac:dyDescent="0.2"/>
    <x:row r="418" ht="12.75" x14ac:dyDescent="0.2"/>
    <x:row r="419" ht="12.75" x14ac:dyDescent="0.2"/>
    <x:row r="420" ht="12.75" x14ac:dyDescent="0.2"/>
    <x:row r="421" ht="12.75" x14ac:dyDescent="0.2"/>
    <x:row r="422" ht="12.75" x14ac:dyDescent="0.2"/>
    <x:row r="423" ht="12.75" x14ac:dyDescent="0.2"/>
    <x:row r="424" ht="12.75" x14ac:dyDescent="0.2"/>
    <x:row r="425" ht="12.75" x14ac:dyDescent="0.2"/>
    <x:row r="426" ht="12.75" x14ac:dyDescent="0.2"/>
    <x:row r="427" ht="12.75" x14ac:dyDescent="0.2"/>
    <x:row r="428" ht="12.75" x14ac:dyDescent="0.2"/>
    <x:row r="429" ht="12.75" x14ac:dyDescent="0.2"/>
    <x:row r="430" ht="12.75" x14ac:dyDescent="0.2"/>
    <x:row r="431" ht="12.75" x14ac:dyDescent="0.2"/>
    <x:row r="432" ht="12.75" x14ac:dyDescent="0.2"/>
    <x:row r="433" ht="12.75" x14ac:dyDescent="0.2"/>
    <x:row r="434" ht="12.75" x14ac:dyDescent="0.2"/>
    <x:row r="435" ht="12.75" x14ac:dyDescent="0.2"/>
    <x:row r="436" ht="12.75" x14ac:dyDescent="0.2"/>
    <x:row r="437" ht="12.75" x14ac:dyDescent="0.2"/>
    <x:row r="438" ht="12.75" x14ac:dyDescent="0.2"/>
    <x:row r="439" ht="12.75" x14ac:dyDescent="0.2"/>
    <x:row r="440" ht="12.75" x14ac:dyDescent="0.2"/>
    <x:row r="441" ht="12.75" x14ac:dyDescent="0.2"/>
    <x:row r="442" ht="12.75" x14ac:dyDescent="0.2"/>
    <x:row r="443" ht="12.75" x14ac:dyDescent="0.2"/>
    <x:row r="444" ht="12.75" x14ac:dyDescent="0.2"/>
    <x:row r="445" ht="12.75" x14ac:dyDescent="0.2"/>
    <x:row r="446" ht="12.75" x14ac:dyDescent="0.2"/>
    <x:row r="447" ht="12.75" x14ac:dyDescent="0.2"/>
    <x:row r="448" ht="12.75" x14ac:dyDescent="0.2"/>
    <x:row r="449" ht="12.75" x14ac:dyDescent="0.2"/>
    <x:row r="450" ht="12.75" x14ac:dyDescent="0.2"/>
    <x:row r="451" ht="12.75" x14ac:dyDescent="0.2"/>
    <x:row r="452" ht="12.75" x14ac:dyDescent="0.2"/>
    <x:row r="453" ht="12.75" x14ac:dyDescent="0.2"/>
    <x:row r="454" ht="12.75" x14ac:dyDescent="0.2"/>
    <x:row r="455" ht="12.75" x14ac:dyDescent="0.2"/>
    <x:row r="456" ht="12.75" x14ac:dyDescent="0.2"/>
    <x:row r="457" ht="12.75" x14ac:dyDescent="0.2"/>
    <x:row r="458" ht="12.75" x14ac:dyDescent="0.2"/>
    <x:row r="459" ht="12.75" x14ac:dyDescent="0.2"/>
    <x:row r="460" ht="12.75" x14ac:dyDescent="0.2"/>
    <x:row r="461" ht="12.75" x14ac:dyDescent="0.2"/>
    <x:row r="462" ht="12.75" x14ac:dyDescent="0.2"/>
    <x:row r="463" ht="12.75" x14ac:dyDescent="0.2"/>
    <x:row r="464" ht="12.75" x14ac:dyDescent="0.2"/>
    <x:row r="465" ht="12.75" x14ac:dyDescent="0.2"/>
    <x:row r="466" ht="12.75" x14ac:dyDescent="0.2"/>
    <x:row r="467" ht="12.75" x14ac:dyDescent="0.2"/>
    <x:row r="468" ht="12.75" x14ac:dyDescent="0.2"/>
    <x:row r="469" ht="12.75" x14ac:dyDescent="0.2"/>
    <x:row r="470" ht="12.75" x14ac:dyDescent="0.2"/>
    <x:row r="471" ht="12.75" x14ac:dyDescent="0.2"/>
    <x:row r="472" ht="12.75" x14ac:dyDescent="0.2"/>
    <x:row r="473" ht="12.75" x14ac:dyDescent="0.2"/>
    <x:row r="474" ht="12.75" x14ac:dyDescent="0.2"/>
    <x:row r="475" ht="12.75" x14ac:dyDescent="0.2"/>
    <x:row r="476" ht="12.75" x14ac:dyDescent="0.2"/>
    <x:row r="477" ht="12.75" x14ac:dyDescent="0.2"/>
    <x:row r="478" ht="12.75" x14ac:dyDescent="0.2"/>
    <x:row r="479" ht="12.75" x14ac:dyDescent="0.2"/>
    <x:row r="480" ht="12.75" x14ac:dyDescent="0.2"/>
    <x:row r="481" ht="12.75" x14ac:dyDescent="0.2"/>
    <x:row r="482" ht="12.75" x14ac:dyDescent="0.2"/>
    <x:row r="483" ht="12.75" x14ac:dyDescent="0.2"/>
    <x:row r="484" ht="12.75" x14ac:dyDescent="0.2"/>
    <x:row r="485" ht="12.75" x14ac:dyDescent="0.2"/>
    <x:row r="486" ht="12.75" x14ac:dyDescent="0.2"/>
    <x:row r="487" ht="12.75" x14ac:dyDescent="0.2"/>
    <x:row r="488" ht="12.75" x14ac:dyDescent="0.2"/>
    <x:row r="489" ht="12.75" x14ac:dyDescent="0.2"/>
    <x:row r="490" ht="12.75" x14ac:dyDescent="0.2"/>
    <x:row r="491" ht="12.75" x14ac:dyDescent="0.2"/>
    <x:row r="492" ht="12.75" x14ac:dyDescent="0.2"/>
    <x:row r="493" ht="12.75" x14ac:dyDescent="0.2"/>
    <x:row r="494" ht="12.75" x14ac:dyDescent="0.2"/>
    <x:row r="495" ht="12.75" x14ac:dyDescent="0.2"/>
    <x:row r="496" ht="12.75" x14ac:dyDescent="0.2"/>
    <x:row r="497" ht="12.75" x14ac:dyDescent="0.2"/>
    <x:row r="498" ht="12.75" x14ac:dyDescent="0.2"/>
    <x:row r="499" ht="12.75" x14ac:dyDescent="0.2"/>
    <x:row r="500" ht="12.75" x14ac:dyDescent="0.2"/>
    <x:row r="501" ht="12.75" x14ac:dyDescent="0.2"/>
    <x:row r="502" ht="12.75" x14ac:dyDescent="0.2"/>
    <x:row r="503" ht="12.75" x14ac:dyDescent="0.2"/>
    <x:row r="504" ht="12.75" x14ac:dyDescent="0.2"/>
    <x:row r="505" ht="12.75" x14ac:dyDescent="0.2"/>
    <x:row r="506" ht="12.75" x14ac:dyDescent="0.2"/>
    <x:row r="507" ht="12.75" x14ac:dyDescent="0.2"/>
    <x:row r="508" ht="12.75" x14ac:dyDescent="0.2"/>
    <x:row r="509" ht="12.75" x14ac:dyDescent="0.2"/>
    <x:row r="510" ht="12.75" x14ac:dyDescent="0.2"/>
    <x:row r="511" ht="12.75" x14ac:dyDescent="0.2"/>
    <x:row r="512" ht="12.75" x14ac:dyDescent="0.2"/>
    <x:row r="513" ht="12.75" x14ac:dyDescent="0.2"/>
    <x:row r="514" ht="12.75" x14ac:dyDescent="0.2"/>
    <x:row r="515" ht="12.75" x14ac:dyDescent="0.2"/>
    <x:row r="516" ht="12.75" x14ac:dyDescent="0.2"/>
    <x:row r="517" ht="12.75" x14ac:dyDescent="0.2"/>
    <x:row r="518" ht="12.75" x14ac:dyDescent="0.2"/>
    <x:row r="519" ht="12.75" x14ac:dyDescent="0.2"/>
    <x:row r="520" ht="12.75" x14ac:dyDescent="0.2"/>
    <x:row r="521" ht="12.75" x14ac:dyDescent="0.2"/>
    <x:row r="522" ht="12.75" x14ac:dyDescent="0.2"/>
    <x:row r="523" ht="12.75" x14ac:dyDescent="0.2"/>
    <x:row r="524" ht="12.75" x14ac:dyDescent="0.2"/>
    <x:row r="525" ht="12.75" x14ac:dyDescent="0.2"/>
    <x:row r="526" ht="12.75" x14ac:dyDescent="0.2"/>
    <x:row r="527" ht="12.75" x14ac:dyDescent="0.2"/>
    <x:row r="528" ht="12.75" x14ac:dyDescent="0.2"/>
    <x:row r="529" ht="12.75" x14ac:dyDescent="0.2"/>
    <x:row r="530" ht="12.75" x14ac:dyDescent="0.2"/>
    <x:row r="531" ht="12.75" x14ac:dyDescent="0.2"/>
    <x:row r="532" ht="12.75" x14ac:dyDescent="0.2"/>
    <x:row r="533" ht="12.75" x14ac:dyDescent="0.2"/>
    <x:row r="534" ht="12.75" x14ac:dyDescent="0.2"/>
    <x:row r="535" ht="12.75" x14ac:dyDescent="0.2"/>
    <x:row r="536" ht="12.75" x14ac:dyDescent="0.2"/>
    <x:row r="537" ht="12.75" x14ac:dyDescent="0.2"/>
    <x:row r="538" ht="12.75" x14ac:dyDescent="0.2"/>
    <x:row r="539" ht="12.75" x14ac:dyDescent="0.2"/>
    <x:row r="540" ht="12.75" x14ac:dyDescent="0.2"/>
    <x:row r="541" ht="12.75" x14ac:dyDescent="0.2"/>
    <x:row r="542" ht="12.75" x14ac:dyDescent="0.2"/>
    <x:row r="543" ht="12.75" x14ac:dyDescent="0.2"/>
    <x:row r="544" ht="12.75" x14ac:dyDescent="0.2"/>
    <x:row r="545" ht="12.75" x14ac:dyDescent="0.2"/>
    <x:row r="546" ht="12.75" x14ac:dyDescent="0.2"/>
    <x:row r="547" ht="12.75" x14ac:dyDescent="0.2"/>
    <x:row r="548" ht="12.75" x14ac:dyDescent="0.2"/>
    <x:row r="549" ht="12.75" x14ac:dyDescent="0.2"/>
    <x:row r="550" ht="12.75" x14ac:dyDescent="0.2"/>
    <x:row r="551" ht="12.75" x14ac:dyDescent="0.2"/>
    <x:row r="552" ht="12.75" x14ac:dyDescent="0.2"/>
    <x:row r="553" ht="12.75" x14ac:dyDescent="0.2"/>
    <x:row r="554" ht="12.75" x14ac:dyDescent="0.2"/>
    <x:row r="555" ht="12.75" x14ac:dyDescent="0.2"/>
    <x:row r="556" ht="12.75" x14ac:dyDescent="0.2"/>
    <x:row r="557" ht="12.75" x14ac:dyDescent="0.2"/>
    <x:row r="558" ht="12.75" x14ac:dyDescent="0.2"/>
    <x:row r="559" ht="12.75" x14ac:dyDescent="0.2"/>
    <x:row r="560" ht="12.75" x14ac:dyDescent="0.2"/>
    <x:row r="561" ht="12.75" x14ac:dyDescent="0.2"/>
    <x:row r="562" ht="12.75" x14ac:dyDescent="0.2"/>
    <x:row r="563" ht="12.75" x14ac:dyDescent="0.2"/>
    <x:row r="564" ht="12.75" x14ac:dyDescent="0.2"/>
    <x:row r="565" ht="12.75" x14ac:dyDescent="0.2"/>
    <x:row r="566" ht="12.75" x14ac:dyDescent="0.2"/>
    <x:row r="567" ht="12.75" x14ac:dyDescent="0.2"/>
    <x:row r="568" ht="12.75" x14ac:dyDescent="0.2"/>
    <x:row r="569" ht="12.75" x14ac:dyDescent="0.2"/>
    <x:row r="570" ht="12.75" x14ac:dyDescent="0.2"/>
    <x:row r="571" ht="12.75" x14ac:dyDescent="0.2"/>
    <x:row r="572" ht="12.75" x14ac:dyDescent="0.2"/>
    <x:row r="573" ht="12.75" x14ac:dyDescent="0.2"/>
    <x:row r="574" ht="12.75" x14ac:dyDescent="0.2"/>
    <x:row r="575" ht="12.75" x14ac:dyDescent="0.2"/>
    <x:row r="576" ht="12.75" x14ac:dyDescent="0.2"/>
    <x:row r="577" ht="12.75" x14ac:dyDescent="0.2"/>
    <x:row r="578" ht="12.75" x14ac:dyDescent="0.2"/>
    <x:row r="579" ht="12.75" x14ac:dyDescent="0.2"/>
    <x:row r="580" ht="12.75" x14ac:dyDescent="0.2"/>
    <x:row r="581" ht="12.75" x14ac:dyDescent="0.2"/>
    <x:row r="582" ht="12.75" x14ac:dyDescent="0.2"/>
    <x:row r="583" ht="12.75" x14ac:dyDescent="0.2"/>
    <x:row r="584" ht="12.75" x14ac:dyDescent="0.2"/>
    <x:row r="585" ht="12.75" x14ac:dyDescent="0.2"/>
    <x:row r="586" ht="12.75" x14ac:dyDescent="0.2"/>
    <x:row r="587" ht="12.75" x14ac:dyDescent="0.2"/>
    <x:row r="588" ht="12.75" x14ac:dyDescent="0.2"/>
    <x:row r="589" ht="12.75" x14ac:dyDescent="0.2"/>
    <x:row r="590" ht="12.75" x14ac:dyDescent="0.2"/>
    <x:row r="591" ht="12.75" x14ac:dyDescent="0.2"/>
    <x:row r="592" ht="12.75" x14ac:dyDescent="0.2"/>
    <x:row r="593" ht="12.75" x14ac:dyDescent="0.2"/>
    <x:row r="594" ht="12.75" x14ac:dyDescent="0.2"/>
    <x:row r="595" ht="12.75" x14ac:dyDescent="0.2"/>
    <x:row r="596" ht="12.75" x14ac:dyDescent="0.2"/>
    <x:row r="597" ht="12.75" x14ac:dyDescent="0.2"/>
    <x:row r="598" ht="12.75" x14ac:dyDescent="0.2"/>
    <x:row r="599" ht="12.75" x14ac:dyDescent="0.2"/>
    <x:row r="600" ht="12.75" x14ac:dyDescent="0.2"/>
    <x:row r="601" ht="12.75" x14ac:dyDescent="0.2"/>
    <x:row r="602" ht="12.75" x14ac:dyDescent="0.2"/>
    <x:row r="603" ht="12.75" x14ac:dyDescent="0.2"/>
    <x:row r="604" ht="12.75" x14ac:dyDescent="0.2"/>
    <x:row r="605" ht="12.75" x14ac:dyDescent="0.2"/>
    <x:row r="606" ht="12.75" x14ac:dyDescent="0.2"/>
    <x:row r="607" ht="12.75" x14ac:dyDescent="0.2"/>
    <x:row r="608" ht="12.75" x14ac:dyDescent="0.2"/>
    <x:row r="609" ht="12.75" x14ac:dyDescent="0.2"/>
    <x:row r="610" ht="12.75" x14ac:dyDescent="0.2"/>
    <x:row r="611" ht="12.75" x14ac:dyDescent="0.2"/>
    <x:row r="612" ht="12.75" x14ac:dyDescent="0.2"/>
    <x:row r="613" ht="12.75" x14ac:dyDescent="0.2"/>
    <x:row r="614" ht="12.75" x14ac:dyDescent="0.2"/>
    <x:row r="615" ht="12.75" x14ac:dyDescent="0.2"/>
    <x:row r="616" ht="12.75" x14ac:dyDescent="0.2"/>
    <x:row r="617" ht="12.75" x14ac:dyDescent="0.2"/>
    <x:row r="618" ht="12.75" x14ac:dyDescent="0.2"/>
    <x:row r="619" ht="12.75" x14ac:dyDescent="0.2"/>
    <x:row r="620" ht="12.75" x14ac:dyDescent="0.2"/>
    <x:row r="621" ht="12.75" x14ac:dyDescent="0.2"/>
    <x:row r="622" ht="12.75" x14ac:dyDescent="0.2"/>
    <x:row r="623" ht="12.75" x14ac:dyDescent="0.2"/>
    <x:row r="624" ht="12.75" x14ac:dyDescent="0.2"/>
    <x:row r="625" ht="12.75" x14ac:dyDescent="0.2"/>
    <x:row r="626" ht="12.75" x14ac:dyDescent="0.2"/>
    <x:row r="627" ht="12.75" x14ac:dyDescent="0.2"/>
    <x:row r="628" ht="12.75" x14ac:dyDescent="0.2"/>
    <x:row r="629" ht="12.75" x14ac:dyDescent="0.2"/>
    <x:row r="630" ht="12.75" x14ac:dyDescent="0.2"/>
    <x:row r="631" ht="12.75" x14ac:dyDescent="0.2"/>
    <x:row r="632" ht="12.75" x14ac:dyDescent="0.2"/>
    <x:row r="633" ht="12.75" x14ac:dyDescent="0.2"/>
    <x:row r="634" ht="12.75" x14ac:dyDescent="0.2"/>
    <x:row r="635" ht="12.75" x14ac:dyDescent="0.2"/>
    <x:row r="636" ht="12.75" x14ac:dyDescent="0.2"/>
    <x:row r="637" ht="12.75" x14ac:dyDescent="0.2"/>
    <x:row r="638" ht="12.75" x14ac:dyDescent="0.2"/>
    <x:row r="639" ht="12.75" x14ac:dyDescent="0.2"/>
    <x:row r="640" ht="12.75" x14ac:dyDescent="0.2"/>
    <x:row r="641" ht="12.75" x14ac:dyDescent="0.2"/>
    <x:row r="642" ht="12.75" x14ac:dyDescent="0.2"/>
    <x:row r="643" ht="12.75" x14ac:dyDescent="0.2"/>
    <x:row r="644" ht="12.75" x14ac:dyDescent="0.2"/>
    <x:row r="645" ht="12.75" x14ac:dyDescent="0.2"/>
    <x:row r="646" ht="12.75" x14ac:dyDescent="0.2"/>
    <x:row r="647" ht="12.75" x14ac:dyDescent="0.2"/>
    <x:row r="648" ht="12.75" x14ac:dyDescent="0.2"/>
    <x:row r="649" ht="12.75" x14ac:dyDescent="0.2"/>
    <x:row r="650" ht="12.75" x14ac:dyDescent="0.2"/>
    <x:row r="651" ht="12.75" x14ac:dyDescent="0.2"/>
    <x:row r="652" ht="12.75" x14ac:dyDescent="0.2"/>
    <x:row r="653" ht="12.75" x14ac:dyDescent="0.2"/>
    <x:row r="654" ht="12.75" x14ac:dyDescent="0.2"/>
    <x:row r="655" ht="12.75" x14ac:dyDescent="0.2"/>
    <x:row r="656" ht="12.75" x14ac:dyDescent="0.2"/>
    <x:row r="657" ht="12.75" x14ac:dyDescent="0.2"/>
    <x:row r="658" ht="12.75" x14ac:dyDescent="0.2"/>
    <x:row r="659" ht="12.75" x14ac:dyDescent="0.2"/>
    <x:row r="660" ht="12.75" x14ac:dyDescent="0.2"/>
    <x:row r="661" ht="12.75" x14ac:dyDescent="0.2"/>
    <x:row r="662" ht="12.75" x14ac:dyDescent="0.2"/>
    <x:row r="663" ht="12.75" x14ac:dyDescent="0.2"/>
    <x:row r="664" ht="12.75" x14ac:dyDescent="0.2"/>
    <x:row r="665" ht="12.75" x14ac:dyDescent="0.2"/>
    <x:row r="666" ht="12.75" x14ac:dyDescent="0.2"/>
    <x:row r="667" ht="12.75" x14ac:dyDescent="0.2"/>
    <x:row r="668" ht="12.75" x14ac:dyDescent="0.2"/>
    <x:row r="669" ht="12.75" x14ac:dyDescent="0.2"/>
    <x:row r="670" ht="12.75" x14ac:dyDescent="0.2"/>
    <x:row r="671" ht="12.75" x14ac:dyDescent="0.2"/>
    <x:row r="672" ht="12.75" x14ac:dyDescent="0.2"/>
    <x:row r="673" ht="12.75" x14ac:dyDescent="0.2"/>
    <x:row r="674" ht="12.75" x14ac:dyDescent="0.2"/>
    <x:row r="675" ht="12.75" x14ac:dyDescent="0.2"/>
    <x:row r="676" ht="12.75" x14ac:dyDescent="0.2"/>
    <x:row r="677" ht="12.75" x14ac:dyDescent="0.2"/>
    <x:row r="678" ht="12.75" x14ac:dyDescent="0.2"/>
    <x:row r="679" ht="12.75" x14ac:dyDescent="0.2"/>
    <x:row r="680" ht="12.75" x14ac:dyDescent="0.2"/>
    <x:row r="681" ht="12.75" x14ac:dyDescent="0.2"/>
    <x:row r="682" ht="12.75" x14ac:dyDescent="0.2"/>
    <x:row r="683" ht="12.75" x14ac:dyDescent="0.2"/>
    <x:row r="684" ht="12.75" x14ac:dyDescent="0.2"/>
    <x:row r="685" ht="12.75" x14ac:dyDescent="0.2"/>
    <x:row r="686" ht="12.75" x14ac:dyDescent="0.2"/>
    <x:row r="687" ht="12.75" x14ac:dyDescent="0.2"/>
    <x:row r="688" ht="12.75" x14ac:dyDescent="0.2"/>
    <x:row r="689" ht="12.75" x14ac:dyDescent="0.2"/>
    <x:row r="690" ht="12.75" x14ac:dyDescent="0.2"/>
    <x:row r="691" ht="12.75" x14ac:dyDescent="0.2"/>
    <x:row r="692" ht="12.75" x14ac:dyDescent="0.2"/>
    <x:row r="693" ht="12.75" x14ac:dyDescent="0.2"/>
    <x:row r="694" ht="12.75" x14ac:dyDescent="0.2"/>
    <x:row r="695" ht="12.75" x14ac:dyDescent="0.2"/>
    <x:row r="696" ht="12.75" x14ac:dyDescent="0.2"/>
    <x:row r="697" ht="12.75" x14ac:dyDescent="0.2"/>
    <x:row r="698" ht="12.75" x14ac:dyDescent="0.2"/>
    <x:row r="699" ht="12.75" x14ac:dyDescent="0.2"/>
    <x:row r="700" ht="12.75" x14ac:dyDescent="0.2"/>
    <x:row r="701" ht="12.75" x14ac:dyDescent="0.2"/>
    <x:row r="702" ht="12.75" x14ac:dyDescent="0.2"/>
    <x:row r="703" ht="12.75" x14ac:dyDescent="0.2"/>
    <x:row r="704" ht="12.75" x14ac:dyDescent="0.2"/>
    <x:row r="705" ht="12.75" x14ac:dyDescent="0.2"/>
    <x:row r="706" ht="12.75" x14ac:dyDescent="0.2"/>
    <x:row r="707" ht="12.75" x14ac:dyDescent="0.2"/>
    <x:row r="708" ht="12.75" x14ac:dyDescent="0.2"/>
    <x:row r="709" ht="12.75" x14ac:dyDescent="0.2"/>
    <x:row r="710" ht="12.75" x14ac:dyDescent="0.2"/>
    <x:row r="711" ht="12.75" x14ac:dyDescent="0.2"/>
    <x:row r="712" ht="12.75" x14ac:dyDescent="0.2"/>
    <x:row r="713" ht="12.75" x14ac:dyDescent="0.2"/>
    <x:row r="714" ht="12.75" x14ac:dyDescent="0.2"/>
    <x:row r="715" ht="12.75" x14ac:dyDescent="0.2"/>
    <x:row r="716" ht="12.75" x14ac:dyDescent="0.2"/>
    <x:row r="717" ht="12.75" x14ac:dyDescent="0.2"/>
    <x:row r="718" ht="12.75" x14ac:dyDescent="0.2"/>
    <x:row r="719" ht="12.75" x14ac:dyDescent="0.2"/>
    <x:row r="720" ht="12.75" x14ac:dyDescent="0.2"/>
    <x:row r="721" ht="12.75" x14ac:dyDescent="0.2"/>
    <x:row r="722" ht="12.75" x14ac:dyDescent="0.2"/>
    <x:row r="723" ht="12.75" x14ac:dyDescent="0.2"/>
    <x:row r="724" ht="12.75" x14ac:dyDescent="0.2"/>
    <x:row r="725" ht="12.75" x14ac:dyDescent="0.2"/>
    <x:row r="726" ht="12.75" x14ac:dyDescent="0.2"/>
    <x:row r="727" ht="12.75" x14ac:dyDescent="0.2"/>
    <x:row r="728" ht="12.75" x14ac:dyDescent="0.2"/>
    <x:row r="729" ht="12.75" x14ac:dyDescent="0.2"/>
    <x:row r="730" ht="12.75" x14ac:dyDescent="0.2"/>
    <x:row r="731" ht="12.75" x14ac:dyDescent="0.2"/>
    <x:row r="732" ht="12.75" x14ac:dyDescent="0.2"/>
    <x:row r="733" ht="12.75" x14ac:dyDescent="0.2"/>
    <x:row r="734" ht="12.75" x14ac:dyDescent="0.2"/>
    <x:row r="735" ht="12.75" x14ac:dyDescent="0.2"/>
    <x:row r="736" ht="12.75" x14ac:dyDescent="0.2"/>
    <x:row r="737" ht="12.75" x14ac:dyDescent="0.2"/>
    <x:row r="738" ht="12.75" x14ac:dyDescent="0.2"/>
    <x:row r="739" ht="12.75" x14ac:dyDescent="0.2"/>
    <x:row r="740" ht="12.75" x14ac:dyDescent="0.2"/>
    <x:row r="741" ht="12.75" x14ac:dyDescent="0.2"/>
    <x:row r="742" ht="12.75" x14ac:dyDescent="0.2"/>
    <x:row r="743" ht="12.75" x14ac:dyDescent="0.2"/>
    <x:row r="744" ht="12.75" x14ac:dyDescent="0.2"/>
    <x:row r="745" ht="12.75" x14ac:dyDescent="0.2"/>
    <x:row r="746" ht="12.75" x14ac:dyDescent="0.2"/>
    <x:row r="747" ht="12.75" x14ac:dyDescent="0.2"/>
    <x:row r="748" ht="12.75" x14ac:dyDescent="0.2"/>
    <x:row r="749" ht="12.75" x14ac:dyDescent="0.2"/>
    <x:row r="750" ht="12.75" x14ac:dyDescent="0.2"/>
    <x:row r="751" ht="12.75" x14ac:dyDescent="0.2"/>
    <x:row r="752" ht="12.75" x14ac:dyDescent="0.2"/>
    <x:row r="753" ht="12.75" x14ac:dyDescent="0.2"/>
    <x:row r="754" ht="12.75" x14ac:dyDescent="0.2"/>
    <x:row r="755" ht="12.75" x14ac:dyDescent="0.2"/>
    <x:row r="756" ht="12.75" x14ac:dyDescent="0.2"/>
    <x:row r="757" ht="12.75" x14ac:dyDescent="0.2"/>
    <x:row r="758" ht="12.75" x14ac:dyDescent="0.2"/>
    <x:row r="759" ht="12.75" x14ac:dyDescent="0.2"/>
    <x:row r="760" ht="12.75" x14ac:dyDescent="0.2"/>
    <x:row r="761" ht="12.75" x14ac:dyDescent="0.2"/>
    <x:row r="762" ht="12.75" x14ac:dyDescent="0.2"/>
    <x:row r="763" ht="12.75" x14ac:dyDescent="0.2"/>
    <x:row r="764" ht="12.75" x14ac:dyDescent="0.2"/>
    <x:row r="765" ht="12.75" x14ac:dyDescent="0.2"/>
    <x:row r="766" ht="12.75" x14ac:dyDescent="0.2"/>
    <x:row r="767" ht="12.75" x14ac:dyDescent="0.2"/>
    <x:row r="768" ht="12.75" x14ac:dyDescent="0.2"/>
    <x:row r="769" ht="12.75" x14ac:dyDescent="0.2"/>
    <x:row r="770" ht="12.75" x14ac:dyDescent="0.2"/>
    <x:row r="771" ht="12.75" x14ac:dyDescent="0.2"/>
    <x:row r="772" ht="12.75" x14ac:dyDescent="0.2"/>
    <x:row r="773" ht="12.75" x14ac:dyDescent="0.2"/>
    <x:row r="774" ht="12.75" x14ac:dyDescent="0.2"/>
    <x:row r="775" ht="12.75" x14ac:dyDescent="0.2"/>
    <x:row r="776" ht="12.75" x14ac:dyDescent="0.2"/>
    <x:row r="777" ht="12.75" x14ac:dyDescent="0.2"/>
    <x:row r="778" ht="12.75" x14ac:dyDescent="0.2"/>
    <x:row r="779" ht="12.75" x14ac:dyDescent="0.2"/>
    <x:row r="780" ht="12.75" x14ac:dyDescent="0.2"/>
    <x:row r="781" ht="12.75" x14ac:dyDescent="0.2"/>
    <x:row r="782" ht="12.75" x14ac:dyDescent="0.2"/>
    <x:row r="783" ht="12.75" x14ac:dyDescent="0.2"/>
    <x:row r="784" ht="12.75" x14ac:dyDescent="0.2"/>
    <x:row r="785" ht="12.75" x14ac:dyDescent="0.2"/>
    <x:row r="786" ht="12.75" x14ac:dyDescent="0.2"/>
    <x:row r="787" ht="12.75" x14ac:dyDescent="0.2"/>
    <x:row r="788" ht="12.75" x14ac:dyDescent="0.2"/>
    <x:row r="789" ht="12.75" x14ac:dyDescent="0.2"/>
    <x:row r="790" ht="12.75" x14ac:dyDescent="0.2"/>
    <x:row r="791" ht="12.75" x14ac:dyDescent="0.2"/>
    <x:row r="792" ht="12.75" x14ac:dyDescent="0.2"/>
    <x:row r="793" ht="12.75" x14ac:dyDescent="0.2"/>
    <x:row r="794" ht="12.75" x14ac:dyDescent="0.2"/>
    <x:row r="795" ht="12.75" x14ac:dyDescent="0.2"/>
    <x:row r="796" ht="12.75" x14ac:dyDescent="0.2"/>
    <x:row r="797" ht="12.75" x14ac:dyDescent="0.2"/>
    <x:row r="798" ht="12.75" x14ac:dyDescent="0.2"/>
    <x:row r="799" ht="12.75" x14ac:dyDescent="0.2"/>
    <x:row r="800" ht="12.75" x14ac:dyDescent="0.2"/>
    <x:row r="801" ht="12.75" x14ac:dyDescent="0.2"/>
    <x:row r="802" ht="12.75" x14ac:dyDescent="0.2"/>
    <x:row r="803" ht="12.75" x14ac:dyDescent="0.2"/>
    <x:row r="804" ht="12.75" x14ac:dyDescent="0.2"/>
    <x:row r="805" ht="12.75" x14ac:dyDescent="0.2"/>
    <x:row r="806" ht="12.75" x14ac:dyDescent="0.2"/>
    <x:row r="807" ht="12.75" x14ac:dyDescent="0.2"/>
    <x:row r="808" ht="12.75" x14ac:dyDescent="0.2"/>
    <x:row r="809" ht="12.75" x14ac:dyDescent="0.2"/>
    <x:row r="810" ht="12.75" x14ac:dyDescent="0.2"/>
    <x:row r="811" ht="12.75" x14ac:dyDescent="0.2"/>
    <x:row r="812" ht="12.75" x14ac:dyDescent="0.2"/>
    <x:row r="813" ht="12.75" x14ac:dyDescent="0.2"/>
    <x:row r="814" ht="12.75" x14ac:dyDescent="0.2"/>
    <x:row r="815" ht="12.75" x14ac:dyDescent="0.2"/>
    <x:row r="816" ht="12.75" x14ac:dyDescent="0.2"/>
    <x:row r="817" ht="12.75" x14ac:dyDescent="0.2"/>
    <x:row r="818" ht="12.75" x14ac:dyDescent="0.2"/>
    <x:row r="819" ht="12.75" x14ac:dyDescent="0.2"/>
    <x:row r="820" ht="12.75" x14ac:dyDescent="0.2"/>
    <x:row r="821" ht="12.75" x14ac:dyDescent="0.2"/>
    <x:row r="822" ht="12.75" x14ac:dyDescent="0.2"/>
    <x:row r="823" ht="12.75" x14ac:dyDescent="0.2"/>
    <x:row r="824" ht="12.75" x14ac:dyDescent="0.2"/>
    <x:row r="825" ht="12.75" x14ac:dyDescent="0.2"/>
    <x:row r="826" ht="12.75" x14ac:dyDescent="0.2"/>
    <x:row r="827" ht="12.75" x14ac:dyDescent="0.2"/>
    <x:row r="828" ht="12.75" x14ac:dyDescent="0.2"/>
    <x:row r="829" ht="12.75" x14ac:dyDescent="0.2"/>
    <x:row r="830" ht="12.75" x14ac:dyDescent="0.2"/>
    <x:row r="831" ht="12.75" x14ac:dyDescent="0.2"/>
    <x:row r="832" ht="12.75" x14ac:dyDescent="0.2"/>
    <x:row r="833" ht="12.75" x14ac:dyDescent="0.2"/>
    <x:row r="834" ht="12.75" x14ac:dyDescent="0.2"/>
    <x:row r="835" ht="12.75" x14ac:dyDescent="0.2"/>
    <x:row r="836" ht="12.75" x14ac:dyDescent="0.2"/>
    <x:row r="837" ht="12.75" x14ac:dyDescent="0.2"/>
    <x:row r="838" ht="12.75" x14ac:dyDescent="0.2"/>
    <x:row r="839" ht="12.75" x14ac:dyDescent="0.2"/>
    <x:row r="840" ht="12.75" x14ac:dyDescent="0.2"/>
    <x:row r="841" ht="12.75" x14ac:dyDescent="0.2"/>
    <x:row r="842" ht="12.75" x14ac:dyDescent="0.2"/>
    <x:row r="843" ht="12.75" x14ac:dyDescent="0.2"/>
    <x:row r="844" ht="12.75" x14ac:dyDescent="0.2"/>
    <x:row r="845" ht="12.75" x14ac:dyDescent="0.2"/>
    <x:row r="846" ht="12.75" x14ac:dyDescent="0.2"/>
    <x:row r="847" ht="12.75" x14ac:dyDescent="0.2"/>
    <x:row r="848" ht="12.75" x14ac:dyDescent="0.2"/>
    <x:row r="849" ht="12.75" x14ac:dyDescent="0.2"/>
    <x:row r="850" ht="12.75" x14ac:dyDescent="0.2"/>
    <x:row r="851" ht="12.75" x14ac:dyDescent="0.2"/>
    <x:row r="852" ht="12.75" x14ac:dyDescent="0.2"/>
    <x:row r="853" ht="12.75" x14ac:dyDescent="0.2"/>
    <x:row r="854" ht="12.75" x14ac:dyDescent="0.2"/>
    <x:row r="855" ht="12.75" x14ac:dyDescent="0.2"/>
    <x:row r="856" ht="12.75" x14ac:dyDescent="0.2"/>
    <x:row r="857" ht="12.75" x14ac:dyDescent="0.2"/>
    <x:row r="858" ht="12.75" x14ac:dyDescent="0.2"/>
    <x:row r="859" ht="12.75" x14ac:dyDescent="0.2"/>
    <x:row r="860" ht="12.75" x14ac:dyDescent="0.2"/>
    <x:row r="861" ht="12.75" x14ac:dyDescent="0.2"/>
    <x:row r="862" ht="12.75" x14ac:dyDescent="0.2"/>
    <x:row r="863" ht="12.75" x14ac:dyDescent="0.2"/>
    <x:row r="864" ht="12.75" x14ac:dyDescent="0.2"/>
    <x:row r="865" ht="12.75" x14ac:dyDescent="0.2"/>
    <x:row r="866" ht="12.75" x14ac:dyDescent="0.2"/>
    <x:row r="867" ht="12.75" x14ac:dyDescent="0.2"/>
    <x:row r="868" ht="12.75" x14ac:dyDescent="0.2"/>
    <x:row r="869" ht="12.75" x14ac:dyDescent="0.2"/>
    <x:row r="870" ht="12.75" x14ac:dyDescent="0.2"/>
    <x:row r="871" ht="12.75" x14ac:dyDescent="0.2"/>
    <x:row r="872" ht="12.75" x14ac:dyDescent="0.2"/>
    <x:row r="873" ht="12.75" x14ac:dyDescent="0.2"/>
    <x:row r="874" ht="12.75" x14ac:dyDescent="0.2"/>
    <x:row r="875" ht="12.75" x14ac:dyDescent="0.2"/>
    <x:row r="876" ht="12.75" x14ac:dyDescent="0.2"/>
    <x:row r="877" ht="12.75" x14ac:dyDescent="0.2"/>
    <x:row r="878" ht="12.75" x14ac:dyDescent="0.2"/>
    <x:row r="879" ht="12.75" x14ac:dyDescent="0.2"/>
    <x:row r="880" ht="12.75" x14ac:dyDescent="0.2"/>
    <x:row r="881" ht="12.75" x14ac:dyDescent="0.2"/>
    <x:row r="882" ht="12.75" x14ac:dyDescent="0.2"/>
    <x:row r="883" ht="12.75" x14ac:dyDescent="0.2"/>
    <x:row r="884" ht="12.75" x14ac:dyDescent="0.2"/>
    <x:row r="885" ht="12.75" x14ac:dyDescent="0.2"/>
    <x:row r="886" ht="12.75" x14ac:dyDescent="0.2"/>
    <x:row r="887" ht="12.75" x14ac:dyDescent="0.2"/>
    <x:row r="888" ht="12.75" x14ac:dyDescent="0.2"/>
    <x:row r="889" ht="12.75" x14ac:dyDescent="0.2"/>
    <x:row r="890" ht="12.75" x14ac:dyDescent="0.2"/>
    <x:row r="891" ht="12.75" x14ac:dyDescent="0.2"/>
    <x:row r="892" ht="12.75" x14ac:dyDescent="0.2"/>
    <x:row r="893" ht="12.75" x14ac:dyDescent="0.2"/>
    <x:row r="894" ht="12.75" x14ac:dyDescent="0.2"/>
    <x:row r="895" ht="12.75" x14ac:dyDescent="0.2"/>
    <x:row r="896" ht="12.75" x14ac:dyDescent="0.2"/>
    <x:row r="897" ht="12.75" x14ac:dyDescent="0.2"/>
    <x:row r="898" ht="12.75" x14ac:dyDescent="0.2"/>
    <x:row r="899" ht="12.75" x14ac:dyDescent="0.2"/>
    <x:row r="900" ht="12.75" x14ac:dyDescent="0.2"/>
    <x:row r="901" ht="12.75" x14ac:dyDescent="0.2"/>
    <x:row r="902" ht="12.75" x14ac:dyDescent="0.2"/>
    <x:row r="903" ht="12.75" x14ac:dyDescent="0.2"/>
    <x:row r="904" ht="12.75" x14ac:dyDescent="0.2"/>
    <x:row r="905" ht="12.75" x14ac:dyDescent="0.2"/>
    <x:row r="906" ht="12.75" x14ac:dyDescent="0.2"/>
    <x:row r="907" ht="12.75" x14ac:dyDescent="0.2"/>
    <x:row r="908" ht="12.75" x14ac:dyDescent="0.2"/>
    <x:row r="909" ht="12.75" x14ac:dyDescent="0.2"/>
    <x:row r="910" ht="12.75" x14ac:dyDescent="0.2"/>
    <x:row r="911" ht="12.75" x14ac:dyDescent="0.2"/>
    <x:row r="912" ht="12.75" x14ac:dyDescent="0.2"/>
    <x:row r="913" ht="12.75" x14ac:dyDescent="0.2"/>
    <x:row r="914" ht="12.75" x14ac:dyDescent="0.2"/>
    <x:row r="915" ht="12.75" x14ac:dyDescent="0.2"/>
    <x:row r="916" ht="12.75" x14ac:dyDescent="0.2"/>
    <x:row r="917" ht="12.75" x14ac:dyDescent="0.2"/>
    <x:row r="918" ht="12.75" x14ac:dyDescent="0.2"/>
    <x:row r="919" ht="12.75" x14ac:dyDescent="0.2"/>
    <x:row r="920" ht="12.75" x14ac:dyDescent="0.2"/>
    <x:row r="921" ht="12.75" x14ac:dyDescent="0.2"/>
    <x:row r="922" ht="12.75" x14ac:dyDescent="0.2"/>
    <x:row r="923" ht="12.75" x14ac:dyDescent="0.2"/>
    <x:row r="924" ht="12.75" x14ac:dyDescent="0.2"/>
    <x:row r="925" ht="12.75" x14ac:dyDescent="0.2"/>
    <x:row r="926" ht="12.75" x14ac:dyDescent="0.2"/>
    <x:row r="927" ht="12.75" x14ac:dyDescent="0.2"/>
    <x:row r="928" ht="12.75" x14ac:dyDescent="0.2"/>
    <x:row r="929" ht="12.75" x14ac:dyDescent="0.2"/>
    <x:row r="930" ht="12.75" x14ac:dyDescent="0.2"/>
    <x:row r="931" ht="12.75" x14ac:dyDescent="0.2"/>
    <x:row r="932" ht="12.75" x14ac:dyDescent="0.2"/>
    <x:row r="933" ht="12.75" x14ac:dyDescent="0.2"/>
    <x:row r="934" ht="12.75" x14ac:dyDescent="0.2"/>
    <x:row r="935" ht="12.75" x14ac:dyDescent="0.2"/>
    <x:row r="936" ht="12.75" x14ac:dyDescent="0.2"/>
    <x:row r="937" ht="12.75" x14ac:dyDescent="0.2"/>
    <x:row r="938" ht="12.75" x14ac:dyDescent="0.2"/>
    <x:row r="939" ht="12.75" x14ac:dyDescent="0.2"/>
    <x:row r="940" ht="12.75" x14ac:dyDescent="0.2"/>
    <x:row r="941" ht="12.75" x14ac:dyDescent="0.2"/>
    <x:row r="942" ht="12.75" x14ac:dyDescent="0.2"/>
    <x:row r="943" ht="12.75" x14ac:dyDescent="0.2"/>
    <x:row r="944" ht="12.75" x14ac:dyDescent="0.2"/>
    <x:row r="945" ht="12.75" x14ac:dyDescent="0.2"/>
    <x:row r="946" ht="12.75" x14ac:dyDescent="0.2"/>
    <x:row r="947" ht="12.75" x14ac:dyDescent="0.2"/>
    <x:row r="948" ht="12.75" x14ac:dyDescent="0.2"/>
    <x:row r="949" ht="12.75" x14ac:dyDescent="0.2"/>
    <x:row r="950" ht="12.75" x14ac:dyDescent="0.2"/>
    <x:row r="951" ht="12.75" x14ac:dyDescent="0.2"/>
    <x:row r="952" ht="12.75" x14ac:dyDescent="0.2"/>
    <x:row r="953" ht="12.75" x14ac:dyDescent="0.2"/>
    <x:row r="954" ht="12.75" x14ac:dyDescent="0.2"/>
    <x:row r="955" ht="12.75" x14ac:dyDescent="0.2"/>
    <x:row r="956" ht="12.75" x14ac:dyDescent="0.2"/>
    <x:row r="957" ht="12.75" x14ac:dyDescent="0.2"/>
    <x:row r="958" ht="12.75" x14ac:dyDescent="0.2"/>
    <x:row r="959" ht="12.75" x14ac:dyDescent="0.2"/>
    <x:row r="960" ht="12.75" x14ac:dyDescent="0.2"/>
    <x:row r="961" ht="12.75" x14ac:dyDescent="0.2"/>
    <x:row r="962" ht="12.75" x14ac:dyDescent="0.2"/>
    <x:row r="963" ht="12.75" x14ac:dyDescent="0.2"/>
    <x:row r="964" ht="12.75" x14ac:dyDescent="0.2"/>
    <x:row r="965" ht="12.75" x14ac:dyDescent="0.2"/>
    <x:row r="966" ht="12.75" x14ac:dyDescent="0.2"/>
    <x:row r="967" ht="12.75" x14ac:dyDescent="0.2"/>
    <x:row r="968" ht="12.75" x14ac:dyDescent="0.2"/>
    <x:row r="969" ht="12.75" x14ac:dyDescent="0.2"/>
    <x:row r="970" ht="12.75" x14ac:dyDescent="0.2"/>
    <x:row r="971" ht="12.75" x14ac:dyDescent="0.2"/>
    <x:row r="972" ht="12.75" x14ac:dyDescent="0.2"/>
    <x:row r="973" ht="12.75" x14ac:dyDescent="0.2"/>
    <x:row r="974" ht="12.75" x14ac:dyDescent="0.2"/>
    <x:row r="975" ht="12.75" x14ac:dyDescent="0.2"/>
    <x:row r="976" ht="12.75" x14ac:dyDescent="0.2"/>
    <x:row r="977" ht="12.75" x14ac:dyDescent="0.2"/>
    <x:row r="978" ht="12.75" x14ac:dyDescent="0.2"/>
    <x:row r="979" ht="12.75" x14ac:dyDescent="0.2"/>
    <x:row r="980" ht="12.75" x14ac:dyDescent="0.2"/>
    <x:row r="981" ht="12.75" x14ac:dyDescent="0.2"/>
    <x:row r="982" ht="12.75" x14ac:dyDescent="0.2"/>
    <x:row r="983" ht="12.75" x14ac:dyDescent="0.2"/>
    <x:row r="984" ht="12.75" x14ac:dyDescent="0.2"/>
    <x:row r="985" ht="12.75" x14ac:dyDescent="0.2"/>
    <x:row r="986" ht="12.75" x14ac:dyDescent="0.2"/>
    <x:row r="987" ht="12.75" x14ac:dyDescent="0.2"/>
    <x:row r="988" ht="12.75" x14ac:dyDescent="0.2"/>
    <x:row r="989" ht="12.75" x14ac:dyDescent="0.2"/>
    <x:row r="990" ht="12.75" x14ac:dyDescent="0.2"/>
    <x:row r="991" ht="12.75" x14ac:dyDescent="0.2"/>
    <x:row r="992" ht="12.75" x14ac:dyDescent="0.2"/>
    <x:row r="993" ht="12.75" x14ac:dyDescent="0.2"/>
    <x:row r="994" ht="12.75" x14ac:dyDescent="0.2"/>
    <x:row r="995" ht="12.75" x14ac:dyDescent="0.2"/>
    <x:row r="996" ht="12.75" x14ac:dyDescent="0.2"/>
    <x:row r="997" ht="12.75" x14ac:dyDescent="0.2"/>
    <x:row r="998" ht="12.75" x14ac:dyDescent="0.2"/>
    <x:row r="999" ht="12.75" x14ac:dyDescent="0.2"/>
    <x:row r="1000" ht="12.75" x14ac:dyDescent="0.2"/>
    <x:row r="1001" ht="12.75" x14ac:dyDescent="0.2"/>
    <x:row r="1002" ht="12.75" x14ac:dyDescent="0.2"/>
    <x:row r="1003" ht="12.75" x14ac:dyDescent="0.2"/>
    <x:row r="1004" ht="12.75" x14ac:dyDescent="0.2"/>
    <x:row r="1005" ht="12.75" x14ac:dyDescent="0.2"/>
    <x:row r="1006" ht="12.75" x14ac:dyDescent="0.2"/>
    <x:row r="1007" ht="12.75" x14ac:dyDescent="0.2"/>
    <x:row r="1008" ht="12.75" x14ac:dyDescent="0.2"/>
    <x:row r="1009" ht="12.75" x14ac:dyDescent="0.2"/>
    <x:row r="1010" ht="12.75" x14ac:dyDescent="0.2"/>
    <x:row r="1011" ht="12.75" x14ac:dyDescent="0.2"/>
    <x:row r="1012" ht="12.75" x14ac:dyDescent="0.2"/>
    <x:row r="1013" ht="12.75" x14ac:dyDescent="0.2"/>
    <x:row r="1014" ht="12.75" x14ac:dyDescent="0.2"/>
    <x:row r="1015" ht="12.75" x14ac:dyDescent="0.2"/>
    <x:row r="1016" ht="12.75" x14ac:dyDescent="0.2"/>
    <x:row r="1017" ht="12.75" x14ac:dyDescent="0.2"/>
    <x:row r="1018" ht="12.75" x14ac:dyDescent="0.2"/>
    <x:row r="1019" ht="12.75" x14ac:dyDescent="0.2"/>
    <x:row r="1020" ht="12.75" x14ac:dyDescent="0.2"/>
  </x:sheetData>
  <x:conditionalFormatting sqref="A1:XFD1048576">
    <x:cfRule type="cellIs" dxfId="12" priority="4" operator="equal">
      <x:formula>"Assert"</x:formula>
    </x:cfRule>
    <x:cfRule type="cellIs" dxfId="11" priority="5" operator="equal">
      <x:formula>"When"</x:formula>
    </x:cfRule>
    <x:cfRule type="cellIs" dxfId="10" priority="6" operator="equal">
      <x:formula>"Given a"</x:formula>
    </x:cfRule>
    <x:cfRule type="cellIs" dxfId="9" priority="7" operator="equal">
      <x:formula>"Specification"</x:formula>
    </x:cfRule>
    <x:cfRule type="beginsWith" dxfId="8" priority="8" operator="beginsWith" text="With Properties">
      <x:formula>LEFT(A1,LEN("With Properties"))="With Properties"</x:formula>
    </x:cfRule>
    <x:cfRule type="endsWith" dxfId="7" priority="9" operator="endsWith" text=" table of">
      <x:formula>RIGHT(A1,LEN(" table of"))=" table of"</x:formula>
    </x:cfRule>
    <x:cfRule type="endsWith" dxfId="6" priority="10" operator="endsWith" text=" of">
      <x:formula>RIGHT(A1,LEN(" of"))=" of"</x:formula>
    </x:cfRule>
    <x:cfRule type="expression" dxfId="5" priority="11">
      <x:formula>AND((RIGHT(A1048576, 3) = " of"), A2 = "With Properties")</x:formula>
    </x:cfRule>
    <x:cfRule type="expression" dxfId="4" priority="12">
      <x:formula>AND(RIGHT(XFD1, 3) = " of", A2 = "With Properties")</x:formula>
    </x:cfRule>
  </x:conditionalFormatting>
  <x:conditionalFormatting sqref="A1:XFD1048576">
    <x:cfRule type="notContainsBlanks" dxfId="3" priority="13">
      <x:formula>LEN(TRIM(A1))&gt;0</x:formula>
    </x:cfRule>
  </x:conditionalFormatting>
  <x:conditionalFormatting sqref="A1:XFD1048576">
    <x:cfRule type="cellIs" dxfId="2" priority="2" operator="equal">
      <x:formula>"PercentagePrecision"</x:formula>
    </x:cfRule>
    <x:cfRule type="cellIs" dxfId="1" priority="3" operator="equal">
      <x:formula>"="</x:formula>
    </x:cfRule>
  </x:conditionalFormatting>
  <x:conditionalFormatting sqref="A1:XFD1048576">
    <x:cfRule type="cellIs" dxfId="0" priority="1" operator="equal">
      <x:formula>"StringFormat"</x:formula>
    </x:cfRule>
  </x:conditionalFormatting>
  <x:hyperlinks>
    <x:hyperlink ref="I1" r:id="rId1" xr:uid="{00000000-0004-0000-0000-000000000000}"/>
  </x:hyperlinks>
  <x:pageMargins left="0.7" right="0.7" top="0.75" bottom="0.75" header="0.3" footer="0.3"/>
  <x:pageSetup paperSize="9" orientation="portrait"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 Way Anova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Cedd Burge</dc:creator>
  <cp:lastModifiedBy>Cedd Burge</cp:lastModifiedBy>
  <dcterms:created xsi:type="dcterms:W3CDTF">2018-11-15T08:44:44Z</dcterms:created>
  <dcterms:modified xsi:type="dcterms:W3CDTF">2019-08-02T07:29:03Z</dcterms:modified>
</cp:coreProperties>
</file>