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mac\Desktop\Thesis\"/>
    </mc:Choice>
  </mc:AlternateContent>
  <xr:revisionPtr revIDLastSave="0" documentId="13_ncr:1_{ADEE1D50-D45E-4189-99EF-958AD84AF18F}" xr6:coauthVersionLast="47" xr6:coauthVersionMax="47" xr10:uidLastSave="{00000000-0000-0000-0000-000000000000}"/>
  <bookViews>
    <workbookView xWindow="-108" yWindow="-108" windowWidth="23256" windowHeight="12456" xr2:uid="{1E690014-ECB0-4FE1-9E63-8E2042EBCF79}"/>
  </bookViews>
  <sheets>
    <sheet name="Sheet1" sheetId="1" r:id="rId1"/>
    <sheet name="Sheet3" sheetId="3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N23" i="2"/>
  <c r="E22" i="2"/>
  <c r="F22" i="2"/>
  <c r="G22" i="2"/>
  <c r="H22" i="2"/>
  <c r="I22" i="2"/>
  <c r="J22" i="2"/>
  <c r="K22" i="2"/>
  <c r="L22" i="2"/>
  <c r="M22" i="2"/>
  <c r="N22" i="2"/>
  <c r="E21" i="2"/>
  <c r="F21" i="2"/>
  <c r="G21" i="2"/>
  <c r="H21" i="2"/>
  <c r="I21" i="2"/>
  <c r="J21" i="2"/>
  <c r="K21" i="2"/>
  <c r="L21" i="2"/>
  <c r="M21" i="2"/>
  <c r="N21" i="2"/>
  <c r="E20" i="2"/>
  <c r="F20" i="2"/>
  <c r="G20" i="2"/>
  <c r="H20" i="2"/>
  <c r="I20" i="2"/>
  <c r="J20" i="2"/>
  <c r="K20" i="2"/>
  <c r="L20" i="2"/>
  <c r="M20" i="2"/>
  <c r="N20" i="2"/>
  <c r="D23" i="2"/>
  <c r="D22" i="2"/>
  <c r="D21" i="2"/>
  <c r="D20" i="2"/>
  <c r="D19" i="2"/>
  <c r="E19" i="2"/>
  <c r="F19" i="2"/>
  <c r="F24" i="2" s="1"/>
  <c r="G19" i="2"/>
  <c r="G24" i="2" s="1"/>
  <c r="H19" i="2"/>
  <c r="H24" i="2" s="1"/>
  <c r="I19" i="2"/>
  <c r="I24" i="2" s="1"/>
  <c r="J19" i="2"/>
  <c r="J24" i="2" s="1"/>
  <c r="K19" i="2"/>
  <c r="K24" i="2" s="1"/>
  <c r="L19" i="2"/>
  <c r="L24" i="2" s="1"/>
  <c r="M19" i="2"/>
  <c r="M24" i="2" s="1"/>
  <c r="N19" i="2"/>
  <c r="N24" i="2" s="1"/>
  <c r="P4" i="1"/>
  <c r="P5" i="1"/>
  <c r="P6" i="1"/>
  <c r="P7" i="1"/>
  <c r="P8" i="1"/>
  <c r="P9" i="1"/>
  <c r="P10" i="1"/>
  <c r="P11" i="1"/>
  <c r="P12" i="1"/>
  <c r="P13" i="1"/>
  <c r="P14" i="1"/>
  <c r="K15" i="1"/>
  <c r="L15" i="1"/>
  <c r="M15" i="1"/>
  <c r="N15" i="1"/>
  <c r="O15" i="1"/>
  <c r="P15" i="1"/>
  <c r="E24" i="2" l="1"/>
  <c r="D24" i="2"/>
</calcChain>
</file>

<file path=xl/sharedStrings.xml><?xml version="1.0" encoding="utf-8"?>
<sst xmlns="http://schemas.openxmlformats.org/spreadsheetml/2006/main" count="107" uniqueCount="81">
  <si>
    <t>1:41s</t>
  </si>
  <si>
    <t>1:13s</t>
  </si>
  <si>
    <t>1:30s</t>
  </si>
  <si>
    <t>S</t>
  </si>
  <si>
    <t>T</t>
  </si>
  <si>
    <t>1:00s</t>
  </si>
  <si>
    <t>48:54s</t>
  </si>
  <si>
    <t>57:22s</t>
  </si>
  <si>
    <t>3:00s</t>
  </si>
  <si>
    <t>1:21s</t>
  </si>
  <si>
    <t>1:55s</t>
  </si>
  <si>
    <t>1:07s</t>
  </si>
  <si>
    <t>1:15s</t>
  </si>
  <si>
    <t>1:23s</t>
  </si>
  <si>
    <t>0:51s</t>
  </si>
  <si>
    <t>0:26s</t>
  </si>
  <si>
    <t>0:23s</t>
  </si>
  <si>
    <t>2:44s</t>
  </si>
  <si>
    <t>0:45s</t>
  </si>
  <si>
    <t>0:36s</t>
  </si>
  <si>
    <t>1:10s</t>
  </si>
  <si>
    <t>0:37s</t>
  </si>
  <si>
    <t>0:15s</t>
  </si>
  <si>
    <t>0:20s</t>
  </si>
  <si>
    <t>1:46s</t>
  </si>
  <si>
    <t>0:55s</t>
  </si>
  <si>
    <t>0:52s</t>
  </si>
  <si>
    <t>1:32s</t>
  </si>
  <si>
    <t>0:41s</t>
  </si>
  <si>
    <t>1:04s</t>
  </si>
  <si>
    <t>1:56s</t>
  </si>
  <si>
    <t>2:06s</t>
  </si>
  <si>
    <t>1:16s</t>
  </si>
  <si>
    <t>0:46s</t>
  </si>
  <si>
    <t>1:42s</t>
  </si>
  <si>
    <t>1:14s</t>
  </si>
  <si>
    <t>0:53s</t>
  </si>
  <si>
    <t>0:30s</t>
  </si>
  <si>
    <t>3:02s</t>
  </si>
  <si>
    <t>1:11s</t>
  </si>
  <si>
    <t>1:20s</t>
  </si>
  <si>
    <t>0:40s</t>
  </si>
  <si>
    <t>1:51s</t>
  </si>
  <si>
    <t>1:31s</t>
  </si>
  <si>
    <t>0:35s</t>
  </si>
  <si>
    <t>2:21s</t>
  </si>
  <si>
    <t>2:28s</t>
  </si>
  <si>
    <t>01:02s</t>
  </si>
  <si>
    <t>1:34s</t>
  </si>
  <si>
    <t>0:56s</t>
  </si>
  <si>
    <t>Student</t>
  </si>
  <si>
    <t>Teacher</t>
  </si>
  <si>
    <t>T1</t>
  </si>
  <si>
    <t>T2</t>
  </si>
  <si>
    <t>T3</t>
  </si>
  <si>
    <t>T4</t>
  </si>
  <si>
    <t>T5</t>
  </si>
  <si>
    <t>AVG</t>
  </si>
  <si>
    <t>Carimbo de data/hora</t>
  </si>
  <si>
    <t>The interface layout was clear and intuitive</t>
  </si>
  <si>
    <t>The system is pleasant to use</t>
  </si>
  <si>
    <t>Nesting and un‑nesting blocks was easy to perform</t>
  </si>
  <si>
    <t>Error messages clearly explained what went wrong</t>
  </si>
  <si>
    <t>Feedback tips helped me correct my mistakes</t>
  </si>
  <si>
    <t>I could complete tasks without seeking external help</t>
  </si>
  <si>
    <t>The system responded quickly to my actions</t>
  </si>
  <si>
    <t>I felt confident using the tool to build proofs</t>
  </si>
  <si>
    <t>It is easy to learn to use the system</t>
  </si>
  <si>
    <t>The system may be useful.</t>
  </si>
  <si>
    <t>Overall, I am satisfied with the usability of the system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</si>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</sst>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FFFFFF"/>
      <name val="Roboto"/>
    </font>
    <font>
      <sz val="10"/>
      <color rgb="FF434343"/>
      <name val="Roboto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1" xfId="0" applyNumberFormat="1" applyBorder="1" applyAlignment="1">
      <alignment horizontal="center"/>
    </xf>
    <xf numFmtId="45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5" fontId="1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22" fontId="3" fillId="5" borderId="7" xfId="0" applyNumberFormat="1" applyFont="1" applyFill="1" applyBorder="1" applyAlignment="1">
      <alignment horizontal="right" vertical="center" wrapText="1"/>
    </xf>
    <xf numFmtId="0" fontId="3" fillId="5" borderId="8" xfId="0" applyFont="1" applyFill="1" applyBorder="1" applyAlignment="1">
      <alignment horizontal="right" vertical="center" wrapText="1"/>
    </xf>
    <xf numFmtId="0" fontId="3" fillId="5" borderId="9" xfId="0" applyFont="1" applyFill="1" applyBorder="1" applyAlignment="1">
      <alignment horizontal="right" vertical="center" wrapText="1"/>
    </xf>
    <xf numFmtId="22" fontId="3" fillId="6" borderId="10" xfId="0" applyNumberFormat="1" applyFont="1" applyFill="1" applyBorder="1" applyAlignment="1">
      <alignment horizontal="right" vertical="center" wrapText="1"/>
    </xf>
    <xf numFmtId="0" fontId="3" fillId="6" borderId="11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22" fontId="3" fillId="6" borderId="12" xfId="0" applyNumberFormat="1" applyFont="1" applyFill="1" applyBorder="1" applyAlignment="1">
      <alignment horizontal="right" vertical="center" wrapText="1"/>
    </xf>
    <xf numFmtId="0" fontId="3" fillId="6" borderId="13" xfId="0" applyFont="1" applyFill="1" applyBorder="1" applyAlignment="1">
      <alignment horizontal="right" vertical="center" wrapText="1"/>
    </xf>
    <xf numFmtId="0" fontId="3" fillId="6" borderId="14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6" borderId="24" xfId="0" applyFont="1" applyFill="1" applyBorder="1" applyAlignment="1">
      <alignment horizontal="right" vertical="center" wrapText="1"/>
    </xf>
    <xf numFmtId="22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Sheet2!$C$23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Sheet2!$D$23:$N$23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E4-4B2C-89D2-D7F0A3A8007E}"/>
            </c:ext>
          </c:extLst>
        </c:ser>
        <c:ser>
          <c:idx val="3"/>
          <c:order val="1"/>
          <c:tx>
            <c:strRef>
              <c:f>Sheet2!$C$22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Sheet2!$D$22:$N$22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E4-4B2C-89D2-D7F0A3A8007E}"/>
            </c:ext>
          </c:extLst>
        </c:ser>
        <c:ser>
          <c:idx val="2"/>
          <c:order val="2"/>
          <c:tx>
            <c:strRef>
              <c:f>Sheet2!$C$21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Sheet2!$D$21:$N$21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E4-4B2C-89D2-D7F0A3A8007E}"/>
            </c:ext>
          </c:extLst>
        </c:ser>
        <c:ser>
          <c:idx val="1"/>
          <c:order val="3"/>
          <c:tx>
            <c:strRef>
              <c:f>Sheet2!$C$20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Sheet2!$D$20:$N$20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E4-4B2C-89D2-D7F0A3A8007E}"/>
            </c:ext>
          </c:extLst>
        </c:ser>
        <c:ser>
          <c:idx val="0"/>
          <c:order val="4"/>
          <c:tx>
            <c:strRef>
              <c:f>Sheet2!$C$19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Sheet2!$D$19:$N$19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4-4B2C-89D2-D7F0A3A8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476112"/>
        <c:axId val="1136482832"/>
      </c:barChart>
      <c:catAx>
        <c:axId val="113647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6482832"/>
        <c:crosses val="autoZero"/>
        <c:auto val="1"/>
        <c:lblAlgn val="ctr"/>
        <c:lblOffset val="100"/>
        <c:noMultiLvlLbl val="0"/>
      </c:catAx>
      <c:valAx>
        <c:axId val="1136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/>
                  <a:t>No. of Users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64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17</xdr:row>
      <xdr:rowOff>34290</xdr:rowOff>
    </xdr:from>
    <xdr:to>
      <xdr:col>19</xdr:col>
      <xdr:colOff>304800</xdr:colOff>
      <xdr:row>36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B287A-367D-D0E8-6751-8BB6F5256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acau" refreshedDate="45919.71517476852" createdVersion="8" refreshedVersion="8" minRefreshableVersion="3" recordCount="12" xr:uid="{3783E414-8B05-4E32-B443-BD89FF1A4D6D}">
  <cacheSource type="worksheet">
    <worksheetSource ref="C4:N16" sheet="Sheet2"/>
  </cacheSource>
  <cacheFields count="12">
    <cacheField name="Carimbo de data/hora" numFmtId="22">
      <sharedItems containsSemiMixedTypes="0" containsNonDate="0" containsDate="1" containsString="0" minDate="2025-07-17T17:34:53" maxDate="2025-09-18T23:51:18"/>
    </cacheField>
    <cacheField name="The interface layout was clear and intuitive" numFmtId="0">
      <sharedItems containsSemiMixedTypes="0" containsString="0" containsNumber="1" containsInteger="1" minValue="3" maxValue="5"/>
    </cacheField>
    <cacheField name="The system is pleasant to use" numFmtId="0">
      <sharedItems containsSemiMixedTypes="0" containsString="0" containsNumber="1" containsInteger="1" minValue="4" maxValue="5"/>
    </cacheField>
    <cacheField name="Nesting and un‑nesting blocks was easy to perform" numFmtId="0">
      <sharedItems containsSemiMixedTypes="0" containsString="0" containsNumber="1" containsInteger="1" minValue="4" maxValue="5"/>
    </cacheField>
    <cacheField name="Error messages clearly explained what went wrong" numFmtId="0">
      <sharedItems containsSemiMixedTypes="0" containsString="0" containsNumber="1" containsInteger="1" minValue="4" maxValue="5"/>
    </cacheField>
    <cacheField name="Feedback tips helped me correct my mistakes" numFmtId="0">
      <sharedItems containsSemiMixedTypes="0" containsString="0" containsNumber="1" containsInteger="1" minValue="4" maxValue="5"/>
    </cacheField>
    <cacheField name="I could complete tasks without seeking external help" numFmtId="0">
      <sharedItems containsSemiMixedTypes="0" containsString="0" containsNumber="1" containsInteger="1" minValue="3" maxValue="5"/>
    </cacheField>
    <cacheField name="The system responded quickly to my actions" numFmtId="0">
      <sharedItems containsSemiMixedTypes="0" containsString="0" containsNumber="1" containsInteger="1" minValue="3" maxValue="5"/>
    </cacheField>
    <cacheField name="I felt confident using the tool to build proofs" numFmtId="0">
      <sharedItems containsSemiMixedTypes="0" containsString="0" containsNumber="1" containsInteger="1" minValue="3" maxValue="5"/>
    </cacheField>
    <cacheField name="It is easy to learn to use the system" numFmtId="0">
      <sharedItems containsSemiMixedTypes="0" containsString="0" containsNumber="1" containsInteger="1" minValue="4" maxValue="5"/>
    </cacheField>
    <cacheField name="The system may be useful." numFmtId="0">
      <sharedItems containsSemiMixedTypes="0" containsString="0" containsNumber="1" containsInteger="1" minValue="4" maxValue="5"/>
    </cacheField>
    <cacheField name="Overall, I am satisfied with the usability of the system" numFmtId="0">
      <sharedItems containsSemiMixedTypes="0" containsString="0" containsNumber="1" containsInteg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25-07-17T17:34:53"/>
    <n v="3"/>
    <n v="4"/>
    <n v="5"/>
    <n v="5"/>
    <n v="4"/>
    <n v="3"/>
    <n v="5"/>
    <n v="3"/>
    <n v="4"/>
    <n v="5"/>
    <n v="4"/>
  </r>
  <r>
    <d v="2025-07-21T14:36:13"/>
    <n v="4"/>
    <n v="5"/>
    <n v="4"/>
    <n v="4"/>
    <n v="4"/>
    <n v="5"/>
    <n v="5"/>
    <n v="4"/>
    <n v="4"/>
    <n v="5"/>
    <n v="5"/>
  </r>
  <r>
    <d v="2025-07-22T10:59:00"/>
    <n v="5"/>
    <n v="5"/>
    <n v="4"/>
    <n v="5"/>
    <n v="5"/>
    <n v="5"/>
    <n v="5"/>
    <n v="5"/>
    <n v="5"/>
    <n v="5"/>
    <n v="5"/>
  </r>
  <r>
    <d v="2025-07-22T11:38:48"/>
    <n v="4"/>
    <n v="5"/>
    <n v="5"/>
    <n v="5"/>
    <n v="5"/>
    <n v="5"/>
    <n v="5"/>
    <n v="5"/>
    <n v="5"/>
    <n v="5"/>
    <n v="5"/>
  </r>
  <r>
    <d v="2025-08-04T12:36:56"/>
    <n v="5"/>
    <n v="5"/>
    <n v="4"/>
    <n v="5"/>
    <n v="5"/>
    <n v="5"/>
    <n v="5"/>
    <n v="5"/>
    <n v="4"/>
    <n v="5"/>
    <n v="5"/>
  </r>
  <r>
    <d v="2025-08-04T23:27:31"/>
    <n v="5"/>
    <n v="5"/>
    <n v="4"/>
    <n v="5"/>
    <n v="5"/>
    <n v="5"/>
    <n v="5"/>
    <n v="5"/>
    <n v="4"/>
    <n v="5"/>
    <n v="5"/>
  </r>
  <r>
    <d v="2025-08-05T12:40:55"/>
    <n v="5"/>
    <n v="5"/>
    <n v="5"/>
    <n v="5"/>
    <n v="5"/>
    <n v="5"/>
    <n v="5"/>
    <n v="5"/>
    <n v="5"/>
    <n v="5"/>
    <n v="5"/>
  </r>
  <r>
    <d v="2025-08-06T09:56:32"/>
    <n v="5"/>
    <n v="5"/>
    <n v="5"/>
    <n v="5"/>
    <n v="5"/>
    <n v="3"/>
    <n v="5"/>
    <n v="5"/>
    <n v="5"/>
    <n v="5"/>
    <n v="5"/>
  </r>
  <r>
    <d v="2025-08-06T20:07:37"/>
    <n v="4"/>
    <n v="4"/>
    <n v="4"/>
    <n v="5"/>
    <n v="4"/>
    <n v="3"/>
    <n v="3"/>
    <n v="4"/>
    <n v="5"/>
    <n v="5"/>
    <n v="4"/>
  </r>
  <r>
    <d v="2025-08-14T22:23:50"/>
    <n v="4"/>
    <n v="4"/>
    <n v="5"/>
    <n v="4"/>
    <n v="5"/>
    <n v="3"/>
    <n v="5"/>
    <n v="4"/>
    <n v="5"/>
    <n v="4"/>
    <n v="5"/>
  </r>
  <r>
    <d v="2025-08-29T16:27:39"/>
    <n v="5"/>
    <n v="5"/>
    <n v="4"/>
    <n v="5"/>
    <n v="5"/>
    <n v="4"/>
    <n v="5"/>
    <n v="5"/>
    <n v="5"/>
    <n v="5"/>
    <n v="5"/>
  </r>
  <r>
    <d v="2025-09-18T23:51:18"/>
    <n v="5"/>
    <n v="5"/>
    <n v="4"/>
    <n v="5"/>
    <n v="5"/>
    <n v="5"/>
    <n v="5"/>
    <n v="5"/>
    <n v="5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E6230-5F57-4B38-B722-F107B64AEB2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2"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E6D6-4DCB-40B5-8D29-E7E2A94E5120}">
  <dimension ref="B3:P28"/>
  <sheetViews>
    <sheetView tabSelected="1" topLeftCell="A2" workbookViewId="0">
      <selection activeCell="F17" sqref="F17:L29"/>
    </sheetView>
  </sheetViews>
  <sheetFormatPr defaultRowHeight="14.4" x14ac:dyDescent="0.3"/>
  <cols>
    <col min="10" max="16" width="14.77734375" customWidth="1"/>
  </cols>
  <sheetData>
    <row r="3" spans="2:16" ht="15.6" x14ac:dyDescent="0.3">
      <c r="B3" s="3">
        <v>1</v>
      </c>
      <c r="C3" s="3">
        <v>2</v>
      </c>
      <c r="D3" s="3">
        <v>3</v>
      </c>
      <c r="E3" s="3">
        <v>4</v>
      </c>
      <c r="F3" s="3">
        <v>5</v>
      </c>
      <c r="G3" s="3"/>
      <c r="J3" s="3"/>
      <c r="K3" s="9" t="s">
        <v>52</v>
      </c>
      <c r="L3" s="9" t="s">
        <v>53</v>
      </c>
      <c r="M3" s="9" t="s">
        <v>54</v>
      </c>
      <c r="N3" s="9" t="s">
        <v>55</v>
      </c>
      <c r="O3" s="9" t="s">
        <v>56</v>
      </c>
      <c r="P3" s="9" t="s">
        <v>57</v>
      </c>
    </row>
    <row r="4" spans="2:16" ht="15.6" x14ac:dyDescent="0.3">
      <c r="B4" s="4" t="s">
        <v>0</v>
      </c>
      <c r="C4" s="5" t="s">
        <v>46</v>
      </c>
      <c r="D4" s="4" t="s">
        <v>1</v>
      </c>
      <c r="E4" s="3" t="s">
        <v>10</v>
      </c>
      <c r="F4" s="3" t="s">
        <v>2</v>
      </c>
      <c r="G4" s="3" t="s">
        <v>3</v>
      </c>
      <c r="H4" s="1"/>
      <c r="J4" s="23" t="s">
        <v>50</v>
      </c>
      <c r="K4" s="7">
        <v>1.1689814814814816E-3</v>
      </c>
      <c r="L4" s="7">
        <v>1.712962962962963E-3</v>
      </c>
      <c r="M4" s="7">
        <v>8.4490740740740739E-4</v>
      </c>
      <c r="N4" s="7">
        <v>1.3310185185185185E-3</v>
      </c>
      <c r="O4" s="7">
        <v>1.0416666666666667E-3</v>
      </c>
      <c r="P4" s="7">
        <f>SUM(K4:O4)</f>
        <v>6.099537037037037E-3</v>
      </c>
    </row>
    <row r="5" spans="2:16" ht="15.6" x14ac:dyDescent="0.3">
      <c r="B5" s="3" t="s">
        <v>5</v>
      </c>
      <c r="C5" s="3" t="s">
        <v>6</v>
      </c>
      <c r="D5" s="3" t="s">
        <v>7</v>
      </c>
      <c r="E5" s="5" t="s">
        <v>15</v>
      </c>
      <c r="F5" s="3" t="s">
        <v>16</v>
      </c>
      <c r="G5" s="3" t="s">
        <v>4</v>
      </c>
      <c r="H5" s="2"/>
      <c r="J5" s="24" t="s">
        <v>51</v>
      </c>
      <c r="K5" s="8">
        <v>6.9444444444444447E-4</v>
      </c>
      <c r="L5" s="8">
        <v>2.0138888888888888E-3</v>
      </c>
      <c r="M5" s="8">
        <v>9.4907407407407408E-4</v>
      </c>
      <c r="N5" s="8">
        <v>3.0092592592592595E-4</v>
      </c>
      <c r="O5" s="8">
        <v>2.6620370370370372E-4</v>
      </c>
      <c r="P5" s="8">
        <f t="shared" ref="P5:P14" si="0">SUM(K5:O5)</f>
        <v>4.2245370370370371E-3</v>
      </c>
    </row>
    <row r="6" spans="2:16" ht="15.6" x14ac:dyDescent="0.3"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4</v>
      </c>
      <c r="H6" s="2"/>
      <c r="J6" s="23" t="s">
        <v>51</v>
      </c>
      <c r="K6" s="7">
        <v>2.0833333333333333E-3</v>
      </c>
      <c r="L6" s="7">
        <v>9.3749999999999997E-4</v>
      </c>
      <c r="M6" s="7">
        <v>1.3310185185185185E-3</v>
      </c>
      <c r="N6" s="7">
        <v>7.7546296296296293E-4</v>
      </c>
      <c r="O6" s="7">
        <v>8.6805555555555551E-4</v>
      </c>
      <c r="P6" s="7">
        <f t="shared" si="0"/>
        <v>5.9953703703703697E-3</v>
      </c>
    </row>
    <row r="7" spans="2:16" ht="15.6" x14ac:dyDescent="0.3">
      <c r="B7" s="3" t="s">
        <v>13</v>
      </c>
      <c r="C7" s="3" t="s">
        <v>14</v>
      </c>
      <c r="D7" s="3" t="s">
        <v>17</v>
      </c>
      <c r="E7" s="3" t="s">
        <v>18</v>
      </c>
      <c r="F7" s="3" t="s">
        <v>22</v>
      </c>
      <c r="G7" s="3" t="s">
        <v>4</v>
      </c>
      <c r="H7" s="2"/>
      <c r="J7" s="24" t="s">
        <v>51</v>
      </c>
      <c r="K7" s="8">
        <v>9.6064814814814819E-4</v>
      </c>
      <c r="L7" s="8">
        <v>5.9027777777777778E-4</v>
      </c>
      <c r="M7" s="8">
        <v>1.8981481481481482E-3</v>
      </c>
      <c r="N7" s="8">
        <v>5.2083333333333333E-4</v>
      </c>
      <c r="O7" s="8">
        <v>1.7361111111111112E-4</v>
      </c>
      <c r="P7" s="8">
        <f t="shared" si="0"/>
        <v>4.1435185185185186E-3</v>
      </c>
    </row>
    <row r="8" spans="2:16" ht="15.6" x14ac:dyDescent="0.3">
      <c r="B8" s="3" t="s">
        <v>25</v>
      </c>
      <c r="C8" s="3" t="s">
        <v>19</v>
      </c>
      <c r="D8" s="3" t="s">
        <v>20</v>
      </c>
      <c r="E8" s="3" t="s">
        <v>21</v>
      </c>
      <c r="F8" s="3" t="s">
        <v>23</v>
      </c>
      <c r="G8" s="3" t="s">
        <v>3</v>
      </c>
      <c r="H8" s="2"/>
      <c r="J8" s="23" t="s">
        <v>50</v>
      </c>
      <c r="K8" s="7">
        <v>6.3657407407407413E-4</v>
      </c>
      <c r="L8" s="7">
        <v>4.1666666666666669E-4</v>
      </c>
      <c r="M8" s="7">
        <v>8.1018518518518516E-4</v>
      </c>
      <c r="N8" s="7">
        <v>4.2824074074074075E-4</v>
      </c>
      <c r="O8" s="7">
        <v>2.3148148148148149E-4</v>
      </c>
      <c r="P8" s="7">
        <f t="shared" si="0"/>
        <v>2.5231481481481481E-3</v>
      </c>
    </row>
    <row r="9" spans="2:16" ht="15.6" x14ac:dyDescent="0.3">
      <c r="B9" s="3" t="s">
        <v>24</v>
      </c>
      <c r="C9" s="4" t="s">
        <v>26</v>
      </c>
      <c r="D9" s="3" t="s">
        <v>27</v>
      </c>
      <c r="E9" s="3" t="s">
        <v>28</v>
      </c>
      <c r="F9" s="3" t="s">
        <v>15</v>
      </c>
      <c r="G9" s="3" t="s">
        <v>3</v>
      </c>
      <c r="J9" s="24" t="s">
        <v>50</v>
      </c>
      <c r="K9" s="8">
        <v>1.2268518518518518E-3</v>
      </c>
      <c r="L9" s="8">
        <v>6.018518518518519E-4</v>
      </c>
      <c r="M9" s="8">
        <v>1.0648148148148149E-3</v>
      </c>
      <c r="N9" s="8">
        <v>4.7453703703703704E-4</v>
      </c>
      <c r="O9" s="8">
        <v>3.0092592592592595E-4</v>
      </c>
      <c r="P9" s="8">
        <f t="shared" si="0"/>
        <v>3.6689814814814814E-3</v>
      </c>
    </row>
    <row r="10" spans="2:16" ht="15.6" x14ac:dyDescent="0.3">
      <c r="B10" s="4" t="s">
        <v>29</v>
      </c>
      <c r="C10" s="3" t="s">
        <v>30</v>
      </c>
      <c r="D10" s="4" t="s">
        <v>31</v>
      </c>
      <c r="E10" s="3" t="s">
        <v>32</v>
      </c>
      <c r="F10" s="4" t="s">
        <v>33</v>
      </c>
      <c r="G10" s="3" t="s">
        <v>3</v>
      </c>
      <c r="J10" s="23" t="s">
        <v>50</v>
      </c>
      <c r="K10" s="7">
        <v>7.407407407407407E-4</v>
      </c>
      <c r="L10" s="7">
        <v>1.3425925925925925E-3</v>
      </c>
      <c r="M10" s="7">
        <v>1.4583333333333334E-3</v>
      </c>
      <c r="N10" s="7">
        <v>8.7962962962962962E-4</v>
      </c>
      <c r="O10" s="7">
        <v>5.3240740740740744E-4</v>
      </c>
      <c r="P10" s="7">
        <f t="shared" si="0"/>
        <v>4.9537037037037041E-3</v>
      </c>
    </row>
    <row r="11" spans="2:16" ht="15.6" x14ac:dyDescent="0.3">
      <c r="B11" s="3" t="s">
        <v>34</v>
      </c>
      <c r="C11" s="3" t="s">
        <v>35</v>
      </c>
      <c r="D11" s="3" t="s">
        <v>13</v>
      </c>
      <c r="E11" s="3" t="s">
        <v>36</v>
      </c>
      <c r="F11" s="3" t="s">
        <v>37</v>
      </c>
      <c r="G11" s="3" t="s">
        <v>3</v>
      </c>
      <c r="J11" s="24" t="s">
        <v>50</v>
      </c>
      <c r="K11" s="8">
        <v>1.1805555555555556E-3</v>
      </c>
      <c r="L11" s="8">
        <v>8.564814814814815E-4</v>
      </c>
      <c r="M11" s="8">
        <v>9.6064814814814819E-4</v>
      </c>
      <c r="N11" s="8">
        <v>6.134259259259259E-4</v>
      </c>
      <c r="O11" s="8">
        <v>3.4722222222222224E-4</v>
      </c>
      <c r="P11" s="8">
        <f t="shared" si="0"/>
        <v>3.9583333333333328E-3</v>
      </c>
    </row>
    <row r="12" spans="2:16" ht="15.6" x14ac:dyDescent="0.3">
      <c r="B12" s="3" t="s">
        <v>38</v>
      </c>
      <c r="C12" s="3" t="s">
        <v>39</v>
      </c>
      <c r="D12" s="3" t="s">
        <v>40</v>
      </c>
      <c r="E12" s="3" t="s">
        <v>49</v>
      </c>
      <c r="F12" s="3" t="s">
        <v>41</v>
      </c>
      <c r="G12" s="3" t="s">
        <v>3</v>
      </c>
      <c r="J12" s="23" t="s">
        <v>50</v>
      </c>
      <c r="K12" s="7">
        <v>2.1064814814814813E-3</v>
      </c>
      <c r="L12" s="7">
        <v>8.2175925925925927E-4</v>
      </c>
      <c r="M12" s="7">
        <v>9.2592592592592596E-4</v>
      </c>
      <c r="N12" s="7">
        <v>6.4814814814814813E-4</v>
      </c>
      <c r="O12" s="7">
        <v>4.6296296296296298E-4</v>
      </c>
      <c r="P12" s="7">
        <f t="shared" si="0"/>
        <v>4.9652777777777777E-3</v>
      </c>
    </row>
    <row r="13" spans="2:16" ht="15.6" x14ac:dyDescent="0.3">
      <c r="B13" s="3" t="s">
        <v>42</v>
      </c>
      <c r="C13" s="3" t="s">
        <v>43</v>
      </c>
      <c r="D13" s="3" t="s">
        <v>45</v>
      </c>
      <c r="E13" s="3" t="s">
        <v>29</v>
      </c>
      <c r="F13" s="3" t="s">
        <v>44</v>
      </c>
      <c r="G13" s="3" t="s">
        <v>4</v>
      </c>
      <c r="J13" s="24" t="s">
        <v>51</v>
      </c>
      <c r="K13" s="8">
        <v>1.2847222222222223E-3</v>
      </c>
      <c r="L13" s="8">
        <v>1.0532407407407407E-3</v>
      </c>
      <c r="M13" s="8">
        <v>1.6319444444444445E-3</v>
      </c>
      <c r="N13" s="8">
        <v>7.407407407407407E-4</v>
      </c>
      <c r="O13" s="8">
        <v>4.0509259259259258E-4</v>
      </c>
      <c r="P13" s="8">
        <f t="shared" si="0"/>
        <v>5.1157407407407401E-3</v>
      </c>
    </row>
    <row r="14" spans="2:16" ht="15.6" x14ac:dyDescent="0.3">
      <c r="B14" s="4" t="s">
        <v>47</v>
      </c>
      <c r="C14" s="3" t="s">
        <v>26</v>
      </c>
      <c r="D14" s="3" t="s">
        <v>48</v>
      </c>
      <c r="E14" s="3" t="s">
        <v>37</v>
      </c>
      <c r="F14" s="3" t="s">
        <v>15</v>
      </c>
      <c r="G14" s="3" t="s">
        <v>3</v>
      </c>
      <c r="J14" s="23" t="s">
        <v>50</v>
      </c>
      <c r="K14" s="7">
        <v>7.1759259259259259E-4</v>
      </c>
      <c r="L14" s="7">
        <v>6.018518518518519E-4</v>
      </c>
      <c r="M14" s="7">
        <v>1.0879629629629629E-3</v>
      </c>
      <c r="N14" s="7">
        <v>3.4722222222222224E-4</v>
      </c>
      <c r="O14" s="7">
        <v>3.0092592592592595E-4</v>
      </c>
      <c r="P14" s="7">
        <f t="shared" si="0"/>
        <v>3.0555555555555557E-3</v>
      </c>
    </row>
    <row r="15" spans="2:16" ht="15.6" x14ac:dyDescent="0.3">
      <c r="J15" s="9" t="s">
        <v>57</v>
      </c>
      <c r="K15" s="10">
        <f>AVERAGE(K4:K14)</f>
        <v>1.1637205387205387E-3</v>
      </c>
      <c r="L15" s="10">
        <f t="shared" ref="L15:P15" si="1">AVERAGE(L4:L14)</f>
        <v>9.953703703703702E-4</v>
      </c>
      <c r="M15" s="10">
        <f t="shared" si="1"/>
        <v>1.1784511784511784E-3</v>
      </c>
      <c r="N15" s="10">
        <f t="shared" si="1"/>
        <v>6.4183501683501678E-4</v>
      </c>
      <c r="O15" s="10">
        <f t="shared" si="1"/>
        <v>4.4823232323232319E-4</v>
      </c>
      <c r="P15" s="10">
        <f t="shared" si="1"/>
        <v>4.4276094276094269E-3</v>
      </c>
    </row>
    <row r="18" spans="9:13" x14ac:dyDescent="0.3">
      <c r="I18" s="6">
        <v>1.1689814814814816E-3</v>
      </c>
      <c r="J18" s="6">
        <v>1.712962962962963E-3</v>
      </c>
      <c r="K18" s="6">
        <v>8.4490740740740739E-4</v>
      </c>
      <c r="L18" s="6">
        <v>1.3310185185185185E-3</v>
      </c>
      <c r="M18" s="6">
        <v>1.0416666666666667E-3</v>
      </c>
    </row>
    <row r="19" spans="9:13" x14ac:dyDescent="0.3">
      <c r="I19" s="6">
        <v>6.9444444444444447E-4</v>
      </c>
      <c r="J19" s="6">
        <v>3.3958333333333333E-2</v>
      </c>
      <c r="K19" s="6">
        <v>3.9837962962962964E-2</v>
      </c>
      <c r="L19" s="6">
        <v>3.0092592592592595E-4</v>
      </c>
      <c r="M19" s="6">
        <v>2.6620370370370372E-4</v>
      </c>
    </row>
    <row r="20" spans="9:13" x14ac:dyDescent="0.3">
      <c r="I20" s="6">
        <v>2.0833333333333333E-3</v>
      </c>
      <c r="J20" s="6">
        <v>9.3749999999999997E-4</v>
      </c>
      <c r="K20" s="6">
        <v>1.3310185185185185E-3</v>
      </c>
      <c r="L20" s="6">
        <v>7.7546296296296293E-4</v>
      </c>
      <c r="M20" s="6">
        <v>8.6805555555555551E-4</v>
      </c>
    </row>
    <row r="21" spans="9:13" x14ac:dyDescent="0.3">
      <c r="I21" s="6">
        <v>9.6064814814814819E-4</v>
      </c>
      <c r="J21" s="6">
        <v>5.9027777777777778E-4</v>
      </c>
      <c r="K21" s="6">
        <v>1.8981481481481482E-3</v>
      </c>
      <c r="L21" s="6">
        <v>5.2083333333333333E-4</v>
      </c>
      <c r="M21" s="6">
        <v>1.7361111111111112E-4</v>
      </c>
    </row>
    <row r="22" spans="9:13" x14ac:dyDescent="0.3">
      <c r="I22" s="6">
        <v>6.3657407407407413E-4</v>
      </c>
      <c r="J22" s="6">
        <v>4.1666666666666669E-4</v>
      </c>
      <c r="K22" s="6">
        <v>8.1018518518518516E-4</v>
      </c>
      <c r="L22" s="6">
        <v>4.2824074074074075E-4</v>
      </c>
      <c r="M22" s="6">
        <v>2.3148148148148149E-4</v>
      </c>
    </row>
    <row r="23" spans="9:13" x14ac:dyDescent="0.3">
      <c r="I23" s="6">
        <v>1.2268518518518518E-3</v>
      </c>
      <c r="J23" s="6">
        <v>6.018518518518519E-4</v>
      </c>
      <c r="K23" s="6">
        <v>1.0648148148148149E-3</v>
      </c>
      <c r="L23" s="6">
        <v>4.7453703703703704E-4</v>
      </c>
      <c r="M23" s="6">
        <v>3.0092592592592595E-4</v>
      </c>
    </row>
    <row r="24" spans="9:13" x14ac:dyDescent="0.3">
      <c r="I24" s="6">
        <v>7.407407407407407E-4</v>
      </c>
      <c r="J24" s="6">
        <v>1.3425925925925925E-3</v>
      </c>
      <c r="K24" s="6">
        <v>1.4583333333333334E-3</v>
      </c>
      <c r="L24" s="6">
        <v>8.7962962962962962E-4</v>
      </c>
      <c r="M24" s="6">
        <v>5.3240740740740744E-4</v>
      </c>
    </row>
    <row r="25" spans="9:13" x14ac:dyDescent="0.3">
      <c r="I25" s="6">
        <v>1.1805555555555556E-3</v>
      </c>
      <c r="J25" s="6">
        <v>8.564814814814815E-4</v>
      </c>
      <c r="K25" s="6">
        <v>9.6064814814814819E-4</v>
      </c>
      <c r="L25" s="6">
        <v>6.134259259259259E-4</v>
      </c>
      <c r="M25" s="6">
        <v>3.4722222222222224E-4</v>
      </c>
    </row>
    <row r="26" spans="9:13" x14ac:dyDescent="0.3">
      <c r="I26" s="6">
        <v>2.1064814814814813E-3</v>
      </c>
      <c r="J26" s="6">
        <v>8.2175925925925927E-4</v>
      </c>
      <c r="K26" s="6">
        <v>9.2592592592592596E-4</v>
      </c>
      <c r="L26" s="6">
        <v>6.4814814814814813E-4</v>
      </c>
      <c r="M26" s="6">
        <v>4.6296296296296298E-4</v>
      </c>
    </row>
    <row r="27" spans="9:13" x14ac:dyDescent="0.3">
      <c r="I27" s="6">
        <v>1.2847222222222223E-3</v>
      </c>
      <c r="J27" s="6">
        <v>1.0532407407407407E-3</v>
      </c>
      <c r="K27" s="6">
        <v>1.6319444444444445E-3</v>
      </c>
      <c r="L27" s="6">
        <v>7.407407407407407E-4</v>
      </c>
      <c r="M27" s="6">
        <v>4.0509259259259258E-4</v>
      </c>
    </row>
    <row r="28" spans="9:13" x14ac:dyDescent="0.3">
      <c r="I28" s="6">
        <v>7.1759259259259259E-4</v>
      </c>
      <c r="J28" s="6">
        <v>6.018518518518519E-4</v>
      </c>
      <c r="K28" s="6">
        <v>1.0879629629629629E-3</v>
      </c>
      <c r="L28" s="6">
        <v>3.4722222222222224E-4</v>
      </c>
      <c r="M28" s="6">
        <v>3.0092592592592595E-4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074D-4E55-4137-BB6F-9C0899E4DD33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5"/>
      <c r="B3" s="26"/>
      <c r="C3" s="27"/>
    </row>
    <row r="4" spans="1:3" x14ac:dyDescent="0.3">
      <c r="A4" s="28"/>
      <c r="B4" s="29"/>
      <c r="C4" s="30"/>
    </row>
    <row r="5" spans="1:3" x14ac:dyDescent="0.3">
      <c r="A5" s="28"/>
      <c r="B5" s="29"/>
      <c r="C5" s="30"/>
    </row>
    <row r="6" spans="1:3" x14ac:dyDescent="0.3">
      <c r="A6" s="28"/>
      <c r="B6" s="29"/>
      <c r="C6" s="30"/>
    </row>
    <row r="7" spans="1:3" x14ac:dyDescent="0.3">
      <c r="A7" s="28"/>
      <c r="B7" s="29"/>
      <c r="C7" s="30"/>
    </row>
    <row r="8" spans="1:3" x14ac:dyDescent="0.3">
      <c r="A8" s="28"/>
      <c r="B8" s="29"/>
      <c r="C8" s="30"/>
    </row>
    <row r="9" spans="1:3" x14ac:dyDescent="0.3">
      <c r="A9" s="28"/>
      <c r="B9" s="29"/>
      <c r="C9" s="30"/>
    </row>
    <row r="10" spans="1:3" x14ac:dyDescent="0.3">
      <c r="A10" s="28"/>
      <c r="B10" s="29"/>
      <c r="C10" s="30"/>
    </row>
    <row r="11" spans="1:3" x14ac:dyDescent="0.3">
      <c r="A11" s="28"/>
      <c r="B11" s="29"/>
      <c r="C11" s="30"/>
    </row>
    <row r="12" spans="1:3" x14ac:dyDescent="0.3">
      <c r="A12" s="28"/>
      <c r="B12" s="29"/>
      <c r="C12" s="30"/>
    </row>
    <row r="13" spans="1:3" x14ac:dyDescent="0.3">
      <c r="A13" s="28"/>
      <c r="B13" s="29"/>
      <c r="C13" s="30"/>
    </row>
    <row r="14" spans="1:3" x14ac:dyDescent="0.3">
      <c r="A14" s="28"/>
      <c r="B14" s="29"/>
      <c r="C14" s="30"/>
    </row>
    <row r="15" spans="1:3" x14ac:dyDescent="0.3">
      <c r="A15" s="28"/>
      <c r="B15" s="29"/>
      <c r="C15" s="30"/>
    </row>
    <row r="16" spans="1:3" x14ac:dyDescent="0.3">
      <c r="A16" s="28"/>
      <c r="B16" s="29"/>
      <c r="C16" s="30"/>
    </row>
    <row r="17" spans="1:3" x14ac:dyDescent="0.3">
      <c r="A17" s="28"/>
      <c r="B17" s="29"/>
      <c r="C17" s="30"/>
    </row>
    <row r="18" spans="1:3" x14ac:dyDescent="0.3">
      <c r="A18" s="28"/>
      <c r="B18" s="29"/>
      <c r="C18" s="30"/>
    </row>
    <row r="19" spans="1:3" x14ac:dyDescent="0.3">
      <c r="A19" s="28"/>
      <c r="B19" s="29"/>
      <c r="C19" s="30"/>
    </row>
    <row r="20" spans="1:3" x14ac:dyDescent="0.3">
      <c r="A20" s="31"/>
      <c r="B20" s="32"/>
      <c r="C2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54A3-4DF0-4F4C-A178-66B5DA5A4DB7}">
  <dimension ref="C3:N24"/>
  <sheetViews>
    <sheetView topLeftCell="A11" workbookViewId="0">
      <selection activeCell="T17" sqref="T17"/>
    </sheetView>
  </sheetViews>
  <sheetFormatPr defaultRowHeight="14.4" x14ac:dyDescent="0.3"/>
  <cols>
    <col min="3" max="3" width="16.88671875" bestFit="1" customWidth="1"/>
  </cols>
  <sheetData>
    <row r="3" spans="3:14" ht="15" thickBot="1" x14ac:dyDescent="0.35"/>
    <row r="4" spans="3:14" ht="93" thickBot="1" x14ac:dyDescent="0.35">
      <c r="C4" s="11" t="s">
        <v>58</v>
      </c>
      <c r="D4" s="12" t="s">
        <v>59</v>
      </c>
      <c r="E4" s="12" t="s">
        <v>60</v>
      </c>
      <c r="F4" s="12" t="s">
        <v>61</v>
      </c>
      <c r="G4" s="12" t="s">
        <v>62</v>
      </c>
      <c r="H4" s="12" t="s">
        <v>63</v>
      </c>
      <c r="I4" s="12" t="s">
        <v>64</v>
      </c>
      <c r="J4" s="12" t="s">
        <v>65</v>
      </c>
      <c r="K4" s="12" t="s">
        <v>66</v>
      </c>
      <c r="L4" s="12" t="s">
        <v>67</v>
      </c>
      <c r="M4" s="12" t="s">
        <v>68</v>
      </c>
      <c r="N4" s="13" t="s">
        <v>69</v>
      </c>
    </row>
    <row r="5" spans="3:14" ht="15" thickBot="1" x14ac:dyDescent="0.35">
      <c r="C5" s="14">
        <v>45855.732557870368</v>
      </c>
      <c r="D5" s="15">
        <v>3</v>
      </c>
      <c r="E5" s="15">
        <v>4</v>
      </c>
      <c r="F5" s="15">
        <v>5</v>
      </c>
      <c r="G5" s="15">
        <v>5</v>
      </c>
      <c r="H5" s="15">
        <v>4</v>
      </c>
      <c r="I5" s="15">
        <v>3</v>
      </c>
      <c r="J5" s="15">
        <v>5</v>
      </c>
      <c r="K5" s="15">
        <v>3</v>
      </c>
      <c r="L5" s="15">
        <v>4</v>
      </c>
      <c r="M5" s="15">
        <v>5</v>
      </c>
      <c r="N5" s="16">
        <v>4</v>
      </c>
    </row>
    <row r="6" spans="3:14" ht="15" thickBot="1" x14ac:dyDescent="0.35">
      <c r="C6" s="17">
        <v>45859.608483796299</v>
      </c>
      <c r="D6" s="18">
        <v>4</v>
      </c>
      <c r="E6" s="18">
        <v>5</v>
      </c>
      <c r="F6" s="18">
        <v>4</v>
      </c>
      <c r="G6" s="18">
        <v>4</v>
      </c>
      <c r="H6" s="18">
        <v>4</v>
      </c>
      <c r="I6" s="18">
        <v>5</v>
      </c>
      <c r="J6" s="18">
        <v>5</v>
      </c>
      <c r="K6" s="18">
        <v>4</v>
      </c>
      <c r="L6" s="18">
        <v>4</v>
      </c>
      <c r="M6" s="18">
        <v>5</v>
      </c>
      <c r="N6" s="19">
        <v>5</v>
      </c>
    </row>
    <row r="7" spans="3:14" ht="15" thickBot="1" x14ac:dyDescent="0.35">
      <c r="C7" s="14">
        <v>45860.457638888889</v>
      </c>
      <c r="D7" s="15">
        <v>5</v>
      </c>
      <c r="E7" s="15">
        <v>5</v>
      </c>
      <c r="F7" s="15">
        <v>4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5</v>
      </c>
      <c r="M7" s="15">
        <v>5</v>
      </c>
      <c r="N7" s="16">
        <v>5</v>
      </c>
    </row>
    <row r="8" spans="3:14" ht="15" thickBot="1" x14ac:dyDescent="0.35">
      <c r="C8" s="17">
        <v>45860.485277777778</v>
      </c>
      <c r="D8" s="18">
        <v>4</v>
      </c>
      <c r="E8" s="18">
        <v>5</v>
      </c>
      <c r="F8" s="18">
        <v>5</v>
      </c>
      <c r="G8" s="18">
        <v>5</v>
      </c>
      <c r="H8" s="18">
        <v>5</v>
      </c>
      <c r="I8" s="18">
        <v>5</v>
      </c>
      <c r="J8" s="18">
        <v>5</v>
      </c>
      <c r="K8" s="18">
        <v>5</v>
      </c>
      <c r="L8" s="18">
        <v>5</v>
      </c>
      <c r="M8" s="18">
        <v>5</v>
      </c>
      <c r="N8" s="19">
        <v>5</v>
      </c>
    </row>
    <row r="9" spans="3:14" ht="15" thickBot="1" x14ac:dyDescent="0.35">
      <c r="C9" s="14">
        <v>45873.525648148148</v>
      </c>
      <c r="D9" s="15">
        <v>5</v>
      </c>
      <c r="E9" s="15">
        <v>5</v>
      </c>
      <c r="F9" s="15">
        <v>4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4</v>
      </c>
      <c r="M9" s="15">
        <v>5</v>
      </c>
      <c r="N9" s="16">
        <v>5</v>
      </c>
    </row>
    <row r="10" spans="3:14" ht="15" thickBot="1" x14ac:dyDescent="0.35">
      <c r="C10" s="17">
        <v>45873.977442129632</v>
      </c>
      <c r="D10" s="18">
        <v>5</v>
      </c>
      <c r="E10" s="18">
        <v>5</v>
      </c>
      <c r="F10" s="18">
        <v>4</v>
      </c>
      <c r="G10" s="1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4</v>
      </c>
      <c r="M10" s="18">
        <v>5</v>
      </c>
      <c r="N10" s="19">
        <v>5</v>
      </c>
    </row>
    <row r="11" spans="3:14" ht="15" thickBot="1" x14ac:dyDescent="0.35">
      <c r="C11" s="14">
        <v>45874.528414351851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5</v>
      </c>
      <c r="N11" s="16">
        <v>5</v>
      </c>
    </row>
    <row r="12" spans="3:14" ht="15" thickBot="1" x14ac:dyDescent="0.35">
      <c r="C12" s="17">
        <v>45875.414259259262</v>
      </c>
      <c r="D12" s="18">
        <v>5</v>
      </c>
      <c r="E12" s="18">
        <v>5</v>
      </c>
      <c r="F12" s="18">
        <v>5</v>
      </c>
      <c r="G12" s="18">
        <v>5</v>
      </c>
      <c r="H12" s="18">
        <v>5</v>
      </c>
      <c r="I12" s="18">
        <v>3</v>
      </c>
      <c r="J12" s="18">
        <v>5</v>
      </c>
      <c r="K12" s="18">
        <v>5</v>
      </c>
      <c r="L12" s="18">
        <v>5</v>
      </c>
      <c r="M12" s="18">
        <v>5</v>
      </c>
      <c r="N12" s="19">
        <v>5</v>
      </c>
    </row>
    <row r="13" spans="3:14" ht="15" thickBot="1" x14ac:dyDescent="0.35">
      <c r="C13" s="14">
        <v>45875.838622685187</v>
      </c>
      <c r="D13" s="15">
        <v>4</v>
      </c>
      <c r="E13" s="15">
        <v>4</v>
      </c>
      <c r="F13" s="15">
        <v>4</v>
      </c>
      <c r="G13" s="15">
        <v>5</v>
      </c>
      <c r="H13" s="15">
        <v>4</v>
      </c>
      <c r="I13" s="15">
        <v>3</v>
      </c>
      <c r="J13" s="15">
        <v>3</v>
      </c>
      <c r="K13" s="15">
        <v>4</v>
      </c>
      <c r="L13" s="15">
        <v>5</v>
      </c>
      <c r="M13" s="15">
        <v>5</v>
      </c>
      <c r="N13" s="16">
        <v>4</v>
      </c>
    </row>
    <row r="14" spans="3:14" ht="15" thickBot="1" x14ac:dyDescent="0.35">
      <c r="C14" s="17">
        <v>45883.933217592596</v>
      </c>
      <c r="D14" s="18">
        <v>4</v>
      </c>
      <c r="E14" s="18">
        <v>4</v>
      </c>
      <c r="F14" s="18">
        <v>5</v>
      </c>
      <c r="G14" s="18">
        <v>4</v>
      </c>
      <c r="H14" s="18">
        <v>5</v>
      </c>
      <c r="I14" s="18">
        <v>3</v>
      </c>
      <c r="J14" s="18">
        <v>5</v>
      </c>
      <c r="K14" s="18">
        <v>4</v>
      </c>
      <c r="L14" s="18">
        <v>5</v>
      </c>
      <c r="M14" s="18">
        <v>4</v>
      </c>
      <c r="N14" s="19">
        <v>5</v>
      </c>
    </row>
    <row r="15" spans="3:14" ht="15" thickBot="1" x14ac:dyDescent="0.35">
      <c r="C15" s="14">
        <v>45898.685868055552</v>
      </c>
      <c r="D15" s="15">
        <v>5</v>
      </c>
      <c r="E15" s="15">
        <v>5</v>
      </c>
      <c r="F15" s="15">
        <v>4</v>
      </c>
      <c r="G15" s="15">
        <v>5</v>
      </c>
      <c r="H15" s="15">
        <v>5</v>
      </c>
      <c r="I15" s="15">
        <v>4</v>
      </c>
      <c r="J15" s="15">
        <v>5</v>
      </c>
      <c r="K15" s="15">
        <v>5</v>
      </c>
      <c r="L15" s="15">
        <v>5</v>
      </c>
      <c r="M15" s="15">
        <v>5</v>
      </c>
      <c r="N15" s="16">
        <v>5</v>
      </c>
    </row>
    <row r="16" spans="3:14" ht="15" thickBot="1" x14ac:dyDescent="0.35">
      <c r="C16" s="20">
        <v>45918.993958333333</v>
      </c>
      <c r="D16" s="21">
        <v>5</v>
      </c>
      <c r="E16" s="21">
        <v>5</v>
      </c>
      <c r="F16" s="21">
        <v>4</v>
      </c>
      <c r="G16" s="21">
        <v>5</v>
      </c>
      <c r="H16" s="21">
        <v>5</v>
      </c>
      <c r="I16" s="21">
        <v>5</v>
      </c>
      <c r="J16" s="21">
        <v>5</v>
      </c>
      <c r="K16" s="21">
        <v>5</v>
      </c>
      <c r="L16" s="21">
        <v>5</v>
      </c>
      <c r="M16" s="21">
        <v>5</v>
      </c>
      <c r="N16" s="22">
        <v>5</v>
      </c>
    </row>
    <row r="17" spans="3:14" ht="15" thickBot="1" x14ac:dyDescent="0.35">
      <c r="C17" s="35"/>
      <c r="D17" s="34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3:14" ht="15" thickBot="1" x14ac:dyDescent="0.35">
      <c r="D18" s="12" t="s">
        <v>70</v>
      </c>
      <c r="E18" s="12" t="s">
        <v>71</v>
      </c>
      <c r="F18" s="12" t="s">
        <v>72</v>
      </c>
      <c r="G18" s="12" t="s">
        <v>73</v>
      </c>
      <c r="H18" s="12" t="s">
        <v>74</v>
      </c>
      <c r="I18" s="12" t="s">
        <v>75</v>
      </c>
      <c r="J18" s="12" t="s">
        <v>76</v>
      </c>
      <c r="K18" s="12" t="s">
        <v>77</v>
      </c>
      <c r="L18" s="12" t="s">
        <v>78</v>
      </c>
      <c r="M18" s="12" t="s">
        <v>79</v>
      </c>
      <c r="N18" s="12" t="s">
        <v>80</v>
      </c>
    </row>
    <row r="19" spans="3:14" x14ac:dyDescent="0.3">
      <c r="C19">
        <v>5</v>
      </c>
      <c r="D19" s="34">
        <f>COUNTIF($D$5:$D$16,5)</f>
        <v>7</v>
      </c>
      <c r="E19" s="34">
        <f t="shared" ref="E19:N19" si="0">COUNTIF(E5:E16,5)</f>
        <v>9</v>
      </c>
      <c r="F19" s="34">
        <f t="shared" si="0"/>
        <v>5</v>
      </c>
      <c r="G19" s="34">
        <f t="shared" si="0"/>
        <v>10</v>
      </c>
      <c r="H19" s="34">
        <f t="shared" si="0"/>
        <v>9</v>
      </c>
      <c r="I19" s="34">
        <f t="shared" si="0"/>
        <v>7</v>
      </c>
      <c r="J19" s="34">
        <f t="shared" si="0"/>
        <v>11</v>
      </c>
      <c r="K19" s="34">
        <f t="shared" si="0"/>
        <v>8</v>
      </c>
      <c r="L19" s="34">
        <f t="shared" si="0"/>
        <v>8</v>
      </c>
      <c r="M19" s="34">
        <f t="shared" si="0"/>
        <v>11</v>
      </c>
      <c r="N19" s="34">
        <f t="shared" si="0"/>
        <v>10</v>
      </c>
    </row>
    <row r="20" spans="3:14" x14ac:dyDescent="0.3">
      <c r="C20">
        <v>4</v>
      </c>
      <c r="D20" s="34">
        <f>COUNTIF(D$5:D$16,4)</f>
        <v>4</v>
      </c>
      <c r="E20" s="34">
        <f t="shared" ref="E20:N20" si="1">COUNTIF(E$5:E$16,4)</f>
        <v>3</v>
      </c>
      <c r="F20" s="34">
        <f t="shared" si="1"/>
        <v>7</v>
      </c>
      <c r="G20" s="34">
        <f t="shared" si="1"/>
        <v>2</v>
      </c>
      <c r="H20" s="34">
        <f t="shared" si="1"/>
        <v>3</v>
      </c>
      <c r="I20" s="34">
        <f t="shared" si="1"/>
        <v>1</v>
      </c>
      <c r="J20" s="34">
        <f t="shared" si="1"/>
        <v>0</v>
      </c>
      <c r="K20" s="34">
        <f t="shared" si="1"/>
        <v>3</v>
      </c>
      <c r="L20" s="34">
        <f t="shared" si="1"/>
        <v>4</v>
      </c>
      <c r="M20" s="34">
        <f t="shared" si="1"/>
        <v>1</v>
      </c>
      <c r="N20" s="34">
        <f t="shared" si="1"/>
        <v>2</v>
      </c>
    </row>
    <row r="21" spans="3:14" x14ac:dyDescent="0.3">
      <c r="C21">
        <v>3</v>
      </c>
      <c r="D21" s="34">
        <f>COUNTIF(D$5:D$16,3)</f>
        <v>1</v>
      </c>
      <c r="E21" s="34">
        <f t="shared" ref="E21:N21" si="2">COUNTIF(E$5:E$16,3)</f>
        <v>0</v>
      </c>
      <c r="F21" s="34">
        <f t="shared" si="2"/>
        <v>0</v>
      </c>
      <c r="G21" s="34">
        <f t="shared" si="2"/>
        <v>0</v>
      </c>
      <c r="H21" s="34">
        <f t="shared" si="2"/>
        <v>0</v>
      </c>
      <c r="I21" s="34">
        <f t="shared" si="2"/>
        <v>4</v>
      </c>
      <c r="J21" s="34">
        <f t="shared" si="2"/>
        <v>1</v>
      </c>
      <c r="K21" s="34">
        <f t="shared" si="2"/>
        <v>1</v>
      </c>
      <c r="L21" s="34">
        <f t="shared" si="2"/>
        <v>0</v>
      </c>
      <c r="M21" s="34">
        <f t="shared" si="2"/>
        <v>0</v>
      </c>
      <c r="N21" s="34">
        <f t="shared" si="2"/>
        <v>0</v>
      </c>
    </row>
    <row r="22" spans="3:14" x14ac:dyDescent="0.3">
      <c r="C22">
        <v>2</v>
      </c>
      <c r="D22" s="34">
        <f>COUNTIF(D$5:D$16,2)</f>
        <v>0</v>
      </c>
      <c r="E22" s="34">
        <f t="shared" ref="E22:N22" si="3">COUNTIF(E$5:E$16,2)</f>
        <v>0</v>
      </c>
      <c r="F22" s="34">
        <f t="shared" si="3"/>
        <v>0</v>
      </c>
      <c r="G22" s="34">
        <f t="shared" si="3"/>
        <v>0</v>
      </c>
      <c r="H22" s="34">
        <f t="shared" si="3"/>
        <v>0</v>
      </c>
      <c r="I22" s="34">
        <f t="shared" si="3"/>
        <v>0</v>
      </c>
      <c r="J22" s="34">
        <f t="shared" si="3"/>
        <v>0</v>
      </c>
      <c r="K22" s="34">
        <f t="shared" si="3"/>
        <v>0</v>
      </c>
      <c r="L22" s="34">
        <f t="shared" si="3"/>
        <v>0</v>
      </c>
      <c r="M22" s="34">
        <f t="shared" si="3"/>
        <v>0</v>
      </c>
      <c r="N22" s="34">
        <f t="shared" si="3"/>
        <v>0</v>
      </c>
    </row>
    <row r="23" spans="3:14" x14ac:dyDescent="0.3">
      <c r="C23">
        <v>1</v>
      </c>
      <c r="D23" s="34">
        <f>COUNTIF(D$5:D$16,1)</f>
        <v>0</v>
      </c>
      <c r="E23" s="34">
        <f t="shared" ref="E23:N23" si="4">COUNTIF(E$5:E$16,1)</f>
        <v>0</v>
      </c>
      <c r="F23" s="34">
        <f t="shared" si="4"/>
        <v>0</v>
      </c>
      <c r="G23" s="34">
        <f t="shared" si="4"/>
        <v>0</v>
      </c>
      <c r="H23" s="34">
        <f t="shared" si="4"/>
        <v>0</v>
      </c>
      <c r="I23" s="34">
        <f t="shared" si="4"/>
        <v>0</v>
      </c>
      <c r="J23" s="34">
        <f t="shared" si="4"/>
        <v>0</v>
      </c>
      <c r="K23" s="34">
        <f t="shared" si="4"/>
        <v>0</v>
      </c>
      <c r="L23" s="34">
        <f t="shared" si="4"/>
        <v>0</v>
      </c>
      <c r="M23" s="34">
        <f t="shared" si="4"/>
        <v>0</v>
      </c>
      <c r="N23" s="34">
        <f t="shared" si="4"/>
        <v>0</v>
      </c>
    </row>
    <row r="24" spans="3:14" x14ac:dyDescent="0.3">
      <c r="D24">
        <f>SUM(D19:D23)</f>
        <v>12</v>
      </c>
      <c r="E24">
        <f t="shared" ref="E24:N24" si="5">SUM(E19:E23)</f>
        <v>12</v>
      </c>
      <c r="F24">
        <f t="shared" si="5"/>
        <v>12</v>
      </c>
      <c r="G24">
        <f t="shared" si="5"/>
        <v>12</v>
      </c>
      <c r="H24">
        <f t="shared" si="5"/>
        <v>12</v>
      </c>
      <c r="I24">
        <f t="shared" si="5"/>
        <v>12</v>
      </c>
      <c r="J24">
        <f t="shared" si="5"/>
        <v>12</v>
      </c>
      <c r="K24">
        <f t="shared" si="5"/>
        <v>12</v>
      </c>
      <c r="L24">
        <f t="shared" si="5"/>
        <v>12</v>
      </c>
      <c r="M24">
        <f t="shared" si="5"/>
        <v>12</v>
      </c>
      <c r="N24">
        <f t="shared" si="5"/>
        <v>12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Goncalves Fuseta Rosa Macau</dc:creator>
  <cp:lastModifiedBy>Daniel Goncalves Fuseta Rosa Macau</cp:lastModifiedBy>
  <dcterms:created xsi:type="dcterms:W3CDTF">2025-07-22T11:20:49Z</dcterms:created>
  <dcterms:modified xsi:type="dcterms:W3CDTF">2025-09-19T23:27:13Z</dcterms:modified>
</cp:coreProperties>
</file>