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vi\Desktop\Hochsprachenprogrammierung\Sprint\HSP-SoSe-2021\"/>
    </mc:Choice>
  </mc:AlternateContent>
  <xr:revisionPtr revIDLastSave="0" documentId="13_ncr:1_{17ECF4C3-4C05-46C2-A56A-A68FC48106B7}" xr6:coauthVersionLast="46" xr6:coauthVersionMax="46" xr10:uidLastSave="{00000000-0000-0000-0000-000000000000}"/>
  <bookViews>
    <workbookView xWindow="0" yWindow="0" windowWidth="28800" windowHeight="15600" xr2:uid="{BCA7EF73-EA4B-48ED-AA2D-05ECA064157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2" i="1" l="1"/>
  <c r="M32" i="1"/>
  <c r="L32" i="1"/>
  <c r="K32" i="1"/>
  <c r="J32" i="1"/>
  <c r="I32" i="1"/>
  <c r="H32" i="1"/>
  <c r="G32" i="1"/>
  <c r="F32" i="1"/>
  <c r="E32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<sst xmlns="http://schemas.openxmlformats.org/spreadsheetml/2006/main" count="46" uniqueCount="45">
  <si>
    <t>getDichte</t>
  </si>
  <si>
    <t>Material</t>
  </si>
  <si>
    <t>Stahl</t>
  </si>
  <si>
    <t>Aluminium</t>
  </si>
  <si>
    <t>Titan</t>
  </si>
  <si>
    <t>Messing</t>
  </si>
  <si>
    <t>Kupfer</t>
  </si>
  <si>
    <t>Bronze</t>
  </si>
  <si>
    <t>Dichte g/cm3</t>
  </si>
  <si>
    <t>Festigkeitsklasse</t>
  </si>
  <si>
    <t>Metrisch</t>
  </si>
  <si>
    <t>M1,6</t>
  </si>
  <si>
    <t>M2</t>
  </si>
  <si>
    <t>M2,5</t>
  </si>
  <si>
    <t>M3</t>
  </si>
  <si>
    <t>M4</t>
  </si>
  <si>
    <t>M5</t>
  </si>
  <si>
    <t>M6</t>
  </si>
  <si>
    <t>M8</t>
  </si>
  <si>
    <t>M10</t>
  </si>
  <si>
    <t>M12</t>
  </si>
  <si>
    <t>M16</t>
  </si>
  <si>
    <t>M20</t>
  </si>
  <si>
    <t>M24</t>
  </si>
  <si>
    <t>M30</t>
  </si>
  <si>
    <t>M36</t>
  </si>
  <si>
    <t>M42</t>
  </si>
  <si>
    <t>Durchmesser</t>
  </si>
  <si>
    <t>Steigung</t>
  </si>
  <si>
    <t>Flankendurchmesser</t>
  </si>
  <si>
    <t>Kerndurchmesser</t>
  </si>
  <si>
    <t>Kernlochdurchmesser</t>
  </si>
  <si>
    <t>Zylinderkopf Höhe</t>
  </si>
  <si>
    <t>Zylinderkopf Durchmesser</t>
  </si>
  <si>
    <t>Zylinderkopf SW</t>
  </si>
  <si>
    <t>Zylinderkopf Volumen</t>
  </si>
  <si>
    <t>Sechskant Höhe</t>
  </si>
  <si>
    <t>Sechskant SW</t>
  </si>
  <si>
    <t>Sechskant Volumen</t>
  </si>
  <si>
    <t>Senkkopf Höhe</t>
  </si>
  <si>
    <t>Senkkopf Durchmesser</t>
  </si>
  <si>
    <t>Senkkopf SW</t>
  </si>
  <si>
    <t>Senkkopf Volumen</t>
  </si>
  <si>
    <t>Schraubenlänge</t>
  </si>
  <si>
    <t>Gewindelänge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</si>
</sst>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38E15-73F3-4FF6-80D2-D823E0AC1EDB}">
  <dimension ref="A1:Q32"/>
  <sheetViews>
    <sheetView tabSelected="1" workbookViewId="0">
      <selection activeCell="B7" sqref="B7"/>
    </sheetView>
  </sheetViews>
  <sheetFormatPr baseColWidth="10" defaultRowHeight="15" x14ac:dyDescent="0.25"/>
  <cols>
    <col min="1" max="1" width="23.85546875" customWidth="1"/>
  </cols>
  <sheetData>
    <row r="1" spans="1:17" x14ac:dyDescent="0.25">
      <c r="A1" s="1" t="s">
        <v>0</v>
      </c>
      <c r="B1" s="1"/>
      <c r="C1" s="1"/>
      <c r="D1" s="1"/>
      <c r="E1" s="1"/>
      <c r="F1" s="1"/>
      <c r="G1" s="1"/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</row>
    <row r="3" spans="1:17" x14ac:dyDescent="0.25">
      <c r="A3" s="2" t="s">
        <v>8</v>
      </c>
      <c r="B3" s="2">
        <v>7.85</v>
      </c>
      <c r="C3" s="2">
        <v>2.7</v>
      </c>
      <c r="D3" s="2">
        <v>4.5069999999999997</v>
      </c>
      <c r="E3" s="2">
        <v>8.73</v>
      </c>
      <c r="F3" s="2">
        <v>8.9600000000000009</v>
      </c>
      <c r="G3" s="2">
        <v>8.9</v>
      </c>
    </row>
    <row r="5" spans="1:17" x14ac:dyDescent="0.25">
      <c r="A5" s="2" t="s">
        <v>9</v>
      </c>
      <c r="B5" s="2">
        <v>3.6</v>
      </c>
      <c r="C5" s="2">
        <v>4.5999999999999996</v>
      </c>
      <c r="D5" s="2">
        <v>4.8</v>
      </c>
      <c r="E5" s="2">
        <v>5.8</v>
      </c>
      <c r="F5" s="2">
        <v>6.8</v>
      </c>
      <c r="G5" s="2">
        <v>8.8000000000000007</v>
      </c>
      <c r="H5" s="2">
        <v>9.8000000000000007</v>
      </c>
      <c r="I5" s="2">
        <v>10.9</v>
      </c>
      <c r="J5" s="2">
        <v>12.9</v>
      </c>
    </row>
    <row r="7" spans="1:17" x14ac:dyDescent="0.25">
      <c r="A7" t="s">
        <v>43</v>
      </c>
    </row>
    <row r="8" spans="1:17" x14ac:dyDescent="0.25">
      <c r="A8" t="s">
        <v>44</v>
      </c>
    </row>
    <row r="12" spans="1:17" x14ac:dyDescent="0.25">
      <c r="A12" s="3" t="s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17" x14ac:dyDescent="0.25">
      <c r="A13" s="2" t="s">
        <v>10</v>
      </c>
      <c r="B13" s="2" t="s">
        <v>11</v>
      </c>
      <c r="C13" s="2" t="s">
        <v>12</v>
      </c>
      <c r="D13" s="2" t="s">
        <v>13</v>
      </c>
      <c r="E13" s="2" t="s">
        <v>14</v>
      </c>
      <c r="F13" s="2" t="s">
        <v>15</v>
      </c>
      <c r="G13" s="2" t="s">
        <v>16</v>
      </c>
      <c r="H13" s="2" t="s">
        <v>17</v>
      </c>
      <c r="I13" s="2" t="s">
        <v>18</v>
      </c>
      <c r="J13" s="2" t="s">
        <v>19</v>
      </c>
      <c r="K13" s="2" t="s">
        <v>20</v>
      </c>
      <c r="L13" s="2" t="s">
        <v>21</v>
      </c>
      <c r="M13" s="2" t="s">
        <v>22</v>
      </c>
      <c r="N13" s="2" t="s">
        <v>23</v>
      </c>
      <c r="O13" s="2" t="s">
        <v>24</v>
      </c>
      <c r="P13" s="2" t="s">
        <v>25</v>
      </c>
      <c r="Q13" s="2" t="s">
        <v>26</v>
      </c>
    </row>
    <row r="14" spans="1:17" x14ac:dyDescent="0.25">
      <c r="A14" s="2" t="s">
        <v>27</v>
      </c>
      <c r="B14" s="2">
        <v>1.6</v>
      </c>
      <c r="C14" s="2">
        <v>2</v>
      </c>
      <c r="D14" s="2">
        <v>0.25</v>
      </c>
      <c r="E14" s="2">
        <v>3</v>
      </c>
      <c r="F14" s="2">
        <v>4</v>
      </c>
      <c r="G14" s="2">
        <v>5</v>
      </c>
      <c r="H14" s="2">
        <v>6</v>
      </c>
      <c r="I14" s="2">
        <v>8</v>
      </c>
      <c r="J14" s="2">
        <v>10</v>
      </c>
      <c r="K14" s="2">
        <v>12</v>
      </c>
      <c r="L14" s="2">
        <v>16</v>
      </c>
      <c r="M14" s="2">
        <v>20</v>
      </c>
      <c r="N14" s="2">
        <v>24</v>
      </c>
      <c r="O14" s="2">
        <v>30</v>
      </c>
      <c r="P14" s="2">
        <v>36</v>
      </c>
      <c r="Q14" s="2">
        <v>42</v>
      </c>
    </row>
    <row r="15" spans="1:17" x14ac:dyDescent="0.25">
      <c r="A15" s="2" t="s">
        <v>28</v>
      </c>
      <c r="B15" s="2">
        <v>0.35</v>
      </c>
      <c r="C15" s="2">
        <v>0.4</v>
      </c>
      <c r="D15" s="2">
        <v>0.45</v>
      </c>
      <c r="E15" s="2">
        <v>0.5</v>
      </c>
      <c r="F15" s="2">
        <v>0.7</v>
      </c>
      <c r="G15" s="2">
        <v>0.8</v>
      </c>
      <c r="H15" s="2">
        <v>1</v>
      </c>
      <c r="I15" s="2">
        <v>1.25</v>
      </c>
      <c r="J15" s="2">
        <v>1.5</v>
      </c>
      <c r="K15" s="2">
        <v>1.75</v>
      </c>
      <c r="L15" s="2">
        <v>2</v>
      </c>
      <c r="M15" s="2">
        <v>2.5</v>
      </c>
      <c r="N15" s="2">
        <v>3</v>
      </c>
      <c r="O15" s="2">
        <v>3.5</v>
      </c>
      <c r="P15" s="2">
        <v>4</v>
      </c>
      <c r="Q15" s="2">
        <v>4.5</v>
      </c>
    </row>
    <row r="16" spans="1:17" x14ac:dyDescent="0.25">
      <c r="A16" s="2" t="s">
        <v>29</v>
      </c>
      <c r="B16" s="2">
        <f>B14-(0.6495*B15)</f>
        <v>1.3726750000000001</v>
      </c>
      <c r="C16" s="2">
        <f t="shared" ref="C16:Q16" si="0">C14-(0.6495*C15)</f>
        <v>1.7402</v>
      </c>
      <c r="D16" s="2">
        <f t="shared" si="0"/>
        <v>-4.2275000000000007E-2</v>
      </c>
      <c r="E16" s="2">
        <f t="shared" si="0"/>
        <v>2.6752500000000001</v>
      </c>
      <c r="F16" s="2">
        <f t="shared" si="0"/>
        <v>3.54535</v>
      </c>
      <c r="G16" s="2">
        <f t="shared" si="0"/>
        <v>4.4804000000000004</v>
      </c>
      <c r="H16" s="2">
        <f t="shared" si="0"/>
        <v>5.3505000000000003</v>
      </c>
      <c r="I16" s="2">
        <f t="shared" si="0"/>
        <v>7.1881250000000003</v>
      </c>
      <c r="J16" s="2">
        <f t="shared" si="0"/>
        <v>9.0257500000000004</v>
      </c>
      <c r="K16" s="2">
        <f t="shared" si="0"/>
        <v>10.863375</v>
      </c>
      <c r="L16" s="2">
        <f t="shared" si="0"/>
        <v>14.701000000000001</v>
      </c>
      <c r="M16" s="2">
        <f t="shared" si="0"/>
        <v>18.376249999999999</v>
      </c>
      <c r="N16" s="2">
        <f t="shared" si="0"/>
        <v>22.051500000000001</v>
      </c>
      <c r="O16" s="2">
        <f t="shared" si="0"/>
        <v>27.726749999999999</v>
      </c>
      <c r="P16" s="2">
        <f t="shared" si="0"/>
        <v>33.402000000000001</v>
      </c>
      <c r="Q16" s="2">
        <f t="shared" si="0"/>
        <v>39.077249999999999</v>
      </c>
    </row>
    <row r="17" spans="1:17" x14ac:dyDescent="0.25">
      <c r="A17" s="2" t="s">
        <v>30</v>
      </c>
      <c r="B17" s="2">
        <f>B14 -(1.2269 * B15)</f>
        <v>1.170585</v>
      </c>
      <c r="C17" s="2">
        <f t="shared" ref="C17:Q17" si="1">C14 -(1.2269 * C15)</f>
        <v>1.5092399999999999</v>
      </c>
      <c r="D17" s="2">
        <f t="shared" si="1"/>
        <v>-0.30210500000000007</v>
      </c>
      <c r="E17" s="2">
        <f t="shared" si="1"/>
        <v>2.3865499999999997</v>
      </c>
      <c r="F17" s="2">
        <f t="shared" si="1"/>
        <v>3.1411699999999998</v>
      </c>
      <c r="G17" s="2">
        <f t="shared" si="1"/>
        <v>4.0184800000000003</v>
      </c>
      <c r="H17" s="2">
        <f t="shared" si="1"/>
        <v>4.7730999999999995</v>
      </c>
      <c r="I17" s="2">
        <f t="shared" si="1"/>
        <v>6.4663749999999993</v>
      </c>
      <c r="J17" s="2">
        <f t="shared" si="1"/>
        <v>8.1596499999999992</v>
      </c>
      <c r="K17" s="2">
        <f t="shared" si="1"/>
        <v>9.852924999999999</v>
      </c>
      <c r="L17" s="2">
        <f t="shared" si="1"/>
        <v>13.546199999999999</v>
      </c>
      <c r="M17" s="2">
        <f t="shared" si="1"/>
        <v>16.932749999999999</v>
      </c>
      <c r="N17" s="2">
        <f t="shared" si="1"/>
        <v>20.319299999999998</v>
      </c>
      <c r="O17" s="2">
        <f t="shared" si="1"/>
        <v>25.705849999999998</v>
      </c>
      <c r="P17" s="2">
        <f t="shared" si="1"/>
        <v>31.092399999999998</v>
      </c>
      <c r="Q17" s="2">
        <f t="shared" si="1"/>
        <v>36.478949999999998</v>
      </c>
    </row>
    <row r="18" spans="1:17" x14ac:dyDescent="0.25">
      <c r="A18" s="2" t="s">
        <v>31</v>
      </c>
      <c r="B18" s="2">
        <f>B14-B15</f>
        <v>1.25</v>
      </c>
      <c r="C18" s="2">
        <f t="shared" ref="C18:Q18" si="2">C14-C15</f>
        <v>1.6</v>
      </c>
      <c r="D18" s="2">
        <f t="shared" si="2"/>
        <v>-0.2</v>
      </c>
      <c r="E18" s="2">
        <f t="shared" si="2"/>
        <v>2.5</v>
      </c>
      <c r="F18" s="2">
        <f t="shared" si="2"/>
        <v>3.3</v>
      </c>
      <c r="G18" s="2">
        <f t="shared" si="2"/>
        <v>4.2</v>
      </c>
      <c r="H18" s="2">
        <f t="shared" si="2"/>
        <v>5</v>
      </c>
      <c r="I18" s="2">
        <f t="shared" si="2"/>
        <v>6.75</v>
      </c>
      <c r="J18" s="2">
        <f t="shared" si="2"/>
        <v>8.5</v>
      </c>
      <c r="K18" s="2">
        <f t="shared" si="2"/>
        <v>10.25</v>
      </c>
      <c r="L18" s="2">
        <f t="shared" si="2"/>
        <v>14</v>
      </c>
      <c r="M18" s="2">
        <f t="shared" si="2"/>
        <v>17.5</v>
      </c>
      <c r="N18" s="2">
        <f t="shared" si="2"/>
        <v>21</v>
      </c>
      <c r="O18" s="2">
        <f t="shared" si="2"/>
        <v>26.5</v>
      </c>
      <c r="P18" s="2">
        <f t="shared" si="2"/>
        <v>32</v>
      </c>
      <c r="Q18" s="2">
        <f t="shared" si="2"/>
        <v>37.5</v>
      </c>
    </row>
    <row r="19" spans="1:17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</row>
    <row r="20" spans="1:17" x14ac:dyDescent="0.25">
      <c r="A20" s="2" t="s">
        <v>32</v>
      </c>
      <c r="B20" s="2">
        <v>1.6</v>
      </c>
      <c r="C20" s="2">
        <v>2</v>
      </c>
      <c r="D20" s="2">
        <v>2.5</v>
      </c>
      <c r="E20" s="2">
        <v>3</v>
      </c>
      <c r="F20" s="2">
        <v>4</v>
      </c>
      <c r="G20" s="2">
        <v>5</v>
      </c>
      <c r="H20" s="2">
        <v>6</v>
      </c>
      <c r="I20" s="2">
        <v>8</v>
      </c>
      <c r="J20" s="2">
        <v>10</v>
      </c>
      <c r="K20" s="2">
        <v>12</v>
      </c>
      <c r="L20" s="2">
        <v>16</v>
      </c>
      <c r="M20" s="2">
        <v>20</v>
      </c>
      <c r="N20" s="2">
        <v>24</v>
      </c>
      <c r="O20" s="2">
        <v>30</v>
      </c>
      <c r="P20" s="2">
        <v>36</v>
      </c>
      <c r="Q20" s="2">
        <v>42</v>
      </c>
    </row>
    <row r="21" spans="1:17" x14ac:dyDescent="0.25">
      <c r="A21" s="2" t="s">
        <v>33</v>
      </c>
      <c r="B21" s="2">
        <v>3</v>
      </c>
      <c r="C21" s="2">
        <v>3.8</v>
      </c>
      <c r="D21" s="2">
        <v>4.5</v>
      </c>
      <c r="E21" s="2">
        <v>5.5</v>
      </c>
      <c r="F21" s="2">
        <v>7</v>
      </c>
      <c r="G21" s="2">
        <v>8.5</v>
      </c>
      <c r="H21" s="2">
        <v>10</v>
      </c>
      <c r="I21" s="2">
        <v>13</v>
      </c>
      <c r="J21" s="2">
        <v>16</v>
      </c>
      <c r="K21" s="2">
        <v>18</v>
      </c>
      <c r="L21" s="2">
        <v>24</v>
      </c>
      <c r="M21" s="2">
        <v>30</v>
      </c>
      <c r="N21" s="2">
        <v>36</v>
      </c>
      <c r="O21" s="2">
        <v>45</v>
      </c>
      <c r="P21" s="2">
        <v>54</v>
      </c>
      <c r="Q21" s="2">
        <v>63</v>
      </c>
    </row>
    <row r="22" spans="1:17" x14ac:dyDescent="0.25">
      <c r="A22" s="2" t="s">
        <v>34</v>
      </c>
      <c r="B22" s="2">
        <v>1.5</v>
      </c>
      <c r="C22" s="2">
        <v>1.5</v>
      </c>
      <c r="D22" s="2">
        <v>2</v>
      </c>
      <c r="E22" s="2">
        <v>2.5</v>
      </c>
      <c r="F22" s="2">
        <v>3</v>
      </c>
      <c r="G22" s="2">
        <v>4</v>
      </c>
      <c r="H22" s="2">
        <v>5</v>
      </c>
      <c r="I22" s="2">
        <v>6</v>
      </c>
      <c r="J22" s="2">
        <v>8</v>
      </c>
      <c r="K22" s="2">
        <v>10</v>
      </c>
      <c r="L22" s="2">
        <v>14</v>
      </c>
      <c r="M22" s="2">
        <v>17</v>
      </c>
      <c r="N22" s="2">
        <v>19</v>
      </c>
      <c r="O22" s="2">
        <v>22</v>
      </c>
      <c r="P22" s="2">
        <v>27</v>
      </c>
      <c r="Q22" s="2">
        <v>32</v>
      </c>
    </row>
    <row r="23" spans="1:17" x14ac:dyDescent="0.25">
      <c r="A23" s="2" t="s">
        <v>35</v>
      </c>
      <c r="B23" s="2">
        <f>PI()/4*B21*B21 * B20 - ((6*(B22/COS(RADIANS(30)))*SIN(RADIANS(180/6))*B22)/4 * B20 *2/3)</f>
        <v>9.2312725838406031</v>
      </c>
      <c r="C23" s="2">
        <f t="shared" ref="C23:Q23" si="3">PI()/4*C21*C21 * C20 - ((6*(C22/COS(RADIANS(30)))*SIN(RADIANS(180/6))*C22)/4 * C20 *2/3)</f>
        <v>20.08422274756499</v>
      </c>
      <c r="D23" s="2">
        <f t="shared" si="3"/>
        <v>33.987279330099561</v>
      </c>
      <c r="E23" s="2">
        <f t="shared" si="3"/>
        <v>60.449565781012943</v>
      </c>
      <c r="F23" s="2">
        <f t="shared" si="3"/>
        <v>133.15343033507332</v>
      </c>
      <c r="G23" s="2">
        <f t="shared" si="3"/>
        <v>237.53706499215818</v>
      </c>
      <c r="H23" s="2">
        <f t="shared" si="3"/>
        <v>384.63635766002511</v>
      </c>
      <c r="I23" s="2">
        <f t="shared" si="3"/>
        <v>895.58143938673788</v>
      </c>
      <c r="J23" s="2">
        <f t="shared" si="3"/>
        <v>1641.1151260161071</v>
      </c>
      <c r="K23" s="2">
        <f t="shared" si="3"/>
        <v>2360.8077362617282</v>
      </c>
      <c r="L23" s="2">
        <f t="shared" si="3"/>
        <v>5427.6590296922177</v>
      </c>
      <c r="M23" s="2">
        <f t="shared" si="3"/>
        <v>10800.082385238031</v>
      </c>
      <c r="N23" s="2">
        <f t="shared" si="3"/>
        <v>19426.861742055316</v>
      </c>
      <c r="O23" s="2">
        <f t="shared" si="3"/>
        <v>39329.812517761631</v>
      </c>
      <c r="P23" s="2">
        <f t="shared" si="3"/>
        <v>67295.977136197995</v>
      </c>
      <c r="Q23" s="2">
        <f t="shared" si="3"/>
        <v>106093.62266472042</v>
      </c>
    </row>
    <row r="24" spans="1:17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A25" s="2" t="s">
        <v>36</v>
      </c>
      <c r="B25" s="2">
        <v>1.1000000000000001</v>
      </c>
      <c r="C25" s="2">
        <v>1.4</v>
      </c>
      <c r="D25" s="2">
        <v>1.7</v>
      </c>
      <c r="E25" s="2">
        <v>2</v>
      </c>
      <c r="F25" s="2">
        <v>2.8</v>
      </c>
      <c r="G25" s="2">
        <v>3.5</v>
      </c>
      <c r="H25" s="2">
        <v>4</v>
      </c>
      <c r="I25" s="2">
        <v>5.3</v>
      </c>
      <c r="J25" s="2">
        <v>6.4</v>
      </c>
      <c r="K25" s="2">
        <v>7.5</v>
      </c>
      <c r="L25" s="2">
        <v>10</v>
      </c>
      <c r="M25" s="2">
        <v>12.5</v>
      </c>
      <c r="N25" s="2">
        <v>15</v>
      </c>
      <c r="O25" s="2">
        <v>18.7</v>
      </c>
      <c r="P25" s="2">
        <v>22.5</v>
      </c>
      <c r="Q25" s="2">
        <v>26</v>
      </c>
    </row>
    <row r="26" spans="1:17" x14ac:dyDescent="0.25">
      <c r="A26" s="2" t="s">
        <v>37</v>
      </c>
      <c r="B26" s="2">
        <v>3.2</v>
      </c>
      <c r="C26" s="2">
        <v>4</v>
      </c>
      <c r="D26" s="2">
        <v>5</v>
      </c>
      <c r="E26" s="2">
        <v>5.5</v>
      </c>
      <c r="F26" s="2">
        <v>7</v>
      </c>
      <c r="G26" s="2">
        <v>8</v>
      </c>
      <c r="H26" s="2">
        <v>10</v>
      </c>
      <c r="I26" s="2">
        <v>13</v>
      </c>
      <c r="J26" s="2">
        <v>17</v>
      </c>
      <c r="K26" s="2">
        <v>19</v>
      </c>
      <c r="L26" s="2">
        <v>24</v>
      </c>
      <c r="M26" s="2">
        <v>30</v>
      </c>
      <c r="N26" s="2">
        <v>36</v>
      </c>
      <c r="O26" s="2">
        <v>46</v>
      </c>
      <c r="P26" s="2">
        <v>55</v>
      </c>
      <c r="Q26" s="2">
        <v>65</v>
      </c>
    </row>
    <row r="27" spans="1:17" x14ac:dyDescent="0.25">
      <c r="A27" s="2" t="s">
        <v>38</v>
      </c>
      <c r="B27" s="2">
        <f t="shared" ref="B27:D27" si="4">((6*(B26/COS(RADIANS(30)))*SIN(RADIANS(180/6))*B26)/4) *B25</f>
        <v>9.7549101482279159</v>
      </c>
      <c r="C27" s="2">
        <f t="shared" si="4"/>
        <v>19.39896904477142</v>
      </c>
      <c r="D27" s="2">
        <f t="shared" si="4"/>
        <v>36.806079660838627</v>
      </c>
      <c r="E27" s="2">
        <f>((6*(E26/COS(RADIANS(30)))*SIN(RADIANS(180/6))*E26)/4) *E25</f>
        <v>52.394536928958516</v>
      </c>
      <c r="F27" s="2">
        <f t="shared" ref="F27:Q27" si="5">((6*(F26/COS(RADIANS(30)))*SIN(RADIANS(180/6))*F26)/4) *F25</f>
        <v>118.81868539922495</v>
      </c>
      <c r="G27" s="2">
        <f t="shared" si="5"/>
        <v>193.98969044771422</v>
      </c>
      <c r="H27" s="2">
        <f t="shared" si="5"/>
        <v>346.41016151377534</v>
      </c>
      <c r="I27" s="2">
        <f t="shared" si="5"/>
        <v>775.69895416972145</v>
      </c>
      <c r="J27" s="2">
        <f t="shared" si="5"/>
        <v>1601.8005868396976</v>
      </c>
      <c r="K27" s="2">
        <f t="shared" si="5"/>
        <v>2344.763780746367</v>
      </c>
      <c r="L27" s="2">
        <f t="shared" si="5"/>
        <v>4988.3063257983658</v>
      </c>
      <c r="M27" s="2">
        <f t="shared" si="5"/>
        <v>9742.7857925749322</v>
      </c>
      <c r="N27" s="2">
        <f t="shared" si="5"/>
        <v>16835.533849569481</v>
      </c>
      <c r="O27" s="2">
        <f t="shared" si="5"/>
        <v>34267.932407427201</v>
      </c>
      <c r="P27" s="2">
        <f t="shared" si="5"/>
        <v>58943.85404507834</v>
      </c>
      <c r="Q27" s="2">
        <f t="shared" si="5"/>
        <v>95132.89060572056</v>
      </c>
    </row>
    <row r="28" spans="1:17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</row>
    <row r="29" spans="1:17" x14ac:dyDescent="0.25">
      <c r="A29" s="2" t="s">
        <v>39</v>
      </c>
      <c r="B29" s="2"/>
      <c r="C29" s="2"/>
      <c r="D29" s="2"/>
      <c r="E29" s="2">
        <v>1.9</v>
      </c>
      <c r="F29" s="2">
        <v>2.5</v>
      </c>
      <c r="G29" s="2">
        <v>3.1</v>
      </c>
      <c r="H29" s="2">
        <v>3.7</v>
      </c>
      <c r="I29" s="2">
        <v>5</v>
      </c>
      <c r="J29" s="2">
        <v>6.2</v>
      </c>
      <c r="K29" s="2">
        <v>7.4</v>
      </c>
      <c r="L29" s="2">
        <v>8.8000000000000007</v>
      </c>
      <c r="M29" s="2">
        <v>10.199999999999999</v>
      </c>
      <c r="N29" s="2">
        <v>14</v>
      </c>
      <c r="O29" s="2"/>
      <c r="P29" s="2"/>
      <c r="Q29" s="2"/>
    </row>
    <row r="30" spans="1:17" x14ac:dyDescent="0.25">
      <c r="A30" s="2" t="s">
        <v>40</v>
      </c>
      <c r="B30" s="2"/>
      <c r="C30" s="2"/>
      <c r="D30" s="2"/>
      <c r="E30" s="2">
        <v>5.5</v>
      </c>
      <c r="F30" s="2">
        <v>7.5</v>
      </c>
      <c r="G30" s="2">
        <v>9.4</v>
      </c>
      <c r="H30" s="2">
        <v>11.3</v>
      </c>
      <c r="I30" s="2">
        <v>15.2</v>
      </c>
      <c r="J30" s="2">
        <v>19.2</v>
      </c>
      <c r="K30" s="2">
        <v>23.1</v>
      </c>
      <c r="L30" s="2">
        <v>29</v>
      </c>
      <c r="M30" s="2">
        <v>36</v>
      </c>
      <c r="N30" s="2">
        <v>39</v>
      </c>
      <c r="O30" s="2"/>
      <c r="P30" s="2"/>
      <c r="Q30" s="2"/>
    </row>
    <row r="31" spans="1:17" x14ac:dyDescent="0.25">
      <c r="A31" s="2" t="s">
        <v>41</v>
      </c>
      <c r="B31" s="2"/>
      <c r="C31" s="2"/>
      <c r="D31" s="2"/>
      <c r="E31" s="2">
        <v>2</v>
      </c>
      <c r="F31" s="2">
        <v>2.5</v>
      </c>
      <c r="G31" s="2">
        <v>3</v>
      </c>
      <c r="H31" s="2">
        <v>4</v>
      </c>
      <c r="I31" s="2">
        <v>5</v>
      </c>
      <c r="J31" s="2">
        <v>6</v>
      </c>
      <c r="K31" s="2">
        <v>8</v>
      </c>
      <c r="L31" s="2">
        <v>10</v>
      </c>
      <c r="M31" s="2">
        <v>12</v>
      </c>
      <c r="N31" s="2">
        <v>14</v>
      </c>
      <c r="O31" s="2"/>
      <c r="P31" s="2"/>
      <c r="Q31" s="2"/>
    </row>
    <row r="32" spans="1:17" x14ac:dyDescent="0.25">
      <c r="A32" s="2" t="s">
        <v>42</v>
      </c>
      <c r="B32" s="2"/>
      <c r="C32" s="2"/>
      <c r="D32" s="2"/>
      <c r="E32" s="2">
        <f>PI()/4*E30*E30 * E29 * 0.5  - ((6*(E31/COS(RADIANS(30)))*SIN(RADIANS(180/6))*E31)/4 * E29 *2/3)</f>
        <v>18.182517674793012</v>
      </c>
      <c r="F32" s="2">
        <f t="shared" ref="F32:N32" si="6">PI()/4*F30*F30 * F29 * 0.5  - ((6*(F31/COS(RADIANS(30)))*SIN(RADIANS(180/6))*F31)/4 * F29 *2/3)</f>
        <v>46.202210407795178</v>
      </c>
      <c r="G32" s="2">
        <f t="shared" si="6"/>
        <v>91.458489152197174</v>
      </c>
      <c r="H32" s="2">
        <f t="shared" si="6"/>
        <v>151.35272330978151</v>
      </c>
      <c r="I32" s="2">
        <f t="shared" si="6"/>
        <v>381.47719552966294</v>
      </c>
      <c r="J32" s="2">
        <f t="shared" si="6"/>
        <v>768.67587467686519</v>
      </c>
      <c r="K32" s="2">
        <f t="shared" si="6"/>
        <v>1277.2232742026893</v>
      </c>
      <c r="L32" s="2">
        <f t="shared" si="6"/>
        <v>2398.2191269490472</v>
      </c>
      <c r="M32" s="2">
        <f t="shared" si="6"/>
        <v>4343.1556254060515</v>
      </c>
      <c r="N32" s="2">
        <f t="shared" si="6"/>
        <v>6777.885107036298</v>
      </c>
      <c r="O32" s="2"/>
      <c r="P32" s="2"/>
      <c r="Q32" s="2"/>
    </row>
  </sheetData>
  <mergeCells count="2">
    <mergeCell ref="A1:G1"/>
    <mergeCell ref="A12:Q12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Müller</dc:creator>
  <cp:lastModifiedBy>Marvin Müller</cp:lastModifiedBy>
  <dcterms:created xsi:type="dcterms:W3CDTF">2021-04-26T13:09:36Z</dcterms:created>
  <dcterms:modified xsi:type="dcterms:W3CDTF">2021-04-27T16:00:35Z</dcterms:modified>
</cp:coreProperties>
</file>