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MaestroRamirez\source\repos\DanielMaestro\Alessa\Common\DataSchema\"/>
    </mc:Choice>
  </mc:AlternateContent>
  <xr:revisionPtr revIDLastSave="0" documentId="13_ncr:1_{23205C29-6D7D-4188-A04A-800DBEA0EB40}" xr6:coauthVersionLast="43" xr6:coauthVersionMax="43" xr10:uidLastSave="{00000000-0000-0000-0000-000000000000}"/>
  <bookViews>
    <workbookView xWindow="20370" yWindow="-120" windowWidth="29040" windowHeight="15840" firstSheet="1" activeTab="5" xr2:uid="{CD000836-11FC-47AB-934E-5C244566BA80}"/>
  </bookViews>
  <sheets>
    <sheet name="Alessa.TableConfiguration" sheetId="18" r:id="rId1"/>
    <sheet name="Alessa.TableDefinition" sheetId="1" r:id="rId2"/>
    <sheet name="Alessa.TableDefinitionUi" sheetId="12" r:id="rId3"/>
    <sheet name="Alessa.TableAction" sheetId="4" r:id="rId4"/>
    <sheet name="Alessa.FieldDefinition" sheetId="6" r:id="rId5"/>
    <sheet name="Alessa.FieldDefinitionUi" sheetId="11" r:id="rId6"/>
    <sheet name="Alessa.FieldGroup" sheetId="15" r:id="rId7"/>
    <sheet name="Alessa.FieldGroupDetail" sheetId="17" r:id="rId8"/>
    <sheet name="Alessa.FieldListSource" sheetId="7" r:id="rId9"/>
    <sheet name="Alessa.FieldIncludeManySource" sheetId="8" r:id="rId10"/>
    <sheet name="Alessa.FieldKeysRelationship" sheetId="9" r:id="rId11"/>
    <sheet name="Alessa.TableFieldValidation" sheetId="10" r:id="rId12"/>
    <sheet name="Alessa.ExecutionSource" sheetId="14" r:id="rId13"/>
    <sheet name="Alessa.AppRole" sheetId="20" r:id="rId14"/>
    <sheet name="Alessa.AppUser" sheetId="19" r:id="rId15"/>
  </sheets>
  <definedNames>
    <definedName name="_xlnm._FilterDatabase" localSheetId="4" hidden="1">Alessa.FieldDefinition!$A$1:$I$85</definedName>
    <definedName name="_xlnm._FilterDatabase" localSheetId="5" hidden="1">Alessa.FieldDefinitionUi!$A$1:$AJ$85</definedName>
    <definedName name="_xlnm._FilterDatabase" localSheetId="10" hidden="1">Alessa.FieldKeysRelationship!$A$1:$L$1</definedName>
    <definedName name="_xlnm._FilterDatabase" localSheetId="1" hidden="1">Alessa.TableDefinition!$A$1:$E$1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4" l="1"/>
  <c r="A6" i="8" l="1"/>
  <c r="C6" i="8"/>
  <c r="D6" i="8"/>
  <c r="A7" i="8"/>
  <c r="C7" i="8"/>
  <c r="D7" i="8"/>
  <c r="A8" i="8"/>
  <c r="C8" i="8"/>
  <c r="D8" i="8"/>
  <c r="A9" i="8"/>
  <c r="C9" i="8"/>
  <c r="D9" i="8"/>
  <c r="E9" i="7" l="1"/>
  <c r="E3" i="7"/>
  <c r="E4" i="7"/>
  <c r="E5" i="7"/>
  <c r="E6" i="7"/>
  <c r="E7" i="7"/>
  <c r="E8" i="7"/>
  <c r="B7" i="10"/>
  <c r="C7" i="10"/>
  <c r="B6" i="10"/>
  <c r="C6" i="10"/>
  <c r="B8" i="10"/>
  <c r="C8" i="10"/>
  <c r="E4" i="11"/>
  <c r="F4" i="11"/>
  <c r="E5" i="11"/>
  <c r="F5" i="11"/>
  <c r="E6" i="1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F31" i="11"/>
  <c r="F32" i="11"/>
  <c r="F33" i="11"/>
  <c r="F34" i="11"/>
  <c r="F35" i="11"/>
  <c r="E36" i="11"/>
  <c r="F36" i="11"/>
  <c r="E37" i="11"/>
  <c r="F37" i="11"/>
  <c r="E38" i="11"/>
  <c r="F38" i="11"/>
  <c r="F39" i="11"/>
  <c r="F40" i="11"/>
  <c r="F41" i="11"/>
  <c r="F42" i="11"/>
  <c r="F43" i="11"/>
  <c r="F44" i="11"/>
  <c r="F45" i="11"/>
  <c r="F46" i="11"/>
  <c r="E47" i="11"/>
  <c r="F47" i="11"/>
  <c r="E48" i="11"/>
  <c r="F48" i="11"/>
  <c r="E49" i="11"/>
  <c r="F49" i="11"/>
  <c r="E50" i="11"/>
  <c r="F50" i="11"/>
  <c r="E51" i="11"/>
  <c r="F51" i="11"/>
  <c r="E52" i="11"/>
  <c r="F52" i="11"/>
  <c r="E53" i="11"/>
  <c r="F53" i="11"/>
  <c r="E54" i="11"/>
  <c r="F54" i="11"/>
  <c r="E55" i="11"/>
  <c r="F55" i="11"/>
  <c r="E56" i="11"/>
  <c r="F56" i="11"/>
  <c r="E57" i="11"/>
  <c r="F57" i="11"/>
  <c r="E58" i="11"/>
  <c r="F58" i="11"/>
  <c r="E59" i="11"/>
  <c r="F59" i="11"/>
  <c r="E60" i="11"/>
  <c r="F60" i="11"/>
  <c r="E61" i="11"/>
  <c r="F61" i="11"/>
  <c r="E62" i="11"/>
  <c r="F62" i="11"/>
  <c r="E63" i="11"/>
  <c r="F63" i="11"/>
  <c r="F64" i="11"/>
  <c r="F65" i="11"/>
  <c r="F66" i="11"/>
  <c r="F67" i="11"/>
  <c r="F68" i="11"/>
  <c r="E69" i="11"/>
  <c r="F69" i="11"/>
  <c r="E70" i="11"/>
  <c r="F70" i="11"/>
  <c r="E71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3" i="11"/>
  <c r="E3" i="11"/>
  <c r="B18" i="17"/>
  <c r="E85" i="11" s="1"/>
  <c r="B19" i="17"/>
  <c r="E81" i="11" s="1"/>
  <c r="B17" i="17"/>
  <c r="E72" i="11" s="1"/>
  <c r="B16" i="17"/>
  <c r="E75" i="11" s="1"/>
  <c r="B15" i="17"/>
  <c r="E68" i="11" s="1"/>
  <c r="B13" i="17"/>
  <c r="E64" i="11" s="1"/>
  <c r="B14" i="17"/>
  <c r="E66" i="11" s="1"/>
  <c r="B12" i="17"/>
  <c r="E65" i="11" s="1"/>
  <c r="B10" i="17"/>
  <c r="E40" i="11" s="1"/>
  <c r="B11" i="17"/>
  <c r="E42" i="11" s="1"/>
  <c r="B9" i="17"/>
  <c r="E44" i="11" s="1"/>
  <c r="A40" i="11"/>
  <c r="B8" i="17"/>
  <c r="E35" i="11" s="1"/>
  <c r="B6" i="17"/>
  <c r="E31" i="11" s="1"/>
  <c r="B7" i="17"/>
  <c r="E32" i="11" s="1"/>
  <c r="B4" i="17"/>
  <c r="E16" i="11" s="1"/>
  <c r="B5" i="17"/>
  <c r="E20" i="11" s="1"/>
  <c r="B3" i="17"/>
  <c r="E14" i="11" s="1"/>
  <c r="B4" i="10"/>
  <c r="C4" i="10"/>
  <c r="B5" i="10"/>
  <c r="C5" i="10"/>
  <c r="C3" i="10"/>
  <c r="B3" i="10"/>
  <c r="E80" i="11" l="1"/>
  <c r="E76" i="11"/>
  <c r="E84" i="11"/>
  <c r="E82" i="11"/>
  <c r="E83" i="11"/>
  <c r="E79" i="11"/>
  <c r="E77" i="11"/>
  <c r="E73" i="11"/>
  <c r="E67" i="11"/>
  <c r="E45" i="11"/>
  <c r="E43" i="11"/>
  <c r="E41" i="11"/>
  <c r="E39" i="11"/>
  <c r="E33" i="11"/>
  <c r="E23" i="11"/>
  <c r="E21" i="11"/>
  <c r="E19" i="11"/>
  <c r="E17" i="11"/>
  <c r="E15" i="11"/>
  <c r="E13" i="11"/>
  <c r="E78" i="11"/>
  <c r="E74" i="11"/>
  <c r="E46" i="11"/>
  <c r="E34" i="11"/>
  <c r="E22" i="11"/>
  <c r="E18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3" i="11"/>
  <c r="A6" i="12"/>
  <c r="A7" i="12"/>
  <c r="A8" i="12"/>
  <c r="A9" i="12"/>
  <c r="A10" i="12"/>
  <c r="A11" i="12"/>
  <c r="A12" i="12"/>
  <c r="A13" i="12"/>
  <c r="A14" i="12"/>
  <c r="A15" i="12"/>
  <c r="A16" i="12"/>
  <c r="A17" i="12"/>
  <c r="A4" i="12"/>
  <c r="A5" i="12"/>
  <c r="A3" i="12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3" i="9"/>
  <c r="A84" i="11"/>
  <c r="C84" i="11"/>
  <c r="A85" i="11"/>
  <c r="C85" i="11"/>
  <c r="A39" i="11"/>
  <c r="C39" i="11"/>
  <c r="C40" i="11"/>
  <c r="A41" i="11"/>
  <c r="C41" i="11"/>
  <c r="A42" i="11"/>
  <c r="C42" i="11"/>
  <c r="A43" i="11"/>
  <c r="C43" i="11"/>
  <c r="A44" i="11"/>
  <c r="C44" i="11"/>
  <c r="A45" i="11"/>
  <c r="C45" i="11"/>
  <c r="A46" i="11"/>
  <c r="C46" i="11"/>
  <c r="A47" i="11"/>
  <c r="C47" i="11"/>
  <c r="A48" i="11"/>
  <c r="C48" i="11"/>
  <c r="A49" i="11"/>
  <c r="C49" i="11"/>
  <c r="A50" i="11"/>
  <c r="C50" i="11"/>
  <c r="A51" i="11"/>
  <c r="C51" i="11"/>
  <c r="A52" i="11"/>
  <c r="C52" i="11"/>
  <c r="A53" i="11"/>
  <c r="C53" i="11"/>
  <c r="A54" i="11"/>
  <c r="C54" i="11"/>
  <c r="A55" i="11"/>
  <c r="C55" i="11"/>
  <c r="A56" i="11"/>
  <c r="C56" i="11"/>
  <c r="A57" i="11"/>
  <c r="C57" i="11"/>
  <c r="A58" i="11"/>
  <c r="C58" i="11"/>
  <c r="A59" i="11"/>
  <c r="C59" i="11"/>
  <c r="A60" i="11"/>
  <c r="C60" i="11"/>
  <c r="A61" i="11"/>
  <c r="C61" i="11"/>
  <c r="A62" i="11"/>
  <c r="C62" i="11"/>
  <c r="A63" i="11"/>
  <c r="C63" i="11"/>
  <c r="A64" i="11"/>
  <c r="C64" i="11"/>
  <c r="A65" i="11"/>
  <c r="C65" i="11"/>
  <c r="A66" i="11"/>
  <c r="C66" i="11"/>
  <c r="A67" i="11"/>
  <c r="C67" i="11"/>
  <c r="A68" i="11"/>
  <c r="C68" i="11"/>
  <c r="A69" i="11"/>
  <c r="C69" i="11"/>
  <c r="A70" i="11"/>
  <c r="C70" i="11"/>
  <c r="A71" i="11"/>
  <c r="C71" i="11"/>
  <c r="A72" i="11"/>
  <c r="C72" i="11"/>
  <c r="A73" i="11"/>
  <c r="C73" i="11"/>
  <c r="A74" i="11"/>
  <c r="C74" i="11"/>
  <c r="A75" i="11"/>
  <c r="C75" i="11"/>
  <c r="A76" i="11"/>
  <c r="C76" i="11"/>
  <c r="A77" i="11"/>
  <c r="C77" i="11"/>
  <c r="A78" i="11"/>
  <c r="C78" i="11"/>
  <c r="A79" i="11"/>
  <c r="C79" i="11"/>
  <c r="A80" i="11"/>
  <c r="C80" i="11"/>
  <c r="A81" i="11"/>
  <c r="C81" i="11"/>
  <c r="A82" i="11"/>
  <c r="C82" i="11"/>
  <c r="A83" i="11"/>
  <c r="C83" i="11"/>
  <c r="A5" i="11"/>
  <c r="C5" i="11"/>
  <c r="A6" i="11"/>
  <c r="C6" i="11"/>
  <c r="A7" i="11"/>
  <c r="C7" i="11"/>
  <c r="A8" i="11"/>
  <c r="C8" i="11"/>
  <c r="A9" i="11"/>
  <c r="C9" i="11"/>
  <c r="A10" i="11"/>
  <c r="C10" i="11"/>
  <c r="A11" i="11"/>
  <c r="C11" i="11"/>
  <c r="A12" i="11"/>
  <c r="C12" i="11"/>
  <c r="A13" i="11"/>
  <c r="C13" i="11"/>
  <c r="A14" i="11"/>
  <c r="C14" i="11"/>
  <c r="A15" i="11"/>
  <c r="C15" i="11"/>
  <c r="A16" i="11"/>
  <c r="C16" i="11"/>
  <c r="A17" i="11"/>
  <c r="C17" i="11"/>
  <c r="A18" i="11"/>
  <c r="C18" i="11"/>
  <c r="A19" i="11"/>
  <c r="C19" i="11"/>
  <c r="A20" i="11"/>
  <c r="C20" i="11"/>
  <c r="A21" i="11"/>
  <c r="C21" i="11"/>
  <c r="A22" i="11"/>
  <c r="C22" i="11"/>
  <c r="A23" i="11"/>
  <c r="C23" i="11"/>
  <c r="A24" i="11"/>
  <c r="C24" i="11"/>
  <c r="A25" i="11"/>
  <c r="C25" i="11"/>
  <c r="A26" i="11"/>
  <c r="C26" i="11"/>
  <c r="A27" i="11"/>
  <c r="C27" i="11"/>
  <c r="A28" i="11"/>
  <c r="C28" i="11"/>
  <c r="A29" i="11"/>
  <c r="C29" i="11"/>
  <c r="A30" i="11"/>
  <c r="C30" i="11"/>
  <c r="A31" i="11"/>
  <c r="C31" i="11"/>
  <c r="A32" i="11"/>
  <c r="C32" i="11"/>
  <c r="A33" i="11"/>
  <c r="C33" i="11"/>
  <c r="A34" i="11"/>
  <c r="C34" i="11"/>
  <c r="A35" i="11"/>
  <c r="C35" i="11"/>
  <c r="A36" i="11"/>
  <c r="C36" i="11"/>
  <c r="A37" i="11"/>
  <c r="C37" i="11"/>
  <c r="A38" i="11"/>
  <c r="C38" i="11"/>
  <c r="A4" i="11"/>
  <c r="C4" i="11"/>
  <c r="C3" i="11"/>
  <c r="A3" i="1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3" i="9"/>
  <c r="B55" i="6"/>
  <c r="B55" i="11" s="1"/>
  <c r="B54" i="6"/>
  <c r="B54" i="11" s="1"/>
  <c r="A4" i="4"/>
  <c r="B30" i="6"/>
  <c r="B30" i="11" s="1"/>
  <c r="B29" i="6"/>
  <c r="B29" i="11" s="1"/>
  <c r="A3" i="4" l="1"/>
  <c r="A6" i="4"/>
  <c r="A22" i="9"/>
  <c r="C22" i="9"/>
  <c r="F22" i="9"/>
  <c r="I22" i="9"/>
  <c r="B82" i="6"/>
  <c r="B82" i="11" s="1"/>
  <c r="B83" i="6"/>
  <c r="B83" i="11" s="1"/>
  <c r="B84" i="6"/>
  <c r="B84" i="11" s="1"/>
  <c r="B85" i="6"/>
  <c r="B9" i="8" s="1"/>
  <c r="A9" i="7"/>
  <c r="C9" i="7"/>
  <c r="D9" i="7"/>
  <c r="A20" i="9"/>
  <c r="C20" i="9"/>
  <c r="F20" i="9"/>
  <c r="I20" i="9"/>
  <c r="I19" i="9"/>
  <c r="F19" i="9"/>
  <c r="C19" i="9"/>
  <c r="A19" i="9"/>
  <c r="I16" i="9"/>
  <c r="F16" i="9"/>
  <c r="C16" i="9"/>
  <c r="A16" i="9"/>
  <c r="A12" i="9"/>
  <c r="A13" i="9"/>
  <c r="C12" i="9"/>
  <c r="F12" i="9"/>
  <c r="I12" i="9"/>
  <c r="I4" i="9"/>
  <c r="I5" i="9"/>
  <c r="I6" i="9"/>
  <c r="I7" i="9"/>
  <c r="I8" i="9"/>
  <c r="I9" i="9"/>
  <c r="I10" i="9"/>
  <c r="I11" i="9"/>
  <c r="I13" i="9"/>
  <c r="I14" i="9"/>
  <c r="I15" i="9"/>
  <c r="I17" i="9"/>
  <c r="I18" i="9"/>
  <c r="I21" i="9"/>
  <c r="I3" i="9"/>
  <c r="B85" i="11" l="1"/>
  <c r="F4" i="9"/>
  <c r="F5" i="9"/>
  <c r="F6" i="9"/>
  <c r="F7" i="9"/>
  <c r="F8" i="9"/>
  <c r="F9" i="9"/>
  <c r="F10" i="9"/>
  <c r="F11" i="9"/>
  <c r="F13" i="9"/>
  <c r="F14" i="9"/>
  <c r="F15" i="9"/>
  <c r="F17" i="9"/>
  <c r="F18" i="9"/>
  <c r="F21" i="9"/>
  <c r="F3" i="9"/>
  <c r="A4" i="9"/>
  <c r="C4" i="9"/>
  <c r="A5" i="9"/>
  <c r="C5" i="9"/>
  <c r="A6" i="9"/>
  <c r="C6" i="9"/>
  <c r="A7" i="9"/>
  <c r="C7" i="9"/>
  <c r="A8" i="9"/>
  <c r="C8" i="9"/>
  <c r="A9" i="9"/>
  <c r="C9" i="9"/>
  <c r="A10" i="9"/>
  <c r="C10" i="9"/>
  <c r="A11" i="9"/>
  <c r="C11" i="9"/>
  <c r="C13" i="9"/>
  <c r="A14" i="9"/>
  <c r="C14" i="9"/>
  <c r="A15" i="9"/>
  <c r="C15" i="9"/>
  <c r="A17" i="9"/>
  <c r="C17" i="9"/>
  <c r="A18" i="9"/>
  <c r="C18" i="9"/>
  <c r="A21" i="9"/>
  <c r="C21" i="9"/>
  <c r="C3" i="9"/>
  <c r="A3" i="9"/>
  <c r="D5" i="8"/>
  <c r="C5" i="8"/>
  <c r="A5" i="8"/>
  <c r="D4" i="8"/>
  <c r="C4" i="8"/>
  <c r="A4" i="8"/>
  <c r="D3" i="8"/>
  <c r="C3" i="8"/>
  <c r="A3" i="8"/>
  <c r="A4" i="7"/>
  <c r="A5" i="7"/>
  <c r="A6" i="7"/>
  <c r="A7" i="7"/>
  <c r="A8" i="7"/>
  <c r="A3" i="7"/>
  <c r="B4" i="6"/>
  <c r="B4" i="11" s="1"/>
  <c r="B5" i="6"/>
  <c r="B5" i="11" s="1"/>
  <c r="B6" i="6"/>
  <c r="B6" i="11" s="1"/>
  <c r="B7" i="6"/>
  <c r="B8" i="6"/>
  <c r="B8" i="11" s="1"/>
  <c r="B9" i="6"/>
  <c r="B10" i="6"/>
  <c r="B10" i="11" s="1"/>
  <c r="B11" i="6"/>
  <c r="B11" i="11" s="1"/>
  <c r="B12" i="6"/>
  <c r="B12" i="11" s="1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7" i="11" s="1"/>
  <c r="B28" i="6"/>
  <c r="B31" i="6"/>
  <c r="B32" i="6"/>
  <c r="B33" i="6"/>
  <c r="B34" i="6"/>
  <c r="B35" i="6"/>
  <c r="B36" i="6"/>
  <c r="B36" i="11" s="1"/>
  <c r="B37" i="6"/>
  <c r="B37" i="11" s="1"/>
  <c r="B38" i="6"/>
  <c r="B39" i="6"/>
  <c r="A6" i="10" s="1"/>
  <c r="B40" i="6"/>
  <c r="B41" i="6"/>
  <c r="B42" i="6"/>
  <c r="B43" i="6"/>
  <c r="A8" i="10" s="1"/>
  <c r="B44" i="6"/>
  <c r="B45" i="6"/>
  <c r="A7" i="10" s="1"/>
  <c r="B46" i="6"/>
  <c r="B47" i="6"/>
  <c r="B48" i="6"/>
  <c r="B49" i="6"/>
  <c r="B50" i="6"/>
  <c r="B51" i="6"/>
  <c r="B52" i="6"/>
  <c r="B53" i="6"/>
  <c r="B53" i="11" s="1"/>
  <c r="B56" i="6"/>
  <c r="B56" i="11" s="1"/>
  <c r="B57" i="6"/>
  <c r="B57" i="11" s="1"/>
  <c r="B58" i="6"/>
  <c r="B59" i="6"/>
  <c r="B59" i="11" s="1"/>
  <c r="B60" i="6"/>
  <c r="B60" i="11" s="1"/>
  <c r="B61" i="6"/>
  <c r="B62" i="6"/>
  <c r="B63" i="6"/>
  <c r="B63" i="11" s="1"/>
  <c r="B64" i="6"/>
  <c r="B65" i="6"/>
  <c r="B66" i="6"/>
  <c r="B7" i="8" s="1"/>
  <c r="B67" i="6"/>
  <c r="B67" i="11" s="1"/>
  <c r="B68" i="6"/>
  <c r="B69" i="6"/>
  <c r="B69" i="11" s="1"/>
  <c r="B70" i="6"/>
  <c r="B70" i="11" s="1"/>
  <c r="B71" i="6"/>
  <c r="B71" i="11" s="1"/>
  <c r="B72" i="6"/>
  <c r="B73" i="6"/>
  <c r="B74" i="6"/>
  <c r="B75" i="6"/>
  <c r="B75" i="11" s="1"/>
  <c r="B76" i="6"/>
  <c r="B76" i="11" s="1"/>
  <c r="B77" i="6"/>
  <c r="B77" i="11" s="1"/>
  <c r="B78" i="6"/>
  <c r="B78" i="11" s="1"/>
  <c r="B79" i="6"/>
  <c r="B79" i="11" s="1"/>
  <c r="B80" i="6"/>
  <c r="B80" i="11" s="1"/>
  <c r="B81" i="6"/>
  <c r="B3" i="6"/>
  <c r="B3" i="11" s="1"/>
  <c r="C3" i="7"/>
  <c r="D3" i="7"/>
  <c r="C4" i="7"/>
  <c r="D4" i="7"/>
  <c r="C5" i="7"/>
  <c r="D5" i="7"/>
  <c r="C6" i="7"/>
  <c r="D6" i="7"/>
  <c r="C7" i="7"/>
  <c r="D7" i="7"/>
  <c r="C8" i="7"/>
  <c r="D8" i="7"/>
  <c r="B68" i="11" l="1"/>
  <c r="B8" i="8"/>
  <c r="B64" i="11"/>
  <c r="B6" i="8"/>
  <c r="B23" i="11"/>
  <c r="B15" i="11"/>
  <c r="B74" i="11"/>
  <c r="A5" i="10"/>
  <c r="B22" i="11"/>
  <c r="B18" i="11"/>
  <c r="B14" i="11"/>
  <c r="B19" i="11"/>
  <c r="B73" i="11"/>
  <c r="A4" i="10"/>
  <c r="B21" i="11"/>
  <c r="B17" i="11"/>
  <c r="B13" i="11"/>
  <c r="B72" i="11"/>
  <c r="A3" i="10"/>
  <c r="B46" i="11"/>
  <c r="B34" i="11"/>
  <c r="B20" i="11"/>
  <c r="B16" i="11"/>
  <c r="B17" i="9"/>
  <c r="B65" i="11"/>
  <c r="H19" i="9"/>
  <c r="B61" i="11"/>
  <c r="E13" i="9"/>
  <c r="B51" i="11"/>
  <c r="E7" i="9"/>
  <c r="B47" i="11"/>
  <c r="B11" i="9"/>
  <c r="B43" i="11"/>
  <c r="B4" i="7"/>
  <c r="B35" i="11"/>
  <c r="B3" i="9"/>
  <c r="B31" i="11"/>
  <c r="H22" i="9"/>
  <c r="B9" i="11"/>
  <c r="E10" i="9"/>
  <c r="B50" i="11"/>
  <c r="B10" i="9"/>
  <c r="B42" i="11"/>
  <c r="H12" i="9"/>
  <c r="B38" i="11"/>
  <c r="E6" i="9"/>
  <c r="B28" i="11"/>
  <c r="E9" i="9"/>
  <c r="B49" i="11"/>
  <c r="B14" i="9"/>
  <c r="B45" i="11"/>
  <c r="B9" i="9"/>
  <c r="B41" i="11"/>
  <c r="B5" i="9"/>
  <c r="B33" i="11"/>
  <c r="E22" i="9"/>
  <c r="B7" i="11"/>
  <c r="B9" i="7"/>
  <c r="B81" i="11"/>
  <c r="B7" i="9"/>
  <c r="B39" i="11"/>
  <c r="E4" i="9"/>
  <c r="B25" i="11"/>
  <c r="E3" i="9"/>
  <c r="B24" i="11"/>
  <c r="B18" i="9"/>
  <c r="B66" i="11"/>
  <c r="E17" i="9"/>
  <c r="B62" i="11"/>
  <c r="H16" i="9"/>
  <c r="B58" i="11"/>
  <c r="E14" i="9"/>
  <c r="B52" i="11"/>
  <c r="E8" i="9"/>
  <c r="B48" i="11"/>
  <c r="B13" i="9"/>
  <c r="B44" i="11"/>
  <c r="B8" i="9"/>
  <c r="B40" i="11"/>
  <c r="B4" i="9"/>
  <c r="B32" i="11"/>
  <c r="E5" i="9"/>
  <c r="B26" i="11"/>
  <c r="B22" i="9"/>
  <c r="B15" i="9"/>
  <c r="H21" i="9"/>
  <c r="H17" i="9"/>
  <c r="B6" i="7"/>
  <c r="B7" i="7"/>
  <c r="H15" i="9"/>
  <c r="E16" i="9"/>
  <c r="B8" i="7"/>
  <c r="B20" i="9"/>
  <c r="E19" i="9"/>
  <c r="H18" i="9"/>
  <c r="H8" i="9"/>
  <c r="H10" i="9"/>
  <c r="H13" i="9"/>
  <c r="H7" i="9"/>
  <c r="H9" i="9"/>
  <c r="H14" i="9"/>
  <c r="H4" i="9"/>
  <c r="H6" i="9"/>
  <c r="H3" i="9"/>
  <c r="H5" i="9"/>
  <c r="E18" i="9"/>
  <c r="E15" i="9"/>
  <c r="H20" i="9"/>
  <c r="E20" i="9"/>
  <c r="B4" i="8"/>
  <c r="B16" i="9"/>
  <c r="B5" i="8"/>
  <c r="B19" i="9"/>
  <c r="H11" i="9"/>
  <c r="E12" i="9"/>
  <c r="B21" i="9"/>
  <c r="E11" i="9"/>
  <c r="B5" i="7"/>
  <c r="B12" i="9"/>
  <c r="E21" i="9"/>
  <c r="B6" i="9"/>
  <c r="B3" i="8"/>
  <c r="B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9453D9-C7C2-45A5-A9F3-A23FDDA53748}" keepAlive="1" name="Query - SchemaDefinition" description="Connection to the 'SchemaDefinition' query in the workbook." type="5" refreshedVersion="6" background="1" saveData="1">
    <dbPr connection="Provider=Microsoft.Mashup.OleDb.1;Data Source=$Workbook$;Location=SchemaDefinition;Extended Properties=&quot;&quot;" command="SELECT * FROM [SchemaDefinition]"/>
  </connection>
</connections>
</file>

<file path=xl/sharedStrings.xml><?xml version="1.0" encoding="utf-8"?>
<sst xmlns="http://schemas.openxmlformats.org/spreadsheetml/2006/main" count="2070" uniqueCount="333">
  <si>
    <t>ItemName</t>
  </si>
  <si>
    <t>DisplayName</t>
  </si>
  <si>
    <t>IsEnabled</t>
  </si>
  <si>
    <t>ShowInEdit</t>
  </si>
  <si>
    <t>ShowInGrid</t>
  </si>
  <si>
    <t>IsReadOnly</t>
  </si>
  <si>
    <t>Types of catalog</t>
  </si>
  <si>
    <t>Values of catalog</t>
  </si>
  <si>
    <t>Basic columns Sample</t>
  </si>
  <si>
    <t>A catalogs join Sample</t>
  </si>
  <si>
    <t>The catalog join Sample View</t>
  </si>
  <si>
    <t>The validations sample</t>
  </si>
  <si>
    <t>Hide/Show/Enable/Disable Controls</t>
  </si>
  <si>
    <t>Multiselection</t>
  </si>
  <si>
    <t>A multiselection sample</t>
  </si>
  <si>
    <t>Multiselection List</t>
  </si>
  <si>
    <t>Grid list</t>
  </si>
  <si>
    <t>The multiselection sample view</t>
  </si>
  <si>
    <t>Text</t>
  </si>
  <si>
    <t>Bit</t>
  </si>
  <si>
    <t>CatalogTypeId</t>
  </si>
  <si>
    <t>Key field</t>
  </si>
  <si>
    <t>CatalogTypeName</t>
  </si>
  <si>
    <t>Catalog type name</t>
  </si>
  <si>
    <t>CatalogTypeText</t>
  </si>
  <si>
    <t>Show Text</t>
  </si>
  <si>
    <t>Is enabled?</t>
  </si>
  <si>
    <t>CatalogValueId</t>
  </si>
  <si>
    <t>Catalog type identifier</t>
  </si>
  <si>
    <t>CatalogValueName</t>
  </si>
  <si>
    <t>CatalogValueText</t>
  </si>
  <si>
    <t>CatalogValueDisplayEnabled</t>
  </si>
  <si>
    <t>Time column</t>
  </si>
  <si>
    <t>BasicColumnTypeId</t>
  </si>
  <si>
    <t>ColInteger</t>
  </si>
  <si>
    <t>Integer column</t>
  </si>
  <si>
    <t>ColText</t>
  </si>
  <si>
    <t>Text column</t>
  </si>
  <si>
    <t>ColDate</t>
  </si>
  <si>
    <t>Date column</t>
  </si>
  <si>
    <t>Date</t>
  </si>
  <si>
    <t>ColTime</t>
  </si>
  <si>
    <t>Time</t>
  </si>
  <si>
    <t>ColDateTime</t>
  </si>
  <si>
    <t>Date and time column</t>
  </si>
  <si>
    <t>DateTime</t>
  </si>
  <si>
    <t>ColDouble</t>
  </si>
  <si>
    <t>Double column</t>
  </si>
  <si>
    <t>ColMoney</t>
  </si>
  <si>
    <t>Money column</t>
  </si>
  <si>
    <t>ColCheckbox</t>
  </si>
  <si>
    <t>Textbox column</t>
  </si>
  <si>
    <t>ColTextArea</t>
  </si>
  <si>
    <t>Text area field</t>
  </si>
  <si>
    <t>ColRichTextArea</t>
  </si>
  <si>
    <t>JoinSampleId</t>
  </si>
  <si>
    <t>RecordTypeId</t>
  </si>
  <si>
    <t>Record type</t>
  </si>
  <si>
    <t>CategoryId</t>
  </si>
  <si>
    <t>Category</t>
  </si>
  <si>
    <t>CreatedDate</t>
  </si>
  <si>
    <t>Comments</t>
  </si>
  <si>
    <t>RecordType</t>
  </si>
  <si>
    <t>ValidationSampleId</t>
  </si>
  <si>
    <t>Required</t>
  </si>
  <si>
    <t>Regex</t>
  </si>
  <si>
    <t>Regular Expression</t>
  </si>
  <si>
    <t>RangeNumber</t>
  </si>
  <si>
    <t>Range Number (between 1 and 10)</t>
  </si>
  <si>
    <t>VariableLength</t>
  </si>
  <si>
    <t>From 3 to 5 charachters</t>
  </si>
  <si>
    <t>OnlyOneSupportedValue</t>
  </si>
  <si>
    <t>Only accepts number 5</t>
  </si>
  <si>
    <t>AnythinButValue</t>
  </si>
  <si>
    <t>Any number but 5</t>
  </si>
  <si>
    <t>NotBeforeTwoDays</t>
  </si>
  <si>
    <t>Do not select two days ago</t>
  </si>
  <si>
    <t>RequiredIfBasic</t>
  </si>
  <si>
    <t>Required if BasicColumnType contains more than 5 r</t>
  </si>
  <si>
    <t>Checkbox</t>
  </si>
  <si>
    <t>Check/Uncheck me</t>
  </si>
  <si>
    <t>ShowChkbox</t>
  </si>
  <si>
    <t>Shown when checkbox is checked</t>
  </si>
  <si>
    <t>EnableWhen5</t>
  </si>
  <si>
    <t>Only enable when Select list is One or Three</t>
  </si>
  <si>
    <t>HideWhen2OrMore</t>
  </si>
  <si>
    <t>Hidden when Multiselect contains two or more selec</t>
  </si>
  <si>
    <t>ShowWhenBasic</t>
  </si>
  <si>
    <t>Shown when basic contains more than 4 records.</t>
  </si>
  <si>
    <t>Multiselected</t>
  </si>
  <si>
    <t>Is Enabled?</t>
  </si>
  <si>
    <t>Multiselect</t>
  </si>
  <si>
    <t>MultiSelectSampleId</t>
  </si>
  <si>
    <t>Created</t>
  </si>
  <si>
    <t>Checkbox selection</t>
  </si>
  <si>
    <t>Record</t>
  </si>
  <si>
    <t>CheckboxSelection</t>
  </si>
  <si>
    <t>Records</t>
  </si>
  <si>
    <t>IsKey</t>
  </si>
  <si>
    <t>FieldType</t>
  </si>
  <si>
    <t>NULL</t>
  </si>
  <si>
    <t>IsIdentity</t>
  </si>
  <si>
    <t>TableDefinitionId</t>
  </si>
  <si>
    <t>Int</t>
  </si>
  <si>
    <t>FieldDefinitionId</t>
  </si>
  <si>
    <t>ALex</t>
  </si>
  <si>
    <t>TableDefinitionType</t>
  </si>
  <si>
    <t>Table</t>
  </si>
  <si>
    <t>View</t>
  </si>
  <si>
    <t>HideEnableSampleId</t>
  </si>
  <si>
    <t>TargetFieldType</t>
  </si>
  <si>
    <t>GridList</t>
  </si>
  <si>
    <t>Grid Select List</t>
  </si>
  <si>
    <t>Checkboxes</t>
  </si>
  <si>
    <t>AllowExport</t>
  </si>
  <si>
    <t>RecordsGrid</t>
  </si>
  <si>
    <t>Hide/Enable Sample View</t>
  </si>
  <si>
    <t>Hide/Enable Multi Sample</t>
  </si>
  <si>
    <t>TableReference</t>
  </si>
  <si>
    <t>ForeignKey</t>
  </si>
  <si>
    <t>LocalKey</t>
  </si>
  <si>
    <t>SingleSelect</t>
  </si>
  <si>
    <t>MultiselectList</t>
  </si>
  <si>
    <t>MultiselectCheckbox</t>
  </si>
  <si>
    <t>Radio</t>
  </si>
  <si>
    <t>Decimal</t>
  </si>
  <si>
    <t>Integer</t>
  </si>
  <si>
    <t>TableName</t>
  </si>
  <si>
    <t>CatalogType</t>
  </si>
  <si>
    <t>CatalogValue</t>
  </si>
  <si>
    <t>BasicColumnType</t>
  </si>
  <si>
    <t>HideEnableMultiselection</t>
  </si>
  <si>
    <t>MultiSelectCheckbox</t>
  </si>
  <si>
    <t>MultiSelectList</t>
  </si>
  <si>
    <t>MultiSelectTable</t>
  </si>
  <si>
    <t>ALexTable</t>
  </si>
  <si>
    <t>Table formed with pure ALex syntax</t>
  </si>
  <si>
    <t>AllowEditInDetail</t>
  </si>
  <si>
    <t>Values</t>
  </si>
  <si>
    <t>FieldName</t>
  </si>
  <si>
    <t>FieldSaveTargetId</t>
  </si>
  <si>
    <t>TargetTableName</t>
  </si>
  <si>
    <t>TargetFieldName</t>
  </si>
  <si>
    <t>SourceTableName</t>
  </si>
  <si>
    <t>SourceTableDefinitionId</t>
  </si>
  <si>
    <t>SourceFieldName</t>
  </si>
  <si>
    <t>SourceFieldType</t>
  </si>
  <si>
    <t>KeyTableName</t>
  </si>
  <si>
    <t>KeyFieldName</t>
  </si>
  <si>
    <t>ShowInDetails</t>
  </si>
  <si>
    <t>Display Enabled</t>
  </si>
  <si>
    <t>Value name</t>
  </si>
  <si>
    <t>RichText</t>
  </si>
  <si>
    <t>TextArea</t>
  </si>
  <si>
    <t>Is Commited</t>
  </si>
  <si>
    <t>IsCommited</t>
  </si>
  <si>
    <t>IsRequired</t>
  </si>
  <si>
    <t>FieldLength</t>
  </si>
  <si>
    <t>MinLength</t>
  </si>
  <si>
    <t>MaxLength</t>
  </si>
  <si>
    <t>DisplayFormat</t>
  </si>
  <si>
    <t>TableDbEventType</t>
  </si>
  <si>
    <t>ExecutionType</t>
  </si>
  <si>
    <t>ExecutionSourceId</t>
  </si>
  <si>
    <t>ExecutionText</t>
  </si>
  <si>
    <t>ExecutionDescription</t>
  </si>
  <si>
    <t>Script to create the identifier</t>
  </si>
  <si>
    <t>Inserts the previous identifier in the table</t>
  </si>
  <si>
    <t>Is exedcuted whenever the record is created or updated</t>
  </si>
  <si>
    <t>List source</t>
  </si>
  <si>
    <t>Adds a join statement as an extra filter</t>
  </si>
  <si>
    <t>Includes a many statement</t>
  </si>
  <si>
    <t>JavaScript</t>
  </si>
  <si>
    <t>Validates the fields in Validation Sample entity</t>
  </si>
  <si>
    <t>function ValidatetableSample(options) {
	var result = [];
	for(var index = 0; index &lt; options.length; index++){
		if(options[index]["AnythinButValue"] === 5) {
			result.push({
				Success: false,
				ErrorNumber: 6001,
				Message: "The field can't contain the value 5."
			});
		}
		else if(options[index]["OnlyOneSupportedValue"] !== 5 {
			result.push({
				Success: false,
				ErrorNumber: 6002,
				Message: "The field must contain only the value 5."
			});
		}
		else if(options[index]["NotBeforeTwoDays"] !== undefined {
			var d = new Date();
			d.setDate(d.getDate() - 2);
			if(d &lt; new Date(options[index]["NotBeforeTwoDays"])){
				result.push({
					Success: false,
					ErrorNumber: 6003,
					Message: "The date can't set set before " + d.ToString() + "."
				});
			}
		}
	}
	return result;
}</t>
  </si>
  <si>
    <t>GridWidth</t>
  </si>
  <si>
    <t>EditWidth</t>
  </si>
  <si>
    <t>IsHidden</t>
  </si>
  <si>
    <t>DisplayOrder</t>
  </si>
  <si>
    <t>HelpText</t>
  </si>
  <si>
    <t>&lt;span&gt;This is a &lt;/span&gt;&lt;strong&gt;Field with label inline&lt;/strong&gt;. HTML can be used here.</t>
  </si>
  <si>
    <t>&lt;span&gt;This is a &lt;/span&gt;&lt;strong&gt;Field with only placeholder&lt;/strong&gt;. HTML can be used here.</t>
  </si>
  <si>
    <t>DisplayType</t>
  </si>
  <si>
    <t>FieldWithLabelInline</t>
  </si>
  <si>
    <t>FieldWithLabelAbove</t>
  </si>
  <si>
    <t>OnlyPlaceHolder</t>
  </si>
  <si>
    <t>FieldWithLabelBelow</t>
  </si>
  <si>
    <t>FieldGroupId</t>
  </si>
  <si>
    <t>BasicColumnGroup</t>
  </si>
  <si>
    <t>CatalogsJoinSampleViewGroup</t>
  </si>
  <si>
    <t>HideEnableSampleViewGroup</t>
  </si>
  <si>
    <t>MultiSelectSampleViewGroup</t>
  </si>
  <si>
    <t>ALexTableGroup</t>
  </si>
  <si>
    <t>Basic columns group</t>
  </si>
  <si>
    <t>Join group</t>
  </si>
  <si>
    <t>Hide and Enable group</t>
  </si>
  <si>
    <t>Multiselection group</t>
  </si>
  <si>
    <t>ALex group</t>
  </si>
  <si>
    <t>GroupType</t>
  </si>
  <si>
    <t>Tab</t>
  </si>
  <si>
    <t>VerticalForm</t>
  </si>
  <si>
    <t>GroupName</t>
  </si>
  <si>
    <t>FieldGroupDetailId</t>
  </si>
  <si>
    <t>FieldGroupDetailName</t>
  </si>
  <si>
    <t>InlineForm</t>
  </si>
  <si>
    <t>NumericTab</t>
  </si>
  <si>
    <t>DateTab</t>
  </si>
  <si>
    <t>TextTab</t>
  </si>
  <si>
    <t>Numeric tab</t>
  </si>
  <si>
    <t>Date and time tab</t>
  </si>
  <si>
    <t>Only text tab</t>
  </si>
  <si>
    <t>List</t>
  </si>
  <si>
    <t>Form</t>
  </si>
  <si>
    <t>Radio list</t>
  </si>
  <si>
    <t>CheckboxHide</t>
  </si>
  <si>
    <t>Checkbox hide/show</t>
  </si>
  <si>
    <t>Only enable when Select list is five</t>
  </si>
  <si>
    <t>SelectHide</t>
  </si>
  <si>
    <t>Enable/Disable</t>
  </si>
  <si>
    <t>Furthermore</t>
  </si>
  <si>
    <t>Common Data</t>
  </si>
  <si>
    <t>CommonData</t>
  </si>
  <si>
    <t>MultiCheckbox</t>
  </si>
  <si>
    <t>MultiSelect</t>
  </si>
  <si>
    <t>Select List</t>
  </si>
  <si>
    <t>Grid</t>
  </si>
  <si>
    <t>Grid view</t>
  </si>
  <si>
    <t>Basic</t>
  </si>
  <si>
    <t>Basic Validation</t>
  </si>
  <si>
    <t>Advanced</t>
  </si>
  <si>
    <t>Advanced Validation</t>
  </si>
  <si>
    <t>ValidationGroup</t>
  </si>
  <si>
    <t>Avalidation group</t>
  </si>
  <si>
    <t>CatalogTypes</t>
  </si>
  <si>
    <t>Catalog types</t>
  </si>
  <si>
    <t>Enable and Disable the controls</t>
  </si>
  <si>
    <t>ChangeFieldDefinitionId</t>
  </si>
  <si>
    <t>Returns true if there are more than 6 records in Basic table</t>
  </si>
  <si>
    <t>From(Samples.BasicColumnType) Select(1 AS Enabled, RAW('CASE WHEN COUNT(1) &gt; 4 THEN 1 ELSE 0 END') AS Show, 'ShowWhenBasic' AS Name)</t>
  </si>
  <si>
    <t>Hidden when Multiselect has three or more selected items</t>
  </si>
  <si>
    <t>function HideShow(options) {
	var result = [];
	for(var index = 0; index &lt; options.length; index++){
		for(var name in options){
			if(name === "Checkbox"){
				result.push({
					Show: options[index]["Checkbox"] === true,
					Enable: true,
					Name: "ShowChkbox"
				});
			}
			else if(name === "MultiSelect"){
				result.push({
					Show: true,
					Enable: options[index]["MultiSelect"].indexOf(1) &gt;= 0 || options[index]["MultiSelect"].indexOf(3) &gt;= 0,
					Name: "EnableWhen5"
				});
				result.push({
					Show: options[index]["MultiSelect"].length &gt;= 3,
					Enable: true,
					Name: "HideWhen20OrMore"
				});
			}
		}
	}
	return result;
}</t>
  </si>
  <si>
    <t>ValidateOnClient</t>
  </si>
  <si>
    <t>RequiredFieldName</t>
  </si>
  <si>
    <t>TableConfigurationId</t>
  </si>
  <si>
    <t>ConnectionString</t>
  </si>
  <si>
    <t>AppRoleId</t>
  </si>
  <si>
    <t>Users</t>
  </si>
  <si>
    <t>UserName</t>
  </si>
  <si>
    <t>LastName</t>
  </si>
  <si>
    <t>LastName2</t>
  </si>
  <si>
    <t>Email</t>
  </si>
  <si>
    <t>user</t>
  </si>
  <si>
    <t>The User</t>
  </si>
  <si>
    <t>Sample</t>
  </si>
  <si>
    <t>user@somedomain.com</t>
  </si>
  <si>
    <t>Position</t>
  </si>
  <si>
    <t>General User</t>
  </si>
  <si>
    <t>ExecutionOrder</t>
  </si>
  <si>
    <t>TabVerticalForm</t>
  </si>
  <si>
    <t>TabInlineForm</t>
  </si>
  <si>
    <t>DataGrid</t>
  </si>
  <si>
    <t>GroupWidth</t>
  </si>
  <si>
    <t>RequiredFieldDefinitionId</t>
  </si>
  <si>
    <t>KeyFieldId</t>
  </si>
  <si>
    <t>AllowSort</t>
  </si>
  <si>
    <t>AllowFilter</t>
  </si>
  <si>
    <t>RoleName</t>
  </si>
  <si>
    <t>FirstName</t>
  </si>
  <si>
    <t>DetailFormat</t>
  </si>
  <si>
    <t>{{ColText}}</t>
  </si>
  <si>
    <t>{{JoinSampleId}} - {{CreatedDate}}</t>
  </si>
  <si>
    <t>{{HideEnableSampleId}}</t>
  </si>
  <si>
    <t>{{MultiselectSampleId}}</t>
  </si>
  <si>
    <t>{{ValidationSampleId}}</t>
  </si>
  <si>
    <t>{{CatalogTypeName}} - {{CatalogTypeText}}</t>
  </si>
  <si>
    <t>ExecutionResultType</t>
  </si>
  <si>
    <t>ValidationResultArray</t>
  </si>
  <si>
    <t>ShowResultArray</t>
  </si>
  <si>
    <t>DefaultConnection</t>
  </si>
  <si>
    <t>TestConnection1</t>
  </si>
  <si>
    <t>TestConnection2</t>
  </si>
  <si>
    <t>Samples.CatalogType</t>
  </si>
  <si>
    <t>Samples.CatalogValue</t>
  </si>
  <si>
    <t>Samples.BasicColumnType</t>
  </si>
  <si>
    <t>Samples.CatalogsJoinSamples</t>
  </si>
  <si>
    <t>CatalogsJoinSamples</t>
  </si>
  <si>
    <t>Samples.CatalogsJoinSamplesView</t>
  </si>
  <si>
    <t>CatalogsJoinSamplesView</t>
  </si>
  <si>
    <t>Samples.HideEnableMultiselection</t>
  </si>
  <si>
    <t>Samples.HideEnableSamplesView</t>
  </si>
  <si>
    <t>HideEnableSamplesView</t>
  </si>
  <si>
    <t>Samples.HideEnableSamples</t>
  </si>
  <si>
    <t>HideEnableSamples</t>
  </si>
  <si>
    <t>Samples.MultiSelectCheckbox</t>
  </si>
  <si>
    <t>Samples.MultiSelectList</t>
  </si>
  <si>
    <t>Samples.MultiSelectSamples</t>
  </si>
  <si>
    <t>MultiSelectSamples</t>
  </si>
  <si>
    <t>Samples.MultiSelectSamplesView</t>
  </si>
  <si>
    <t>MultiSelectSamplesView</t>
  </si>
  <si>
    <t>Samples.MultiSelectTable</t>
  </si>
  <si>
    <t>Samples.ValidationSamples</t>
  </si>
  <si>
    <t>ValidationSamples</t>
  </si>
  <si>
    <t xml:space="preserve">From( Samples.HideEnableMultiselection AS HEM)
Select(HEM.HideEnableSampleId, CV.CatalogValueId AS Value, CV.CatalogValueText as Text, 1 as IsEnabled, NULL AS Group)
Join(INNER, Samples.CatalogValue AS CV, MSC.CatalogValueId = AS.CatalogValueId)
Filter(HEM.IsEnabled = 1)
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</si>
  <si>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1)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</si>
  <si>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2)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</si>
  <si>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3)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</si>
  <si>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4)</t>
  </si>
  <si>
    <t>From(Samples.CatalogValue AS CV) Select(CV.CatalogValueId AS 'CV.CatalogValueId',CV.CatalogValueId AS Value, CV.CatalogValueText as Text, 1 as IsEnabled, NULL AS Group) Join (Inner, Samples.CatalogType AS C, CV.CatalogTypeId = C.CatalogTypeId) Filter(CV.IsEnabled = 1 AND C.IsEnabled = 1 AND C.CatalogTypeId = 5)</t>
  </si>
  <si>
    <t>CV.CatalogValueId</t>
  </si>
  <si>
    <t>From(Samples.MultiSelectCheckbox AS MSC)
Select(MSC.MultiSelectSampleId, CV.CatalogValueId AS ValueId, CV.CatalogValueText as Text, CV.CatalogValueName)
Join(INNER, Samples.CatalogValue AS CV, MSC.CatalogValueId = CV.CatalogValueId)
Filter(MSC.IsEnabled = 1)</t>
  </si>
  <si>
    <t>From(Samples.MultiSelectList AS MSL)
Select(MSL.MultiSelectSampleId, CV.CatalogValueId AS ValueId, CV.CatalogValueText as Text, CV.CatalogValueName)
Join(INNER, Samples.CatalogValue AS CV, MSL.CatalogValueId = CV.CatalogValueId)
Filter(MSL.IsEnabled = 1)</t>
  </si>
  <si>
    <t>Join(INNER, Samples.MultiSelectTable AS MSS, MSS.BasicColumnTypeId = {{FirstAlias}}.BasicColumnTypeId)
Filter(MSS.MultiSelectSampleId = {{MultiSelectSampleId}})</t>
  </si>
  <si>
    <t>AllowCreate</t>
  </si>
  <si>
    <t>AllowEdit</t>
  </si>
  <si>
    <t>AllowDelete</t>
  </si>
  <si>
    <t>Insert(Samples.HideEnableSample) Columns(HideEnableSampleId, IsEnabled, IsCommited) Values('{{HideEnableSampleId}}',0, 0)</t>
  </si>
  <si>
    <t>From(Samples.HideEnableSample) Select(Raw('CASE WHEN MAX(HideEnableSampleId) IS NOT NULL THEN RIGHT(CONCAT(''0000000'', CONVERT(INT, MAX(HideEnableSampleId)) + 1), 7) ELSE ''0000001'' END') AS HideEnableSampleId) Limit(1)</t>
  </si>
  <si>
    <t>Update(Samples.HideEnableSample) Set(IsEnabled = 1, IsCommited = 1) Filter(HideEnabledSampleId = '{{HideEnableSampleId}}')</t>
  </si>
  <si>
    <t>AfterCreate</t>
  </si>
  <si>
    <t>RequiredErrorMsg</t>
  </si>
  <si>
    <t>RegexErrorMsg</t>
  </si>
  <si>
    <t>MinLengthErrorMsg</t>
  </si>
  <si>
    <t>MaxLengthErrorMsg</t>
  </si>
  <si>
    <t>OnEnterCreate</t>
  </si>
  <si>
    <t>Default values for HideEnableSample</t>
  </si>
  <si>
    <t>From(Samples.HideEnableSample) Select(25 AS HideWhen2OrMore, 'Record {{HideEnableSampleId}}' AS EnableWhen5) Limit(1)</t>
  </si>
  <si>
    <t>FormatErrorMsg</t>
  </si>
  <si>
    <t>RangeMin</t>
  </si>
  <si>
    <t>RangeMax</t>
  </si>
  <si>
    <t>RangeErrorMsg</t>
  </si>
  <si>
    <t>Type any number but 5.</t>
  </si>
  <si>
    <t>Only accepst number 5</t>
  </si>
  <si>
    <t>^\w+([-+.']\w+)*@\w+([-.]\w+)*\.\w+([-.]\w+)*$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</si>
</sst>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user@somedomain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D36B-E332-49D2-A7D6-0F9679846BD4}">
  <dimension ref="A1:B5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1" t="s">
        <v>243</v>
      </c>
      <c r="B1" s="1" t="s">
        <v>244</v>
      </c>
    </row>
    <row r="2" spans="1:2" x14ac:dyDescent="0.25">
      <c r="A2" s="1" t="s">
        <v>103</v>
      </c>
      <c r="B2" s="1" t="s">
        <v>18</v>
      </c>
    </row>
    <row r="3" spans="1:2" x14ac:dyDescent="0.25">
      <c r="A3" s="1">
        <v>1</v>
      </c>
      <c r="B3" s="1" t="s">
        <v>278</v>
      </c>
    </row>
    <row r="4" spans="1:2" x14ac:dyDescent="0.25">
      <c r="A4">
        <v>2</v>
      </c>
      <c r="B4" s="1" t="s">
        <v>279</v>
      </c>
    </row>
    <row r="5" spans="1:2" x14ac:dyDescent="0.25">
      <c r="A5">
        <v>3</v>
      </c>
      <c r="B5" s="1" t="s">
        <v>280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22D9-625C-4318-BF05-614FA4ACA513}">
  <dimension ref="A1:H9"/>
  <sheetViews>
    <sheetView workbookViewId="0">
      <selection activeCell="F6" sqref="F6"/>
    </sheetView>
  </sheetViews>
  <sheetFormatPr defaultColWidth="9.140625" defaultRowHeight="15" x14ac:dyDescent="0.25"/>
  <cols>
    <col min="2" max="2" width="32.7109375" bestFit="1" customWidth="1"/>
    <col min="3" max="3" width="12" bestFit="1" customWidth="1"/>
    <col min="4" max="4" width="16.140625" bestFit="1" customWidth="1"/>
  </cols>
  <sheetData>
    <row r="1" spans="1:8" x14ac:dyDescent="0.25">
      <c r="A1" t="s">
        <v>102</v>
      </c>
      <c r="B1" s="1" t="s">
        <v>127</v>
      </c>
      <c r="C1" s="1" t="s">
        <v>139</v>
      </c>
      <c r="D1" s="1" t="s">
        <v>99</v>
      </c>
      <c r="E1" s="1" t="s">
        <v>104</v>
      </c>
      <c r="F1" s="1" t="s">
        <v>163</v>
      </c>
      <c r="G1" s="1" t="s">
        <v>119</v>
      </c>
      <c r="H1" s="1" t="s">
        <v>120</v>
      </c>
    </row>
    <row r="2" spans="1:8" x14ac:dyDescent="0.25">
      <c r="B2" s="1"/>
      <c r="C2" s="1"/>
      <c r="D2" s="1"/>
      <c r="E2" s="1" t="s">
        <v>103</v>
      </c>
      <c r="F2" s="1" t="s">
        <v>103</v>
      </c>
      <c r="G2" s="1" t="s">
        <v>18</v>
      </c>
      <c r="H2" s="1" t="s">
        <v>18</v>
      </c>
    </row>
    <row r="3" spans="1:8" x14ac:dyDescent="0.25">
      <c r="A3" s="1">
        <f>VLOOKUP($E3,Alessa.FieldDefinition!$A$3:$I$85,3)</f>
        <v>5</v>
      </c>
      <c r="B3" s="1" t="str">
        <f>VLOOKUP($E3,Alessa.FieldDefinition!$A$3:$I$85,2)</f>
        <v>Samples.CatalogsJoinSamplesView</v>
      </c>
      <c r="C3" s="1" t="str">
        <f>VLOOKUP($E3,Alessa.FieldDefinition!$A$3:$I$85,4)</f>
        <v>Category</v>
      </c>
      <c r="D3" s="1" t="str">
        <f>VLOOKUP($E3,Alessa.FieldDefinition!$A$3:$I$85,7)</f>
        <v>SingleSelect</v>
      </c>
      <c r="E3" s="1">
        <v>29</v>
      </c>
      <c r="F3" s="1">
        <v>4</v>
      </c>
      <c r="G3" s="1" t="s">
        <v>308</v>
      </c>
      <c r="H3" s="1" t="s">
        <v>59</v>
      </c>
    </row>
    <row r="4" spans="1:8" x14ac:dyDescent="0.25">
      <c r="A4" s="1">
        <f>VLOOKUP($E4,Alessa.FieldDefinition!$A$3:$I$85,3)</f>
        <v>5</v>
      </c>
      <c r="B4" s="1" t="str">
        <f>VLOOKUP($E4,Alessa.FieldDefinition!$A$3:$I$85,2)</f>
        <v>Samples.CatalogsJoinSamplesView</v>
      </c>
      <c r="C4" s="1" t="str">
        <f>VLOOKUP($E4,Alessa.FieldDefinition!$A$3:$I$85,4)</f>
        <v>RecordType</v>
      </c>
      <c r="D4" s="1" t="str">
        <f>VLOOKUP($E4,Alessa.FieldDefinition!$A$3:$I$85,7)</f>
        <v>Radio</v>
      </c>
      <c r="E4" s="1">
        <v>33</v>
      </c>
      <c r="F4" s="1">
        <v>5</v>
      </c>
      <c r="G4" s="1" t="s">
        <v>308</v>
      </c>
      <c r="H4" s="1" t="s">
        <v>62</v>
      </c>
    </row>
    <row r="5" spans="1:8" x14ac:dyDescent="0.25">
      <c r="A5" s="1">
        <f>VLOOKUP($E5,Alessa.FieldDefinition!$A$3:$I$85,3)</f>
        <v>7</v>
      </c>
      <c r="B5" s="1" t="str">
        <f>VLOOKUP($E5,Alessa.FieldDefinition!$A$3:$I$85,2)</f>
        <v>Samples.HideEnableSamplesView</v>
      </c>
      <c r="C5" s="1" t="str">
        <f>VLOOKUP($E5,Alessa.FieldDefinition!$A$3:$I$85,4)</f>
        <v>Multiselect</v>
      </c>
      <c r="D5" s="1" t="str">
        <f>VLOOKUP($E5,Alessa.FieldDefinition!$A$3:$I$85,7)</f>
        <v>MultiselectList</v>
      </c>
      <c r="E5" s="1">
        <v>41</v>
      </c>
      <c r="F5" s="1">
        <v>11</v>
      </c>
      <c r="G5" s="1" t="s">
        <v>109</v>
      </c>
      <c r="H5" s="1" t="s">
        <v>109</v>
      </c>
    </row>
    <row r="6" spans="1:8" x14ac:dyDescent="0.25">
      <c r="A6" s="1">
        <f>VLOOKUP($E6,Alessa.FieldDefinition!$A$3:$I$85,3)</f>
        <v>12</v>
      </c>
      <c r="B6" s="1" t="str">
        <f>VLOOKUP($E6,Alessa.FieldDefinition!$A$3:$I$85,2)</f>
        <v>Samples.MultiSelectSamplesView</v>
      </c>
      <c r="C6" s="1" t="str">
        <f>VLOOKUP($E6,Alessa.FieldDefinition!$A$3:$I$85,4)</f>
        <v>CheckboxSelection</v>
      </c>
      <c r="D6" s="1" t="str">
        <f>VLOOKUP($E6,Alessa.FieldDefinition!$A$3:$I$85,7)</f>
        <v>MultiselectCheckbox</v>
      </c>
      <c r="E6" s="1">
        <v>62</v>
      </c>
      <c r="F6" s="1">
        <v>12</v>
      </c>
      <c r="G6" s="1" t="s">
        <v>92</v>
      </c>
      <c r="H6" s="1" t="s">
        <v>92</v>
      </c>
    </row>
    <row r="7" spans="1:8" x14ac:dyDescent="0.25">
      <c r="A7" s="1">
        <f>VLOOKUP($E7,Alessa.FieldDefinition!$A$3:$I$85,3)</f>
        <v>12</v>
      </c>
      <c r="B7" s="1" t="str">
        <f>VLOOKUP($E7,Alessa.FieldDefinition!$A$3:$I$85,2)</f>
        <v>Samples.MultiSelectSamplesView</v>
      </c>
      <c r="C7" s="1" t="str">
        <f>VLOOKUP($E7,Alessa.FieldDefinition!$A$3:$I$85,4)</f>
        <v>Multiselection</v>
      </c>
      <c r="D7" s="1" t="str">
        <f>VLOOKUP($E7,Alessa.FieldDefinition!$A$3:$I$85,7)</f>
        <v>MultiselectList</v>
      </c>
      <c r="E7" s="1">
        <v>64</v>
      </c>
      <c r="F7" s="1">
        <v>13</v>
      </c>
      <c r="G7" s="1" t="s">
        <v>92</v>
      </c>
      <c r="H7" s="1" t="s">
        <v>92</v>
      </c>
    </row>
    <row r="8" spans="1:8" x14ac:dyDescent="0.25">
      <c r="A8" s="1">
        <f>VLOOKUP($E8,Alessa.FieldDefinition!$A$3:$I$85,3)</f>
        <v>12</v>
      </c>
      <c r="B8" s="1" t="str">
        <f>VLOOKUP($E8,Alessa.FieldDefinition!$A$3:$I$85,2)</f>
        <v>Samples.MultiSelectSamplesView</v>
      </c>
      <c r="C8" s="1" t="str">
        <f>VLOOKUP($E8,Alessa.FieldDefinition!$A$3:$I$85,4)</f>
        <v>RecordsGrid</v>
      </c>
      <c r="D8" s="1" t="str">
        <f>VLOOKUP($E8,Alessa.FieldDefinition!$A$3:$I$85,7)</f>
        <v>TableReference</v>
      </c>
      <c r="E8" s="1">
        <v>66</v>
      </c>
      <c r="F8" s="1">
        <v>9</v>
      </c>
      <c r="G8" s="1" t="s">
        <v>92</v>
      </c>
      <c r="H8" s="1" t="s">
        <v>92</v>
      </c>
    </row>
    <row r="9" spans="1:8" x14ac:dyDescent="0.25">
      <c r="A9" s="1">
        <f>VLOOKUP($E9,Alessa.FieldDefinition!$A$3:$I$85,3)</f>
        <v>15</v>
      </c>
      <c r="B9" s="1" t="str">
        <f>VLOOKUP($E9,Alessa.FieldDefinition!$A$3:$I$85,2)</f>
        <v>ALexTable</v>
      </c>
      <c r="C9" s="1" t="str">
        <f>VLOOKUP($E9,Alessa.FieldDefinition!$A$3:$I$85,4)</f>
        <v>Values</v>
      </c>
      <c r="D9" s="1" t="str">
        <f>VLOOKUP($E9,Alessa.FieldDefinition!$A$3:$I$85,7)</f>
        <v>TableReference</v>
      </c>
      <c r="E9" s="1">
        <v>83</v>
      </c>
      <c r="F9" s="1">
        <v>10</v>
      </c>
      <c r="G9" s="1" t="s">
        <v>92</v>
      </c>
      <c r="H9" s="1" t="s">
        <v>92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077B-3EAB-40FB-821D-71DF03457B10}">
  <dimension ref="A1:L22"/>
  <sheetViews>
    <sheetView topLeftCell="C1" workbookViewId="0">
      <selection activeCell="I1" sqref="I1"/>
    </sheetView>
  </sheetViews>
  <sheetFormatPr defaultColWidth="9.140625" defaultRowHeight="15" x14ac:dyDescent="0.25"/>
  <cols>
    <col min="2" max="2" width="32.7109375" bestFit="1" customWidth="1"/>
    <col min="3" max="3" width="16.140625" bestFit="1" customWidth="1"/>
    <col min="4" max="4" width="12.7109375" customWidth="1"/>
    <col min="5" max="5" width="32.7109375" bestFit="1" customWidth="1"/>
    <col min="6" max="6" width="20.28515625" bestFit="1" customWidth="1"/>
    <col min="8" max="8" width="26.5703125" bestFit="1" customWidth="1"/>
    <col min="9" max="9" width="20.28515625" customWidth="1"/>
  </cols>
  <sheetData>
    <row r="1" spans="1:12" x14ac:dyDescent="0.25">
      <c r="A1" s="1" t="s">
        <v>144</v>
      </c>
      <c r="B1" s="1" t="s">
        <v>143</v>
      </c>
      <c r="C1" s="1" t="s">
        <v>145</v>
      </c>
      <c r="D1" s="1" t="s">
        <v>146</v>
      </c>
      <c r="E1" s="1" t="s">
        <v>141</v>
      </c>
      <c r="F1" s="1" t="s">
        <v>142</v>
      </c>
      <c r="G1" s="1" t="s">
        <v>110</v>
      </c>
      <c r="H1" s="1" t="s">
        <v>147</v>
      </c>
      <c r="I1" s="1" t="s">
        <v>148</v>
      </c>
      <c r="J1" s="1" t="s">
        <v>104</v>
      </c>
      <c r="K1" s="1" t="s">
        <v>140</v>
      </c>
      <c r="L1" s="1" t="s">
        <v>263</v>
      </c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 t="s">
        <v>103</v>
      </c>
      <c r="K2" s="1" t="s">
        <v>103</v>
      </c>
      <c r="L2" s="1" t="s">
        <v>103</v>
      </c>
    </row>
    <row r="3" spans="1:12" x14ac:dyDescent="0.25">
      <c r="A3" s="1">
        <f>VLOOKUP($J3,Alessa.FieldDefinition!$A$3:$I$85,3)</f>
        <v>5</v>
      </c>
      <c r="B3" s="1" t="str">
        <f>VLOOKUP($J3,Alessa.FieldDefinition!$A$3:$I$85,2)</f>
        <v>Samples.CatalogsJoinSamplesView</v>
      </c>
      <c r="C3" s="1" t="str">
        <f>VLOOKUP($J3,Alessa.FieldDefinition!$A$3:$I$85,4)</f>
        <v>Category</v>
      </c>
      <c r="D3" s="1" t="str">
        <f>VLOOKUP($J3,Alessa.FieldDefinition!$A$3:$I$85,7)</f>
        <v>SingleSelect</v>
      </c>
      <c r="E3" s="1" t="str">
        <f>VLOOKUP($K3,Alessa.FieldDefinition!$A$3:$I$85,2)</f>
        <v>Samples.CatalogsJoinSamples</v>
      </c>
      <c r="F3" s="1" t="str">
        <f>VLOOKUP($K3,Alessa.FieldDefinition!$A$3:$I$85,4)</f>
        <v>CategoryId</v>
      </c>
      <c r="G3" s="1">
        <f>VLOOKUP($K3,Alessa.FieldDefinition!$A$3:$I$85,8)</f>
        <v>1</v>
      </c>
      <c r="H3" s="1" t="str">
        <f>VLOOKUP($L3,Alessa.FieldDefinition!$A$3:$I$85,2)</f>
        <v>Samples.CatalogsJoinSamples</v>
      </c>
      <c r="I3" s="1" t="str">
        <f>VLOOKUP($L3,Alessa.FieldDefinition!$A$3:$I$85,4)</f>
        <v>JoinSampleId</v>
      </c>
      <c r="J3" s="1">
        <v>29</v>
      </c>
      <c r="K3" s="1">
        <v>22</v>
      </c>
      <c r="L3" s="1">
        <v>25</v>
      </c>
    </row>
    <row r="4" spans="1:12" x14ac:dyDescent="0.25">
      <c r="A4" s="1">
        <f>VLOOKUP($J4,Alessa.FieldDefinition!$A$3:$I$85,3)</f>
        <v>5</v>
      </c>
      <c r="B4" s="1" t="str">
        <f>VLOOKUP($J4,Alessa.FieldDefinition!$A$3:$I$85,2)</f>
        <v>Samples.CatalogsJoinSamplesView</v>
      </c>
      <c r="C4" s="1" t="str">
        <f>VLOOKUP($J4,Alessa.FieldDefinition!$A$3:$I$85,4)</f>
        <v>Comments</v>
      </c>
      <c r="D4" s="1" t="str">
        <f>VLOOKUP($J4,Alessa.FieldDefinition!$A$3:$I$85,7)</f>
        <v>Text</v>
      </c>
      <c r="E4" s="1" t="str">
        <f>VLOOKUP($K4,Alessa.FieldDefinition!$A$3:$I$85,2)</f>
        <v>Samples.CatalogsJoinSamples</v>
      </c>
      <c r="F4" s="1" t="str">
        <f>VLOOKUP($K4,Alessa.FieldDefinition!$A$3:$I$85,4)</f>
        <v>Comments</v>
      </c>
      <c r="G4" s="1">
        <f>VLOOKUP($K4,Alessa.FieldDefinition!$A$3:$I$85,8)</f>
        <v>1</v>
      </c>
      <c r="H4" s="1" t="str">
        <f>VLOOKUP($L4,Alessa.FieldDefinition!$A$3:$I$85,2)</f>
        <v>Samples.CatalogsJoinSamples</v>
      </c>
      <c r="I4" s="1" t="str">
        <f>VLOOKUP($L4,Alessa.FieldDefinition!$A$3:$I$85,4)</f>
        <v>JoinSampleId</v>
      </c>
      <c r="J4" s="1">
        <v>30</v>
      </c>
      <c r="K4" s="1">
        <v>23</v>
      </c>
      <c r="L4" s="1">
        <v>25</v>
      </c>
    </row>
    <row r="5" spans="1:12" x14ac:dyDescent="0.25">
      <c r="A5" s="1">
        <f>VLOOKUP($J5,Alessa.FieldDefinition!$A$3:$I$85,3)</f>
        <v>5</v>
      </c>
      <c r="B5" s="1" t="str">
        <f>VLOOKUP($J5,Alessa.FieldDefinition!$A$3:$I$85,2)</f>
        <v>Samples.CatalogsJoinSamplesView</v>
      </c>
      <c r="C5" s="1" t="str">
        <f>VLOOKUP($J5,Alessa.FieldDefinition!$A$3:$I$85,4)</f>
        <v>CreatedDate</v>
      </c>
      <c r="D5" s="1" t="str">
        <f>VLOOKUP($J5,Alessa.FieldDefinition!$A$3:$I$85,7)</f>
        <v>DateTime</v>
      </c>
      <c r="E5" s="1" t="str">
        <f>VLOOKUP($K5,Alessa.FieldDefinition!$A$3:$I$85,2)</f>
        <v>Samples.CatalogsJoinSamples</v>
      </c>
      <c r="F5" s="1" t="str">
        <f>VLOOKUP($K5,Alessa.FieldDefinition!$A$3:$I$85,4)</f>
        <v>CreatedDate</v>
      </c>
      <c r="G5" s="1">
        <f>VLOOKUP($K5,Alessa.FieldDefinition!$A$3:$I$85,8)</f>
        <v>1</v>
      </c>
      <c r="H5" s="1" t="str">
        <f>VLOOKUP($L5,Alessa.FieldDefinition!$A$3:$I$85,2)</f>
        <v>Samples.CatalogsJoinSamples</v>
      </c>
      <c r="I5" s="1" t="str">
        <f>VLOOKUP($L5,Alessa.FieldDefinition!$A$3:$I$85,4)</f>
        <v>JoinSampleId</v>
      </c>
      <c r="J5" s="1">
        <v>31</v>
      </c>
      <c r="K5" s="1">
        <v>24</v>
      </c>
      <c r="L5" s="1">
        <v>25</v>
      </c>
    </row>
    <row r="6" spans="1:12" x14ac:dyDescent="0.25">
      <c r="A6" s="1">
        <f>VLOOKUP($J6,Alessa.FieldDefinition!$A$3:$I$85,3)</f>
        <v>5</v>
      </c>
      <c r="B6" s="1" t="str">
        <f>VLOOKUP($J6,Alessa.FieldDefinition!$A$3:$I$85,2)</f>
        <v>Samples.CatalogsJoinSamplesView</v>
      </c>
      <c r="C6" s="1" t="str">
        <f>VLOOKUP($J6,Alessa.FieldDefinition!$A$3:$I$85,4)</f>
        <v>RecordType</v>
      </c>
      <c r="D6" s="1" t="str">
        <f>VLOOKUP($J6,Alessa.FieldDefinition!$A$3:$I$85,7)</f>
        <v>Radio</v>
      </c>
      <c r="E6" s="1" t="str">
        <f>VLOOKUP($K6,Alessa.FieldDefinition!$A$3:$I$85,2)</f>
        <v>Samples.CatalogsJoinSamples</v>
      </c>
      <c r="F6" s="1" t="str">
        <f>VLOOKUP($K6,Alessa.FieldDefinition!$A$3:$I$85,4)</f>
        <v>RecordTypeId</v>
      </c>
      <c r="G6" s="1">
        <f>VLOOKUP($K6,Alessa.FieldDefinition!$A$3:$I$85,8)</f>
        <v>1</v>
      </c>
      <c r="H6" s="1" t="str">
        <f>VLOOKUP($L6,Alessa.FieldDefinition!$A$3:$I$85,2)</f>
        <v>Samples.CatalogsJoinSamples</v>
      </c>
      <c r="I6" s="1" t="str">
        <f>VLOOKUP($L6,Alessa.FieldDefinition!$A$3:$I$85,4)</f>
        <v>JoinSampleId</v>
      </c>
      <c r="J6" s="1">
        <v>33</v>
      </c>
      <c r="K6" s="1">
        <v>26</v>
      </c>
      <c r="L6" s="1">
        <v>25</v>
      </c>
    </row>
    <row r="7" spans="1:12" x14ac:dyDescent="0.25">
      <c r="A7" s="1">
        <f>VLOOKUP($J7,Alessa.FieldDefinition!$A$3:$I$85,3)</f>
        <v>7</v>
      </c>
      <c r="B7" s="1" t="str">
        <f>VLOOKUP($J7,Alessa.FieldDefinition!$A$3:$I$85,2)</f>
        <v>Samples.HideEnableSamplesView</v>
      </c>
      <c r="C7" s="1" t="str">
        <f>VLOOKUP($J7,Alessa.FieldDefinition!$A$3:$I$85,4)</f>
        <v>Checkbox</v>
      </c>
      <c r="D7" s="1" t="str">
        <f>VLOOKUP($J7,Alessa.FieldDefinition!$A$3:$I$85,7)</f>
        <v>Bit</v>
      </c>
      <c r="E7" s="1" t="str">
        <f>VLOOKUP($K7,Alessa.FieldDefinition!$A$3:$I$85,2)</f>
        <v>Samples.HideEnableSamples</v>
      </c>
      <c r="F7" s="1" t="str">
        <f>VLOOKUP($K7,Alessa.FieldDefinition!$A$3:$I$85,4)</f>
        <v>Checkbox</v>
      </c>
      <c r="G7" s="1">
        <f>VLOOKUP($K7,Alessa.FieldDefinition!$A$3:$I$85,8)</f>
        <v>1</v>
      </c>
      <c r="H7" s="1" t="str">
        <f>VLOOKUP($L7,Alessa.FieldDefinition!$A$3:$I$85,2)</f>
        <v>Samples.HideEnableSamples</v>
      </c>
      <c r="I7" s="1" t="str">
        <f>VLOOKUP($L7,Alessa.FieldDefinition!$A$3:$I$85,4)</f>
        <v>HideEnableSampleId</v>
      </c>
      <c r="J7" s="1">
        <v>37</v>
      </c>
      <c r="K7" s="1">
        <v>45</v>
      </c>
      <c r="L7" s="1">
        <v>51</v>
      </c>
    </row>
    <row r="8" spans="1:12" x14ac:dyDescent="0.25">
      <c r="A8" s="1">
        <f>VLOOKUP($J8,Alessa.FieldDefinition!$A$3:$I$85,3)</f>
        <v>7</v>
      </c>
      <c r="B8" s="1" t="str">
        <f>VLOOKUP($J8,Alessa.FieldDefinition!$A$3:$I$85,2)</f>
        <v>Samples.HideEnableSamplesView</v>
      </c>
      <c r="C8" s="1" t="str">
        <f>VLOOKUP($J8,Alessa.FieldDefinition!$A$3:$I$85,4)</f>
        <v>EnableWhen5</v>
      </c>
      <c r="D8" s="1" t="str">
        <f>VLOOKUP($J8,Alessa.FieldDefinition!$A$3:$I$85,7)</f>
        <v>Text</v>
      </c>
      <c r="E8" s="1" t="str">
        <f>VLOOKUP($K8,Alessa.FieldDefinition!$A$3:$I$85,2)</f>
        <v>Samples.HideEnableSamples</v>
      </c>
      <c r="F8" s="1" t="str">
        <f>VLOOKUP($K8,Alessa.FieldDefinition!$A$3:$I$85,4)</f>
        <v>EnableWhen5</v>
      </c>
      <c r="G8" s="1">
        <f>VLOOKUP($K8,Alessa.FieldDefinition!$A$3:$I$85,8)</f>
        <v>1</v>
      </c>
      <c r="H8" s="1" t="str">
        <f>VLOOKUP($L8,Alessa.FieldDefinition!$A$3:$I$85,2)</f>
        <v>Samples.HideEnableSamples</v>
      </c>
      <c r="I8" s="1" t="str">
        <f>VLOOKUP($L8,Alessa.FieldDefinition!$A$3:$I$85,4)</f>
        <v>HideEnableSampleId</v>
      </c>
      <c r="J8" s="1">
        <v>38</v>
      </c>
      <c r="K8" s="1">
        <v>46</v>
      </c>
      <c r="L8" s="1">
        <v>51</v>
      </c>
    </row>
    <row r="9" spans="1:12" x14ac:dyDescent="0.25">
      <c r="A9" s="1">
        <f>VLOOKUP($J9,Alessa.FieldDefinition!$A$3:$I$85,3)</f>
        <v>7</v>
      </c>
      <c r="B9" s="1" t="str">
        <f>VLOOKUP($J9,Alessa.FieldDefinition!$A$3:$I$85,2)</f>
        <v>Samples.HideEnableSamplesView</v>
      </c>
      <c r="C9" s="1" t="str">
        <f>VLOOKUP($J9,Alessa.FieldDefinition!$A$3:$I$85,4)</f>
        <v>HideWhen2OrMore</v>
      </c>
      <c r="D9" s="1" t="str">
        <f>VLOOKUP($J9,Alessa.FieldDefinition!$A$3:$I$85,7)</f>
        <v>Decimal</v>
      </c>
      <c r="E9" s="1" t="str">
        <f>VLOOKUP($K9,Alessa.FieldDefinition!$A$3:$I$85,2)</f>
        <v>Samples.HideEnableSamples</v>
      </c>
      <c r="F9" s="1" t="str">
        <f>VLOOKUP($K9,Alessa.FieldDefinition!$A$3:$I$85,4)</f>
        <v>HideWhen2OrMore</v>
      </c>
      <c r="G9" s="1">
        <f>VLOOKUP($K9,Alessa.FieldDefinition!$A$3:$I$85,8)</f>
        <v>1</v>
      </c>
      <c r="H9" s="1" t="str">
        <f>VLOOKUP($L9,Alessa.FieldDefinition!$A$3:$I$85,2)</f>
        <v>Samples.HideEnableSamples</v>
      </c>
      <c r="I9" s="1" t="str">
        <f>VLOOKUP($L9,Alessa.FieldDefinition!$A$3:$I$85,4)</f>
        <v>HideEnableSampleId</v>
      </c>
      <c r="J9" s="1">
        <v>39</v>
      </c>
      <c r="K9" s="1">
        <v>47</v>
      </c>
      <c r="L9" s="1">
        <v>51</v>
      </c>
    </row>
    <row r="10" spans="1:12" x14ac:dyDescent="0.25">
      <c r="A10" s="1">
        <f>VLOOKUP($J10,Alessa.FieldDefinition!$A$3:$I$85,3)</f>
        <v>7</v>
      </c>
      <c r="B10" s="1" t="str">
        <f>VLOOKUP($J10,Alessa.FieldDefinition!$A$3:$I$85,2)</f>
        <v>Samples.HideEnableSamplesView</v>
      </c>
      <c r="C10" s="1" t="str">
        <f>VLOOKUP($J10,Alessa.FieldDefinition!$A$3:$I$85,4)</f>
        <v>GridList</v>
      </c>
      <c r="D10" s="1" t="str">
        <f>VLOOKUP($J10,Alessa.FieldDefinition!$A$3:$I$85,7)</f>
        <v>Text</v>
      </c>
      <c r="E10" s="1" t="str">
        <f>VLOOKUP($K10,Alessa.FieldDefinition!$A$3:$I$85,2)</f>
        <v>Samples.HideEnableSamples</v>
      </c>
      <c r="F10" s="1" t="str">
        <f>VLOOKUP($K10,Alessa.FieldDefinition!$A$3:$I$85,4)</f>
        <v>GridList</v>
      </c>
      <c r="G10" s="1">
        <f>VLOOKUP($K10,Alessa.FieldDefinition!$A$3:$I$85,8)</f>
        <v>1</v>
      </c>
      <c r="H10" s="1" t="str">
        <f>VLOOKUP($L10,Alessa.FieldDefinition!$A$3:$I$85,2)</f>
        <v>Samples.HideEnableSamples</v>
      </c>
      <c r="I10" s="1" t="str">
        <f>VLOOKUP($L10,Alessa.FieldDefinition!$A$3:$I$85,4)</f>
        <v>HideEnableSampleId</v>
      </c>
      <c r="J10" s="1">
        <v>40</v>
      </c>
      <c r="K10" s="1">
        <v>48</v>
      </c>
      <c r="L10" s="1">
        <v>51</v>
      </c>
    </row>
    <row r="11" spans="1:12" x14ac:dyDescent="0.25">
      <c r="A11" s="1">
        <f>VLOOKUP($J11,Alessa.FieldDefinition!$A$3:$I$85,3)</f>
        <v>7</v>
      </c>
      <c r="B11" s="1" t="str">
        <f>VLOOKUP($J11,Alessa.FieldDefinition!$A$3:$I$85,2)</f>
        <v>Samples.HideEnableSamplesView</v>
      </c>
      <c r="C11" s="1" t="str">
        <f>VLOOKUP($J11,Alessa.FieldDefinition!$A$3:$I$85,4)</f>
        <v>Multiselect</v>
      </c>
      <c r="D11" s="1" t="str">
        <f>VLOOKUP($J11,Alessa.FieldDefinition!$A$3:$I$85,7)</f>
        <v>MultiselectList</v>
      </c>
      <c r="E11" s="1" t="str">
        <f>VLOOKUP($K11,Alessa.FieldDefinition!$A$3:$I$85,2)</f>
        <v>Samples.HideEnableMultiselection</v>
      </c>
      <c r="F11" s="1" t="str">
        <f>VLOOKUP($K11,Alessa.FieldDefinition!$A$3:$I$85,4)</f>
        <v>CatalogValueId</v>
      </c>
      <c r="G11" s="1">
        <f>VLOOKUP($K11,Alessa.FieldDefinition!$A$3:$I$85,8)</f>
        <v>1</v>
      </c>
      <c r="H11" s="1" t="str">
        <f>VLOOKUP($L11,Alessa.FieldDefinition!$A$3:$I$85,2)</f>
        <v>Samples.HideEnableMultiselection</v>
      </c>
      <c r="I11" s="1" t="str">
        <f>VLOOKUP($L11,Alessa.FieldDefinition!$A$3:$I$85,4)</f>
        <v>CatalogValueId</v>
      </c>
      <c r="J11" s="1">
        <v>41</v>
      </c>
      <c r="K11" s="1">
        <v>34</v>
      </c>
      <c r="L11" s="1">
        <v>34</v>
      </c>
    </row>
    <row r="12" spans="1:12" x14ac:dyDescent="0.25">
      <c r="A12" s="1">
        <f>VLOOKUP($J12,Alessa.FieldDefinition!$A$3:$I$85,3)</f>
        <v>7</v>
      </c>
      <c r="B12" s="1" t="str">
        <f>VLOOKUP($J12,Alessa.FieldDefinition!$A$3:$I$85,2)</f>
        <v>Samples.HideEnableSamplesView</v>
      </c>
      <c r="C12" s="1" t="str">
        <f>VLOOKUP($J12,Alessa.FieldDefinition!$A$3:$I$85,4)</f>
        <v>Multiselect</v>
      </c>
      <c r="D12" s="1" t="str">
        <f>VLOOKUP($J12,Alessa.FieldDefinition!$A$3:$I$85,7)</f>
        <v>MultiselectList</v>
      </c>
      <c r="E12" s="1" t="str">
        <f>VLOOKUP($K12,Alessa.FieldDefinition!$A$3:$I$85,2)</f>
        <v>Samples.HideEnableMultiselection</v>
      </c>
      <c r="F12" s="1" t="str">
        <f>VLOOKUP($K12,Alessa.FieldDefinition!$A$3:$I$85,4)</f>
        <v>CatalogValueId</v>
      </c>
      <c r="G12" s="1">
        <f>VLOOKUP($K12,Alessa.FieldDefinition!$A$3:$I$85,8)</f>
        <v>1</v>
      </c>
      <c r="H12" s="1" t="str">
        <f>VLOOKUP($L12,Alessa.FieldDefinition!$A$3:$I$85,2)</f>
        <v>Samples.HideEnableMultiselection</v>
      </c>
      <c r="I12" s="1" t="str">
        <f>VLOOKUP($L12,Alessa.FieldDefinition!$A$3:$I$85,4)</f>
        <v>HideEnableSampleId</v>
      </c>
      <c r="J12" s="1">
        <v>41</v>
      </c>
      <c r="K12" s="1">
        <v>34</v>
      </c>
      <c r="L12" s="1">
        <v>36</v>
      </c>
    </row>
    <row r="13" spans="1:12" x14ac:dyDescent="0.25">
      <c r="A13" s="1">
        <f>VLOOKUP($J13,Alessa.FieldDefinition!$A$3:$I$85,3)</f>
        <v>7</v>
      </c>
      <c r="B13" s="1" t="str">
        <f>VLOOKUP($J13,Alessa.FieldDefinition!$A$3:$I$85,2)</f>
        <v>Samples.HideEnableSamplesView</v>
      </c>
      <c r="C13" s="1" t="str">
        <f>VLOOKUP($J13,Alessa.FieldDefinition!$A$3:$I$85,4)</f>
        <v>ShowChkbox</v>
      </c>
      <c r="D13" s="1" t="str">
        <f>VLOOKUP($J13,Alessa.FieldDefinition!$A$3:$I$85,7)</f>
        <v>Text</v>
      </c>
      <c r="E13" s="1" t="str">
        <f>VLOOKUP($K13,Alessa.FieldDefinition!$A$3:$I$85,2)</f>
        <v>Samples.HideEnableSamples</v>
      </c>
      <c r="F13" s="1" t="str">
        <f>VLOOKUP($K13,Alessa.FieldDefinition!$A$3:$I$85,4)</f>
        <v>ShowChkbox</v>
      </c>
      <c r="G13" s="1">
        <f>VLOOKUP($K13,Alessa.FieldDefinition!$A$3:$I$85,8)</f>
        <v>1</v>
      </c>
      <c r="H13" s="1" t="str">
        <f>VLOOKUP($L13,Alessa.FieldDefinition!$A$3:$I$85,2)</f>
        <v>Samples.HideEnableSamples</v>
      </c>
      <c r="I13" s="1" t="str">
        <f>VLOOKUP($L13,Alessa.FieldDefinition!$A$3:$I$85,4)</f>
        <v>HideEnableSampleId</v>
      </c>
      <c r="J13" s="1">
        <v>42</v>
      </c>
      <c r="K13" s="1">
        <v>49</v>
      </c>
      <c r="L13" s="1">
        <v>51</v>
      </c>
    </row>
    <row r="14" spans="1:12" x14ac:dyDescent="0.25">
      <c r="A14" s="1">
        <f>VLOOKUP($J14,Alessa.FieldDefinition!$A$3:$I$85,3)</f>
        <v>7</v>
      </c>
      <c r="B14" s="1" t="str">
        <f>VLOOKUP($J14,Alessa.FieldDefinition!$A$3:$I$85,2)</f>
        <v>Samples.HideEnableSamplesView</v>
      </c>
      <c r="C14" s="1" t="str">
        <f>VLOOKUP($J14,Alessa.FieldDefinition!$A$3:$I$85,4)</f>
        <v>ShowWhenBasic</v>
      </c>
      <c r="D14" s="1" t="str">
        <f>VLOOKUP($J14,Alessa.FieldDefinition!$A$3:$I$85,7)</f>
        <v>Text</v>
      </c>
      <c r="E14" s="1" t="str">
        <f>VLOOKUP($K14,Alessa.FieldDefinition!$A$3:$I$85,2)</f>
        <v>Samples.HideEnableSamples</v>
      </c>
      <c r="F14" s="1" t="str">
        <f>VLOOKUP($K14,Alessa.FieldDefinition!$A$3:$I$85,4)</f>
        <v>ShowWhenBasic</v>
      </c>
      <c r="G14" s="1">
        <f>VLOOKUP($K14,Alessa.FieldDefinition!$A$3:$I$85,8)</f>
        <v>1</v>
      </c>
      <c r="H14" s="1" t="str">
        <f>VLOOKUP($L14,Alessa.FieldDefinition!$A$3:$I$85,2)</f>
        <v>Samples.HideEnableSamples</v>
      </c>
      <c r="I14" s="1" t="str">
        <f>VLOOKUP($L14,Alessa.FieldDefinition!$A$3:$I$85,4)</f>
        <v>HideEnableSampleId</v>
      </c>
      <c r="J14" s="1">
        <v>43</v>
      </c>
      <c r="K14" s="1">
        <v>50</v>
      </c>
      <c r="L14" s="1">
        <v>51</v>
      </c>
    </row>
    <row r="15" spans="1:12" x14ac:dyDescent="0.25">
      <c r="A15" s="1">
        <f>VLOOKUP($J15,Alessa.FieldDefinition!$A$3:$I$85,3)</f>
        <v>12</v>
      </c>
      <c r="B15" s="1" t="str">
        <f>VLOOKUP($J15,Alessa.FieldDefinition!$A$3:$I$85,2)</f>
        <v>Samples.MultiSelectSamplesView</v>
      </c>
      <c r="C15" s="1" t="str">
        <f>VLOOKUP($J15,Alessa.FieldDefinition!$A$3:$I$85,4)</f>
        <v>CheckboxSelection</v>
      </c>
      <c r="D15" s="1" t="str">
        <f>VLOOKUP($J15,Alessa.FieldDefinition!$A$3:$I$85,7)</f>
        <v>MultiselectCheckbox</v>
      </c>
      <c r="E15" s="1" t="str">
        <f>VLOOKUP($K15,Alessa.FieldDefinition!$A$3:$I$85,2)</f>
        <v>Samples.MultiSelectCheckbox</v>
      </c>
      <c r="F15" s="1" t="str">
        <f>VLOOKUP($K15,Alessa.FieldDefinition!$A$3:$I$85,4)</f>
        <v>CatalogValueId</v>
      </c>
      <c r="G15" s="1">
        <f>VLOOKUP($K15,Alessa.FieldDefinition!$A$3:$I$85,8)</f>
        <v>1</v>
      </c>
      <c r="H15" s="1" t="str">
        <f>VLOOKUP($L15,Alessa.FieldDefinition!$A$3:$I$85,2)</f>
        <v>Samples.MultiSelectCheckbox</v>
      </c>
      <c r="I15" s="1" t="str">
        <f>VLOOKUP($L15,Alessa.FieldDefinition!$A$3:$I$85,4)</f>
        <v>CatalogValueId</v>
      </c>
      <c r="J15" s="1">
        <v>62</v>
      </c>
      <c r="K15" s="1">
        <v>54</v>
      </c>
      <c r="L15" s="1">
        <v>54</v>
      </c>
    </row>
    <row r="16" spans="1:12" x14ac:dyDescent="0.25">
      <c r="A16" s="1">
        <f>VLOOKUP($J16,Alessa.FieldDefinition!$A$3:$I$85,3)</f>
        <v>12</v>
      </c>
      <c r="B16" s="1" t="str">
        <f>VLOOKUP($J16,Alessa.FieldDefinition!$A$3:$I$85,2)</f>
        <v>Samples.MultiSelectSamplesView</v>
      </c>
      <c r="C16" s="1" t="str">
        <f>VLOOKUP($J16,Alessa.FieldDefinition!$A$3:$I$85,4)</f>
        <v>CheckboxSelection</v>
      </c>
      <c r="D16" s="1" t="str">
        <f>VLOOKUP($J16,Alessa.FieldDefinition!$A$3:$I$85,7)</f>
        <v>MultiselectCheckbox</v>
      </c>
      <c r="E16" s="1" t="str">
        <f>VLOOKUP($K16,Alessa.FieldDefinition!$A$3:$I$85,2)</f>
        <v>Samples.MultiSelectCheckbox</v>
      </c>
      <c r="F16" s="1" t="str">
        <f>VLOOKUP($K16,Alessa.FieldDefinition!$A$3:$I$85,4)</f>
        <v>CatalogValueId</v>
      </c>
      <c r="G16" s="1">
        <f>VLOOKUP($K16,Alessa.FieldDefinition!$A$3:$I$85,8)</f>
        <v>1</v>
      </c>
      <c r="H16" s="1" t="str">
        <f>VLOOKUP($L16,Alessa.FieldDefinition!$A$3:$I$85,2)</f>
        <v>Samples.MultiSelectCheckbox</v>
      </c>
      <c r="I16" s="1" t="str">
        <f>VLOOKUP($L16,Alessa.FieldDefinition!$A$3:$I$85,4)</f>
        <v>MultiSelectSampleId</v>
      </c>
      <c r="J16" s="1">
        <v>62</v>
      </c>
      <c r="K16" s="1">
        <v>54</v>
      </c>
      <c r="L16" s="1">
        <v>56</v>
      </c>
    </row>
    <row r="17" spans="1:12" x14ac:dyDescent="0.25">
      <c r="A17" s="1">
        <f>VLOOKUP($J17,Alessa.FieldDefinition!$A$3:$I$85,3)</f>
        <v>12</v>
      </c>
      <c r="B17" s="1" t="str">
        <f>VLOOKUP($J17,Alessa.FieldDefinition!$A$3:$I$85,2)</f>
        <v>Samples.MultiSelectSamplesView</v>
      </c>
      <c r="C17" s="1" t="str">
        <f>VLOOKUP($J17,Alessa.FieldDefinition!$A$3:$I$85,4)</f>
        <v>CreatedDate</v>
      </c>
      <c r="D17" s="1" t="str">
        <f>VLOOKUP($J17,Alessa.FieldDefinition!$A$3:$I$85,7)</f>
        <v>DateTime</v>
      </c>
      <c r="E17" s="1" t="str">
        <f>VLOOKUP($K17,Alessa.FieldDefinition!$A$3:$I$85,2)</f>
        <v>Samples.MultiSelectSamples</v>
      </c>
      <c r="F17" s="1" t="str">
        <f>VLOOKUP($K17,Alessa.FieldDefinition!$A$3:$I$85,4)</f>
        <v>CreatedDate</v>
      </c>
      <c r="G17" s="1">
        <f>VLOOKUP($K17,Alessa.FieldDefinition!$A$3:$I$85,8)</f>
        <v>1</v>
      </c>
      <c r="H17" s="1" t="str">
        <f>VLOOKUP($L17,Alessa.FieldDefinition!$A$3:$I$85,2)</f>
        <v>Samples.MultiSelectSamples</v>
      </c>
      <c r="I17" s="1" t="str">
        <f>VLOOKUP($L17,Alessa.FieldDefinition!$A$3:$I$85,4)</f>
        <v>MultiSelectSampleId</v>
      </c>
      <c r="J17" s="1">
        <v>63</v>
      </c>
      <c r="K17" s="1">
        <v>60</v>
      </c>
      <c r="L17" s="1">
        <v>61</v>
      </c>
    </row>
    <row r="18" spans="1:12" x14ac:dyDescent="0.25">
      <c r="A18" s="1">
        <f>VLOOKUP($J18,Alessa.FieldDefinition!$A$3:$I$85,3)</f>
        <v>12</v>
      </c>
      <c r="B18" s="1" t="str">
        <f>VLOOKUP($J18,Alessa.FieldDefinition!$A$3:$I$85,2)</f>
        <v>Samples.MultiSelectSamplesView</v>
      </c>
      <c r="C18" s="1" t="str">
        <f>VLOOKUP($J18,Alessa.FieldDefinition!$A$3:$I$85,4)</f>
        <v>Multiselection</v>
      </c>
      <c r="D18" s="1" t="str">
        <f>VLOOKUP($J18,Alessa.FieldDefinition!$A$3:$I$85,7)</f>
        <v>MultiselectList</v>
      </c>
      <c r="E18" s="1" t="str">
        <f>VLOOKUP($K18,Alessa.FieldDefinition!$A$3:$I$85,2)</f>
        <v>Samples.MultiSelectList</v>
      </c>
      <c r="F18" s="1" t="str">
        <f>VLOOKUP($K18,Alessa.FieldDefinition!$A$3:$I$85,4)</f>
        <v>CatalogValueId</v>
      </c>
      <c r="G18" s="1">
        <f>VLOOKUP($K18,Alessa.FieldDefinition!$A$3:$I$85,8)</f>
        <v>1</v>
      </c>
      <c r="H18" s="1" t="str">
        <f>VLOOKUP($L18,Alessa.FieldDefinition!$A$3:$I$85,2)</f>
        <v>Samples.MultiSelectList</v>
      </c>
      <c r="I18" s="1" t="str">
        <f>VLOOKUP($L18,Alessa.FieldDefinition!$A$3:$I$85,4)</f>
        <v>CatalogValueId</v>
      </c>
      <c r="J18" s="1">
        <v>64</v>
      </c>
      <c r="K18" s="1">
        <v>57</v>
      </c>
      <c r="L18" s="1">
        <v>57</v>
      </c>
    </row>
    <row r="19" spans="1:12" x14ac:dyDescent="0.25">
      <c r="A19" s="1">
        <f>VLOOKUP($J19,Alessa.FieldDefinition!$A$3:$I$85,3)</f>
        <v>12</v>
      </c>
      <c r="B19" s="1" t="str">
        <f>VLOOKUP($J19,Alessa.FieldDefinition!$A$3:$I$85,2)</f>
        <v>Samples.MultiSelectSamplesView</v>
      </c>
      <c r="C19" s="1" t="str">
        <f>VLOOKUP($J19,Alessa.FieldDefinition!$A$3:$I$85,4)</f>
        <v>Multiselection</v>
      </c>
      <c r="D19" s="1" t="str">
        <f>VLOOKUP($J19,Alessa.FieldDefinition!$A$3:$I$85,7)</f>
        <v>MultiselectList</v>
      </c>
      <c r="E19" s="1" t="str">
        <f>VLOOKUP($K19,Alessa.FieldDefinition!$A$3:$I$85,2)</f>
        <v>Samples.MultiSelectList</v>
      </c>
      <c r="F19" s="1" t="str">
        <f>VLOOKUP($K19,Alessa.FieldDefinition!$A$3:$I$85,4)</f>
        <v>MultiSelectSampleId</v>
      </c>
      <c r="G19" s="1">
        <f>VLOOKUP($K19,Alessa.FieldDefinition!$A$3:$I$85,8)</f>
        <v>1</v>
      </c>
      <c r="H19" s="1" t="str">
        <f>VLOOKUP($L19,Alessa.FieldDefinition!$A$3:$I$85,2)</f>
        <v>Samples.MultiSelectTable</v>
      </c>
      <c r="I19" s="1" t="str">
        <f>VLOOKUP($L19,Alessa.FieldDefinition!$A$3:$I$85,4)</f>
        <v>MultiSelectSampleId</v>
      </c>
      <c r="J19" s="1">
        <v>64</v>
      </c>
      <c r="K19" s="1">
        <v>59</v>
      </c>
      <c r="L19" s="1">
        <v>69</v>
      </c>
    </row>
    <row r="20" spans="1:12" x14ac:dyDescent="0.25">
      <c r="A20" s="1">
        <f>VLOOKUP($J20,Alessa.FieldDefinition!$A$3:$I$85,3)</f>
        <v>12</v>
      </c>
      <c r="B20" s="1" t="str">
        <f>VLOOKUP($J20,Alessa.FieldDefinition!$A$3:$I$85,2)</f>
        <v>Samples.MultiSelectSamplesView</v>
      </c>
      <c r="C20" s="1" t="str">
        <f>VLOOKUP($J20,Alessa.FieldDefinition!$A$3:$I$85,4)</f>
        <v>RecordsGrid</v>
      </c>
      <c r="D20" s="1" t="str">
        <f>VLOOKUP($J20,Alessa.FieldDefinition!$A$3:$I$85,7)</f>
        <v>TableReference</v>
      </c>
      <c r="E20" s="1" t="str">
        <f>VLOOKUP($K20,Alessa.FieldDefinition!$A$3:$I$85,2)</f>
        <v>Samples.MultiSelectTable</v>
      </c>
      <c r="F20" s="1" t="str">
        <f>VLOOKUP($K20,Alessa.FieldDefinition!$A$3:$I$85,4)</f>
        <v>BasicColumnTypeId</v>
      </c>
      <c r="G20" s="1">
        <f>VLOOKUP($K20,Alessa.FieldDefinition!$A$3:$I$85,8)</f>
        <v>1</v>
      </c>
      <c r="H20" s="1" t="str">
        <f>VLOOKUP($L20,Alessa.FieldDefinition!$A$3:$I$85,2)</f>
        <v>Samples.MultiSelectTable</v>
      </c>
      <c r="I20" s="1" t="str">
        <f>VLOOKUP($L20,Alessa.FieldDefinition!$A$3:$I$85,4)</f>
        <v>BasicColumnTypeId</v>
      </c>
      <c r="J20" s="1">
        <v>66</v>
      </c>
      <c r="K20" s="1">
        <v>67</v>
      </c>
      <c r="L20" s="1">
        <v>67</v>
      </c>
    </row>
    <row r="21" spans="1:12" x14ac:dyDescent="0.25">
      <c r="A21" s="1">
        <f>VLOOKUP($J21,Alessa.FieldDefinition!$A$3:$I$85,3)</f>
        <v>12</v>
      </c>
      <c r="B21" s="1" t="str">
        <f>VLOOKUP($J21,Alessa.FieldDefinition!$A$3:$I$85,2)</f>
        <v>Samples.MultiSelectSamplesView</v>
      </c>
      <c r="C21" s="1" t="str">
        <f>VLOOKUP($J21,Alessa.FieldDefinition!$A$3:$I$85,4)</f>
        <v>RecordsGrid</v>
      </c>
      <c r="D21" s="1" t="str">
        <f>VLOOKUP($J21,Alessa.FieldDefinition!$A$3:$I$85,7)</f>
        <v>TableReference</v>
      </c>
      <c r="E21" s="1" t="str">
        <f>VLOOKUP($K21,Alessa.FieldDefinition!$A$3:$I$85,2)</f>
        <v>Samples.MultiSelectTable</v>
      </c>
      <c r="F21" s="1" t="str">
        <f>VLOOKUP($K21,Alessa.FieldDefinition!$A$3:$I$85,4)</f>
        <v>MultiSelectSampleId</v>
      </c>
      <c r="G21" s="1">
        <f>VLOOKUP($K21,Alessa.FieldDefinition!$A$3:$I$85,8)</f>
        <v>1</v>
      </c>
      <c r="H21" s="1" t="str">
        <f>VLOOKUP($L21,Alessa.FieldDefinition!$A$3:$I$85,2)</f>
        <v>Samples.MultiSelectTable</v>
      </c>
      <c r="I21" s="1" t="str">
        <f>VLOOKUP($L21,Alessa.FieldDefinition!$A$3:$I$85,4)</f>
        <v>MultiSelectSampleId</v>
      </c>
      <c r="J21" s="1">
        <v>66</v>
      </c>
      <c r="K21" s="1">
        <v>69</v>
      </c>
      <c r="L21" s="1">
        <v>69</v>
      </c>
    </row>
    <row r="22" spans="1:12" x14ac:dyDescent="0.25">
      <c r="A22" s="1">
        <f>VLOOKUP($J22,Alessa.FieldDefinition!$A$3:$I$85,3)</f>
        <v>15</v>
      </c>
      <c r="B22" s="1" t="str">
        <f>VLOOKUP($J22,Alessa.FieldDefinition!$A$3:$I$85,2)</f>
        <v>ALexTable</v>
      </c>
      <c r="C22" s="1" t="str">
        <f>VLOOKUP($J22,Alessa.FieldDefinition!$A$3:$I$85,4)</f>
        <v>CatalogTypeId</v>
      </c>
      <c r="D22" s="1" t="str">
        <f>VLOOKUP($J22,Alessa.FieldDefinition!$A$3:$I$85,7)</f>
        <v>Integer</v>
      </c>
      <c r="E22" s="1" t="str">
        <f>VLOOKUP($K22,Alessa.FieldDefinition!$A$3:$I$85,2)</f>
        <v>Samples.CatalogValue</v>
      </c>
      <c r="F22" s="1" t="str">
        <f>VLOOKUP($K22,Alessa.FieldDefinition!$A$3:$I$85,4)</f>
        <v>CatalogTypeId</v>
      </c>
      <c r="G22" s="1">
        <f>VLOOKUP($K22,Alessa.FieldDefinition!$A$3:$I$85,8)</f>
        <v>1</v>
      </c>
      <c r="H22" s="1" t="str">
        <f>VLOOKUP($L22,Alessa.FieldDefinition!$A$3:$I$85,2)</f>
        <v>Samples.CatalogValue</v>
      </c>
      <c r="I22" s="1" t="str">
        <f>VLOOKUP($L22,Alessa.FieldDefinition!$A$3:$I$85,4)</f>
        <v>CatalogValueId</v>
      </c>
      <c r="J22" s="1">
        <v>79</v>
      </c>
      <c r="K22" s="1">
        <v>5</v>
      </c>
      <c r="L22" s="1">
        <v>7</v>
      </c>
    </row>
  </sheetData>
  <autoFilter ref="A1:L1" xr:uid="{701032AA-EBA5-43B9-AD05-7D569E52AB8C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262B-2D4F-4700-8F21-C9F9C3D648C2}">
  <dimension ref="A1:G8"/>
  <sheetViews>
    <sheetView workbookViewId="0">
      <selection activeCell="D5" sqref="D5"/>
    </sheetView>
  </sheetViews>
  <sheetFormatPr defaultRowHeight="15" x14ac:dyDescent="0.25"/>
  <cols>
    <col min="1" max="3" width="32.7109375" customWidth="1"/>
  </cols>
  <sheetData>
    <row r="1" spans="1:7" x14ac:dyDescent="0.25">
      <c r="A1" s="1" t="s">
        <v>127</v>
      </c>
      <c r="B1" s="1" t="s">
        <v>139</v>
      </c>
      <c r="C1" s="1" t="s">
        <v>99</v>
      </c>
      <c r="D1" s="1" t="s">
        <v>236</v>
      </c>
      <c r="E1" s="1" t="s">
        <v>163</v>
      </c>
      <c r="F1" s="1" t="s">
        <v>241</v>
      </c>
      <c r="G1" s="1" t="s">
        <v>275</v>
      </c>
    </row>
    <row r="2" spans="1:7" x14ac:dyDescent="0.25">
      <c r="A2" s="1"/>
      <c r="B2" s="1"/>
      <c r="C2" s="1"/>
      <c r="D2" s="1" t="s">
        <v>103</v>
      </c>
      <c r="E2" s="1" t="s">
        <v>103</v>
      </c>
      <c r="F2" s="1" t="s">
        <v>19</v>
      </c>
      <c r="G2" s="1" t="s">
        <v>18</v>
      </c>
    </row>
    <row r="3" spans="1:7" x14ac:dyDescent="0.25">
      <c r="A3" s="1" t="str">
        <f>VLOOKUP($D3,Alessa.FieldDefinition!$A$3:$I$85,2)</f>
        <v>Samples.ValidationSamples</v>
      </c>
      <c r="B3" s="1" t="str">
        <f>VLOOKUP($D3,Alessa.FieldDefinition!$A$3:$I$85,4)</f>
        <v>AnythinButValue</v>
      </c>
      <c r="C3" s="1" t="str">
        <f>VLOOKUP($D3,Alessa.FieldDefinition!$A$3:$I$85,7)</f>
        <v>Integer</v>
      </c>
      <c r="D3" s="1">
        <v>70</v>
      </c>
      <c r="E3" s="1">
        <v>14</v>
      </c>
      <c r="F3" s="1">
        <v>1</v>
      </c>
      <c r="G3" t="s">
        <v>276</v>
      </c>
    </row>
    <row r="4" spans="1:7" x14ac:dyDescent="0.25">
      <c r="A4" s="1" t="str">
        <f>VLOOKUP($D4,Alessa.FieldDefinition!$A$3:$I$85,2)</f>
        <v>Samples.ValidationSamples</v>
      </c>
      <c r="B4" s="1" t="str">
        <f>VLOOKUP($D4,Alessa.FieldDefinition!$A$3:$I$85,4)</f>
        <v>NotBeforeTwoDays</v>
      </c>
      <c r="C4" s="1" t="str">
        <f>VLOOKUP($D4,Alessa.FieldDefinition!$A$3:$I$85,7)</f>
        <v>DateTime</v>
      </c>
      <c r="D4" s="1">
        <v>71</v>
      </c>
      <c r="E4" s="1">
        <v>14</v>
      </c>
      <c r="F4" s="1">
        <v>1</v>
      </c>
      <c r="G4" t="s">
        <v>276</v>
      </c>
    </row>
    <row r="5" spans="1:7" x14ac:dyDescent="0.25">
      <c r="A5" s="1" t="str">
        <f>VLOOKUP($D5,Alessa.FieldDefinition!$A$3:$I$85,2)</f>
        <v>Samples.ValidationSamples</v>
      </c>
      <c r="B5" s="1" t="str">
        <f>VLOOKUP($D5,Alessa.FieldDefinition!$A$3:$I$85,4)</f>
        <v>OnlyOneSupportedValue</v>
      </c>
      <c r="C5" s="1" t="str">
        <f>VLOOKUP($D5,Alessa.FieldDefinition!$A$3:$I$85,7)</f>
        <v>Integer</v>
      </c>
      <c r="D5" s="1">
        <v>72</v>
      </c>
      <c r="E5" s="1">
        <v>14</v>
      </c>
      <c r="F5" s="1">
        <v>1</v>
      </c>
      <c r="G5" t="s">
        <v>276</v>
      </c>
    </row>
    <row r="6" spans="1:7" x14ac:dyDescent="0.25">
      <c r="A6" s="1" t="str">
        <f>VLOOKUP($D6,Alessa.FieldDefinition!$A$3:$I$85,2)</f>
        <v>Samples.HideEnableSamplesView</v>
      </c>
      <c r="B6" s="1" t="str">
        <f>VLOOKUP($D6,Alessa.FieldDefinition!$A$3:$I$85,4)</f>
        <v>Checkbox</v>
      </c>
      <c r="C6" s="1" t="str">
        <f>VLOOKUP($D6,Alessa.FieldDefinition!$A$3:$I$85,7)</f>
        <v>Bit</v>
      </c>
      <c r="D6" s="1">
        <v>37</v>
      </c>
      <c r="E6" s="1">
        <v>15</v>
      </c>
      <c r="F6" s="1">
        <v>1</v>
      </c>
      <c r="G6" t="s">
        <v>277</v>
      </c>
    </row>
    <row r="7" spans="1:7" x14ac:dyDescent="0.25">
      <c r="A7" s="1" t="str">
        <f>VLOOKUP($D7,Alessa.FieldDefinition!$A$3:$I$85,2)</f>
        <v>Samples.HideEnableSamplesView</v>
      </c>
      <c r="B7" s="1" t="str">
        <f>VLOOKUP($D7,Alessa.FieldDefinition!$A$3:$I$85,4)</f>
        <v>ShowWhenBasic</v>
      </c>
      <c r="C7" s="1" t="str">
        <f>VLOOKUP($D7,Alessa.FieldDefinition!$A$3:$I$85,7)</f>
        <v>Text</v>
      </c>
      <c r="D7" s="1">
        <v>43</v>
      </c>
      <c r="E7" s="1">
        <v>16</v>
      </c>
      <c r="F7" s="1">
        <v>0</v>
      </c>
      <c r="G7" t="s">
        <v>277</v>
      </c>
    </row>
    <row r="8" spans="1:7" x14ac:dyDescent="0.25">
      <c r="A8" s="1" t="str">
        <f>VLOOKUP($D8,Alessa.FieldDefinition!$A$3:$I$85,2)</f>
        <v>Samples.HideEnableSamplesView</v>
      </c>
      <c r="B8" s="1" t="str">
        <f>VLOOKUP($D8,Alessa.FieldDefinition!$A$3:$I$85,4)</f>
        <v>Multiselect</v>
      </c>
      <c r="C8" s="1" t="str">
        <f>VLOOKUP($D8,Alessa.FieldDefinition!$A$3:$I$85,7)</f>
        <v>MultiselectList</v>
      </c>
      <c r="D8" s="1">
        <v>41</v>
      </c>
      <c r="E8" s="1">
        <v>15</v>
      </c>
      <c r="F8" s="1">
        <v>1</v>
      </c>
      <c r="G8" t="s">
        <v>277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3036-1340-4025-9566-920D3F8AF350}">
  <dimension ref="A1:E19"/>
  <sheetViews>
    <sheetView topLeftCell="A7" workbookViewId="0">
      <selection activeCell="E20" sqref="E20"/>
    </sheetView>
  </sheetViews>
  <sheetFormatPr defaultRowHeight="15" x14ac:dyDescent="0.25"/>
  <cols>
    <col min="4" max="4" width="9.140625" style="3"/>
  </cols>
  <sheetData>
    <row r="1" spans="1:5" x14ac:dyDescent="0.25">
      <c r="A1" s="1" t="s">
        <v>163</v>
      </c>
      <c r="B1" s="1" t="s">
        <v>162</v>
      </c>
      <c r="C1" s="1" t="s">
        <v>165</v>
      </c>
      <c r="D1" s="2" t="s">
        <v>164</v>
      </c>
      <c r="E1" s="1" t="s">
        <v>243</v>
      </c>
    </row>
    <row r="2" spans="1:5" x14ac:dyDescent="0.25">
      <c r="A2" s="1" t="s">
        <v>103</v>
      </c>
      <c r="B2" s="1" t="s">
        <v>18</v>
      </c>
      <c r="C2" s="1" t="s">
        <v>18</v>
      </c>
      <c r="D2" s="2" t="s">
        <v>18</v>
      </c>
      <c r="E2" s="1" t="s">
        <v>103</v>
      </c>
    </row>
    <row r="3" spans="1:5" x14ac:dyDescent="0.25">
      <c r="A3" s="1">
        <v>1</v>
      </c>
      <c r="B3" s="1" t="s">
        <v>105</v>
      </c>
      <c r="C3" s="1" t="s">
        <v>166</v>
      </c>
      <c r="D3" s="2" t="s">
        <v>316</v>
      </c>
      <c r="E3" s="1">
        <v>2</v>
      </c>
    </row>
    <row r="4" spans="1:5" x14ac:dyDescent="0.25">
      <c r="A4" s="1">
        <v>2</v>
      </c>
      <c r="B4" s="1" t="s">
        <v>105</v>
      </c>
      <c r="C4" s="1" t="s">
        <v>167</v>
      </c>
      <c r="D4" s="2" t="s">
        <v>315</v>
      </c>
      <c r="E4" s="1">
        <v>2</v>
      </c>
    </row>
    <row r="5" spans="1:5" x14ac:dyDescent="0.25">
      <c r="A5" s="1">
        <v>3</v>
      </c>
      <c r="B5" s="1" t="s">
        <v>105</v>
      </c>
      <c r="C5" s="1" t="s">
        <v>168</v>
      </c>
      <c r="D5" s="2" t="s">
        <v>317</v>
      </c>
      <c r="E5" s="1">
        <v>2</v>
      </c>
    </row>
    <row r="6" spans="1:5" x14ac:dyDescent="0.25">
      <c r="A6" s="1">
        <v>4</v>
      </c>
      <c r="B6" s="1" t="s">
        <v>105</v>
      </c>
      <c r="C6" s="1" t="s">
        <v>169</v>
      </c>
      <c r="D6" s="2" t="s">
        <v>303</v>
      </c>
      <c r="E6" s="1">
        <v>2</v>
      </c>
    </row>
    <row r="7" spans="1:5" x14ac:dyDescent="0.25">
      <c r="A7" s="1">
        <v>5</v>
      </c>
      <c r="B7" s="1" t="s">
        <v>105</v>
      </c>
      <c r="C7" s="1" t="s">
        <v>169</v>
      </c>
      <c r="D7" s="2" t="s">
        <v>304</v>
      </c>
      <c r="E7" s="1">
        <v>2</v>
      </c>
    </row>
    <row r="8" spans="1:5" x14ac:dyDescent="0.25">
      <c r="A8" s="1">
        <v>6</v>
      </c>
      <c r="B8" s="1" t="s">
        <v>105</v>
      </c>
      <c r="C8" s="1" t="s">
        <v>169</v>
      </c>
      <c r="D8" s="2" t="s">
        <v>305</v>
      </c>
      <c r="E8" s="1">
        <v>2</v>
      </c>
    </row>
    <row r="9" spans="1:5" x14ac:dyDescent="0.25">
      <c r="A9" s="1">
        <v>7</v>
      </c>
      <c r="B9" s="1" t="s">
        <v>105</v>
      </c>
      <c r="C9" s="1" t="s">
        <v>169</v>
      </c>
      <c r="D9" s="2" t="s">
        <v>306</v>
      </c>
      <c r="E9" s="1">
        <v>2</v>
      </c>
    </row>
    <row r="10" spans="1:5" x14ac:dyDescent="0.25">
      <c r="A10" s="1">
        <v>8</v>
      </c>
      <c r="B10" s="1" t="s">
        <v>105</v>
      </c>
      <c r="C10" s="1" t="s">
        <v>169</v>
      </c>
      <c r="D10" s="2" t="s">
        <v>307</v>
      </c>
      <c r="E10" s="1">
        <v>2</v>
      </c>
    </row>
    <row r="11" spans="1:5" x14ac:dyDescent="0.25">
      <c r="A11" s="1">
        <v>9</v>
      </c>
      <c r="B11" s="1" t="s">
        <v>105</v>
      </c>
      <c r="C11" s="1" t="s">
        <v>170</v>
      </c>
      <c r="D11" s="2" t="s">
        <v>311</v>
      </c>
      <c r="E11" s="1">
        <v>2</v>
      </c>
    </row>
    <row r="12" spans="1:5" x14ac:dyDescent="0.25">
      <c r="A12" s="1">
        <v>10</v>
      </c>
      <c r="B12" s="1" t="s">
        <v>105</v>
      </c>
      <c r="C12" s="1" t="s">
        <v>170</v>
      </c>
      <c r="D12" s="2" t="s">
        <v>311</v>
      </c>
      <c r="E12" s="1">
        <v>2</v>
      </c>
    </row>
    <row r="13" spans="1:5" x14ac:dyDescent="0.25">
      <c r="A13" s="1">
        <v>11</v>
      </c>
      <c r="B13" s="1" t="s">
        <v>105</v>
      </c>
      <c r="C13" s="1" t="s">
        <v>171</v>
      </c>
      <c r="D13" s="2" t="s">
        <v>302</v>
      </c>
      <c r="E13" s="1">
        <v>2</v>
      </c>
    </row>
    <row r="14" spans="1:5" x14ac:dyDescent="0.25">
      <c r="A14" s="1">
        <v>12</v>
      </c>
      <c r="B14" s="1" t="s">
        <v>105</v>
      </c>
      <c r="C14" s="1" t="s">
        <v>171</v>
      </c>
      <c r="D14" s="2" t="s">
        <v>309</v>
      </c>
      <c r="E14" s="1">
        <v>2</v>
      </c>
    </row>
    <row r="15" spans="1:5" x14ac:dyDescent="0.25">
      <c r="A15" s="1">
        <v>13</v>
      </c>
      <c r="B15" s="1" t="s">
        <v>105</v>
      </c>
      <c r="C15" s="1" t="s">
        <v>171</v>
      </c>
      <c r="D15" s="2" t="s">
        <v>310</v>
      </c>
      <c r="E15" s="1">
        <v>2</v>
      </c>
    </row>
    <row r="16" spans="1:5" x14ac:dyDescent="0.25">
      <c r="A16" s="1">
        <v>14</v>
      </c>
      <c r="B16" s="1" t="s">
        <v>172</v>
      </c>
      <c r="C16" s="1" t="s">
        <v>173</v>
      </c>
      <c r="D16" s="2" t="s">
        <v>174</v>
      </c>
      <c r="E16" s="1">
        <v>2</v>
      </c>
    </row>
    <row r="17" spans="1:5" x14ac:dyDescent="0.25">
      <c r="A17" s="1">
        <v>15</v>
      </c>
      <c r="B17" s="1" t="s">
        <v>172</v>
      </c>
      <c r="C17" s="1" t="s">
        <v>235</v>
      </c>
      <c r="D17" s="2" t="s">
        <v>240</v>
      </c>
      <c r="E17" s="1">
        <v>2</v>
      </c>
    </row>
    <row r="18" spans="1:5" x14ac:dyDescent="0.25">
      <c r="A18" s="1">
        <v>16</v>
      </c>
      <c r="B18" s="1" t="s">
        <v>105</v>
      </c>
      <c r="C18" s="1" t="s">
        <v>237</v>
      </c>
      <c r="D18" s="2" t="s">
        <v>238</v>
      </c>
      <c r="E18" s="1">
        <v>2</v>
      </c>
    </row>
    <row r="19" spans="1:5" x14ac:dyDescent="0.25">
      <c r="A19" s="1">
        <v>17</v>
      </c>
      <c r="B19" s="1" t="s">
        <v>105</v>
      </c>
      <c r="C19" s="1" t="s">
        <v>324</v>
      </c>
      <c r="D19" s="2" t="s">
        <v>325</v>
      </c>
      <c r="E19" s="1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0074-9E01-4D47-9E40-0BBF1353F0B8}">
  <dimension ref="A1:C3"/>
  <sheetViews>
    <sheetView workbookViewId="0">
      <selection activeCell="E9" sqref="E9"/>
    </sheetView>
  </sheetViews>
  <sheetFormatPr defaultRowHeight="15" x14ac:dyDescent="0.25"/>
  <cols>
    <col min="1" max="1" width="10.28515625" bestFit="1" customWidth="1"/>
  </cols>
  <sheetData>
    <row r="1" spans="1:3" x14ac:dyDescent="0.25">
      <c r="A1" s="1" t="s">
        <v>245</v>
      </c>
      <c r="B1" s="1" t="s">
        <v>266</v>
      </c>
      <c r="C1" s="1" t="s">
        <v>2</v>
      </c>
    </row>
    <row r="2" spans="1:3" x14ac:dyDescent="0.25">
      <c r="A2" s="1" t="s">
        <v>103</v>
      </c>
      <c r="B2" s="1" t="s">
        <v>18</v>
      </c>
      <c r="C2" s="1" t="s">
        <v>19</v>
      </c>
    </row>
    <row r="3" spans="1:3" x14ac:dyDescent="0.25">
      <c r="A3" s="1">
        <v>1</v>
      </c>
      <c r="B3" s="1" t="s">
        <v>246</v>
      </c>
      <c r="C3" s="1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479F-7A26-4BE6-8D75-0BB8B771F03B}">
  <dimension ref="A1:H3"/>
  <sheetViews>
    <sheetView workbookViewId="0">
      <selection activeCell="D3" sqref="D3"/>
    </sheetView>
  </sheetViews>
  <sheetFormatPr defaultRowHeight="15" x14ac:dyDescent="0.25"/>
  <sheetData>
    <row r="1" spans="1:8" x14ac:dyDescent="0.25">
      <c r="A1" s="1" t="s">
        <v>245</v>
      </c>
      <c r="B1" s="1" t="s">
        <v>247</v>
      </c>
      <c r="C1" s="1" t="s">
        <v>267</v>
      </c>
      <c r="D1" s="1" t="s">
        <v>248</v>
      </c>
      <c r="E1" s="1" t="s">
        <v>249</v>
      </c>
      <c r="F1" s="1" t="s">
        <v>250</v>
      </c>
      <c r="G1" s="1" t="s">
        <v>255</v>
      </c>
      <c r="H1" s="1" t="s">
        <v>2</v>
      </c>
    </row>
    <row r="2" spans="1:8" x14ac:dyDescent="0.25">
      <c r="A2" s="1" t="s">
        <v>103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19</v>
      </c>
    </row>
    <row r="3" spans="1:8" x14ac:dyDescent="0.25">
      <c r="A3" s="1">
        <v>1</v>
      </c>
      <c r="B3" s="1" t="s">
        <v>251</v>
      </c>
      <c r="C3" s="1" t="s">
        <v>252</v>
      </c>
      <c r="D3" s="1" t="s">
        <v>253</v>
      </c>
      <c r="E3" s="1" t="s">
        <v>100</v>
      </c>
      <c r="F3" s="1" t="s">
        <v>254</v>
      </c>
      <c r="G3" s="1" t="s">
        <v>256</v>
      </c>
      <c r="H3" s="1">
        <v>1</v>
      </c>
    </row>
  </sheetData>
  <hyperlinks>
    <hyperlink ref="F3" r:id="rId1" xr:uid="{636474CF-7576-44E3-9137-09A10F838C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12E0-C2A1-4DEA-97B1-18E47D5375F4}">
  <dimension ref="A1:F17"/>
  <sheetViews>
    <sheetView workbookViewId="0">
      <pane ySplit="1" topLeftCell="A2" activePane="bottomLeft" state="frozen"/>
      <selection pane="bottomLeft" activeCell="C16" sqref="C16"/>
    </sheetView>
  </sheetViews>
  <sheetFormatPr defaultColWidth="9.140625" defaultRowHeight="12.75" x14ac:dyDescent="0.2"/>
  <cols>
    <col min="1" max="1" width="20.5703125" style="1" bestFit="1" customWidth="1"/>
    <col min="2" max="2" width="32.7109375" style="1" bestFit="1" customWidth="1"/>
    <col min="3" max="3" width="25.5703125" style="1" bestFit="1" customWidth="1"/>
    <col min="4" max="4" width="22.5703125" style="1" bestFit="1" customWidth="1"/>
    <col min="5" max="5" width="12.28515625" style="1" bestFit="1" customWidth="1"/>
    <col min="6" max="6" width="12.28515625" style="1" customWidth="1"/>
    <col min="7" max="16384" width="9.140625" style="1"/>
  </cols>
  <sheetData>
    <row r="1" spans="1:6" x14ac:dyDescent="0.2">
      <c r="A1" s="1" t="s">
        <v>102</v>
      </c>
      <c r="B1" s="1" t="s">
        <v>127</v>
      </c>
      <c r="C1" s="1" t="s">
        <v>0</v>
      </c>
      <c r="D1" s="1" t="s">
        <v>106</v>
      </c>
      <c r="E1" s="1" t="s">
        <v>2</v>
      </c>
      <c r="F1" s="1" t="s">
        <v>243</v>
      </c>
    </row>
    <row r="2" spans="1:6" x14ac:dyDescent="0.2">
      <c r="A2" s="1" t="s">
        <v>103</v>
      </c>
      <c r="B2" s="1" t="s">
        <v>18</v>
      </c>
      <c r="C2" s="1" t="s">
        <v>18</v>
      </c>
      <c r="D2" s="1" t="s">
        <v>18</v>
      </c>
      <c r="E2" s="1" t="s">
        <v>19</v>
      </c>
      <c r="F2" s="1" t="s">
        <v>103</v>
      </c>
    </row>
    <row r="3" spans="1:6" x14ac:dyDescent="0.2">
      <c r="A3" s="1">
        <v>1</v>
      </c>
      <c r="B3" s="1" t="s">
        <v>281</v>
      </c>
      <c r="C3" s="1" t="s">
        <v>128</v>
      </c>
      <c r="D3" s="1" t="s">
        <v>107</v>
      </c>
      <c r="E3" s="1">
        <v>1</v>
      </c>
      <c r="F3" s="1">
        <v>2</v>
      </c>
    </row>
    <row r="4" spans="1:6" x14ac:dyDescent="0.2">
      <c r="A4" s="1">
        <v>2</v>
      </c>
      <c r="B4" s="1" t="s">
        <v>282</v>
      </c>
      <c r="C4" s="1" t="s">
        <v>129</v>
      </c>
      <c r="D4" s="1" t="s">
        <v>107</v>
      </c>
      <c r="E4" s="1">
        <v>1</v>
      </c>
      <c r="F4" s="1">
        <v>2</v>
      </c>
    </row>
    <row r="5" spans="1:6" x14ac:dyDescent="0.2">
      <c r="A5" s="1">
        <v>3</v>
      </c>
      <c r="B5" s="1" t="s">
        <v>283</v>
      </c>
      <c r="C5" s="1" t="s">
        <v>130</v>
      </c>
      <c r="D5" s="1" t="s">
        <v>107</v>
      </c>
      <c r="E5" s="1">
        <v>1</v>
      </c>
      <c r="F5" s="1">
        <v>2</v>
      </c>
    </row>
    <row r="6" spans="1:6" x14ac:dyDescent="0.2">
      <c r="A6" s="1">
        <v>4</v>
      </c>
      <c r="B6" s="1" t="s">
        <v>284</v>
      </c>
      <c r="C6" s="1" t="s">
        <v>285</v>
      </c>
      <c r="D6" s="1" t="s">
        <v>107</v>
      </c>
      <c r="E6" s="1">
        <v>1</v>
      </c>
      <c r="F6" s="1">
        <v>2</v>
      </c>
    </row>
    <row r="7" spans="1:6" x14ac:dyDescent="0.2">
      <c r="A7" s="1">
        <v>5</v>
      </c>
      <c r="B7" s="1" t="s">
        <v>286</v>
      </c>
      <c r="C7" s="1" t="s">
        <v>287</v>
      </c>
      <c r="D7" s="1" t="s">
        <v>108</v>
      </c>
      <c r="E7" s="1">
        <v>1</v>
      </c>
      <c r="F7" s="1">
        <v>2</v>
      </c>
    </row>
    <row r="8" spans="1:6" x14ac:dyDescent="0.2">
      <c r="A8" s="1">
        <v>6</v>
      </c>
      <c r="B8" s="1" t="s">
        <v>288</v>
      </c>
      <c r="C8" s="1" t="s">
        <v>131</v>
      </c>
      <c r="D8" s="1" t="s">
        <v>107</v>
      </c>
      <c r="E8" s="1">
        <v>1</v>
      </c>
      <c r="F8" s="1">
        <v>2</v>
      </c>
    </row>
    <row r="9" spans="1:6" x14ac:dyDescent="0.2">
      <c r="A9" s="1">
        <v>7</v>
      </c>
      <c r="B9" s="1" t="s">
        <v>289</v>
      </c>
      <c r="C9" s="1" t="s">
        <v>290</v>
      </c>
      <c r="D9" s="1" t="s">
        <v>108</v>
      </c>
      <c r="E9" s="1">
        <v>1</v>
      </c>
      <c r="F9" s="1">
        <v>2</v>
      </c>
    </row>
    <row r="10" spans="1:6" x14ac:dyDescent="0.2">
      <c r="A10" s="1">
        <v>8</v>
      </c>
      <c r="B10" s="1" t="s">
        <v>291</v>
      </c>
      <c r="C10" s="1" t="s">
        <v>292</v>
      </c>
      <c r="D10" s="1" t="s">
        <v>107</v>
      </c>
      <c r="E10" s="1">
        <v>1</v>
      </c>
      <c r="F10" s="1">
        <v>2</v>
      </c>
    </row>
    <row r="11" spans="1:6" x14ac:dyDescent="0.2">
      <c r="A11" s="1">
        <v>9</v>
      </c>
      <c r="B11" s="1" t="s">
        <v>293</v>
      </c>
      <c r="C11" s="1" t="s">
        <v>132</v>
      </c>
      <c r="D11" s="1" t="s">
        <v>107</v>
      </c>
      <c r="E11" s="1">
        <v>1</v>
      </c>
      <c r="F11" s="1">
        <v>2</v>
      </c>
    </row>
    <row r="12" spans="1:6" x14ac:dyDescent="0.2">
      <c r="A12" s="1">
        <v>10</v>
      </c>
      <c r="B12" s="1" t="s">
        <v>294</v>
      </c>
      <c r="C12" s="1" t="s">
        <v>133</v>
      </c>
      <c r="D12" s="1" t="s">
        <v>107</v>
      </c>
      <c r="E12" s="1">
        <v>1</v>
      </c>
      <c r="F12" s="1">
        <v>2</v>
      </c>
    </row>
    <row r="13" spans="1:6" x14ac:dyDescent="0.2">
      <c r="A13" s="1">
        <v>11</v>
      </c>
      <c r="B13" s="1" t="s">
        <v>295</v>
      </c>
      <c r="C13" s="1" t="s">
        <v>296</v>
      </c>
      <c r="D13" s="1" t="s">
        <v>107</v>
      </c>
      <c r="E13" s="1">
        <v>1</v>
      </c>
      <c r="F13" s="1">
        <v>2</v>
      </c>
    </row>
    <row r="14" spans="1:6" x14ac:dyDescent="0.2">
      <c r="A14" s="1">
        <v>12</v>
      </c>
      <c r="B14" s="1" t="s">
        <v>297</v>
      </c>
      <c r="C14" s="1" t="s">
        <v>298</v>
      </c>
      <c r="D14" s="1" t="s">
        <v>108</v>
      </c>
      <c r="E14" s="1">
        <v>1</v>
      </c>
      <c r="F14" s="1">
        <v>2</v>
      </c>
    </row>
    <row r="15" spans="1:6" x14ac:dyDescent="0.2">
      <c r="A15" s="1">
        <v>13</v>
      </c>
      <c r="B15" s="1" t="s">
        <v>299</v>
      </c>
      <c r="C15" s="1" t="s">
        <v>134</v>
      </c>
      <c r="D15" s="1" t="s">
        <v>107</v>
      </c>
      <c r="E15" s="1">
        <v>1</v>
      </c>
      <c r="F15" s="1">
        <v>2</v>
      </c>
    </row>
    <row r="16" spans="1:6" x14ac:dyDescent="0.2">
      <c r="A16" s="1">
        <v>14</v>
      </c>
      <c r="B16" s="1" t="s">
        <v>300</v>
      </c>
      <c r="C16" s="1" t="s">
        <v>301</v>
      </c>
      <c r="D16" s="1" t="s">
        <v>107</v>
      </c>
      <c r="E16" s="1">
        <v>1</v>
      </c>
      <c r="F16" s="1">
        <v>3</v>
      </c>
    </row>
    <row r="17" spans="1:6" x14ac:dyDescent="0.2">
      <c r="A17" s="1">
        <v>15</v>
      </c>
      <c r="B17" s="1" t="s">
        <v>135</v>
      </c>
      <c r="C17" s="1" t="s">
        <v>135</v>
      </c>
      <c r="D17" s="1" t="s">
        <v>105</v>
      </c>
      <c r="E17" s="1">
        <v>1</v>
      </c>
      <c r="F17" s="1">
        <v>2</v>
      </c>
    </row>
  </sheetData>
  <autoFilter ref="A1:E1" xr:uid="{1F1C8C2C-F9BA-45C0-9266-FE3971C8EB0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95A2-1FD7-467B-9491-D36DE481E876}">
  <dimension ref="A1:O17"/>
  <sheetViews>
    <sheetView workbookViewId="0">
      <selection activeCell="J1" sqref="J1"/>
    </sheetView>
  </sheetViews>
  <sheetFormatPr defaultRowHeight="15" x14ac:dyDescent="0.25"/>
  <cols>
    <col min="1" max="1" width="32.7109375" bestFit="1" customWidth="1"/>
    <col min="3" max="3" width="30.42578125" style="1" customWidth="1"/>
    <col min="4" max="4" width="8" style="1" customWidth="1"/>
    <col min="5" max="6" width="8.5703125" style="1" customWidth="1"/>
    <col min="7" max="13" width="7.42578125" style="1" customWidth="1"/>
    <col min="14" max="14" width="5.42578125" style="1" customWidth="1"/>
    <col min="15" max="15" width="13.140625" bestFit="1" customWidth="1"/>
  </cols>
  <sheetData>
    <row r="1" spans="1:15" x14ac:dyDescent="0.25">
      <c r="A1" s="1" t="s">
        <v>127</v>
      </c>
      <c r="B1" s="1" t="s">
        <v>102</v>
      </c>
      <c r="C1" s="1" t="s">
        <v>1</v>
      </c>
      <c r="D1" s="1" t="s">
        <v>3</v>
      </c>
      <c r="E1" s="1" t="s">
        <v>4</v>
      </c>
      <c r="F1" s="1" t="s">
        <v>149</v>
      </c>
      <c r="G1" s="1" t="s">
        <v>114</v>
      </c>
      <c r="H1" s="1" t="s">
        <v>312</v>
      </c>
      <c r="I1" s="1" t="s">
        <v>313</v>
      </c>
      <c r="J1" s="1" t="s">
        <v>314</v>
      </c>
      <c r="K1" s="1" t="s">
        <v>137</v>
      </c>
      <c r="L1" s="1" t="s">
        <v>264</v>
      </c>
      <c r="M1" s="1" t="s">
        <v>265</v>
      </c>
      <c r="N1" s="1" t="s">
        <v>5</v>
      </c>
      <c r="O1" s="1" t="s">
        <v>268</v>
      </c>
    </row>
    <row r="2" spans="1:15" x14ac:dyDescent="0.25">
      <c r="A2" s="1"/>
      <c r="B2" s="1" t="s">
        <v>103</v>
      </c>
      <c r="C2" s="1" t="s">
        <v>18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19</v>
      </c>
      <c r="K2" s="1" t="s">
        <v>19</v>
      </c>
      <c r="L2" s="1" t="s">
        <v>19</v>
      </c>
      <c r="M2" s="1" t="s">
        <v>19</v>
      </c>
      <c r="N2" s="1" t="s">
        <v>19</v>
      </c>
      <c r="O2" s="1" t="s">
        <v>18</v>
      </c>
    </row>
    <row r="3" spans="1:15" x14ac:dyDescent="0.25">
      <c r="A3" s="1" t="str">
        <f>VLOOKUP($B3,Alessa.TableDefinition!$A$3:$F$17,2)</f>
        <v>Samples.CatalogType</v>
      </c>
      <c r="B3">
        <v>1</v>
      </c>
      <c r="C3" s="1" t="s">
        <v>6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0</v>
      </c>
      <c r="L3" s="1">
        <v>1</v>
      </c>
      <c r="M3" s="1">
        <v>1</v>
      </c>
      <c r="N3" s="1">
        <v>0</v>
      </c>
      <c r="O3" s="1" t="s">
        <v>100</v>
      </c>
    </row>
    <row r="4" spans="1:15" x14ac:dyDescent="0.25">
      <c r="A4" s="1" t="str">
        <f>VLOOKUP($B4,Alessa.TableDefinition!$A$3:$F$17,2)</f>
        <v>Samples.CatalogValue</v>
      </c>
      <c r="B4">
        <v>2</v>
      </c>
      <c r="C4" s="1" t="s">
        <v>7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0</v>
      </c>
      <c r="L4" s="1">
        <v>1</v>
      </c>
      <c r="M4" s="1">
        <v>1</v>
      </c>
      <c r="N4" s="1">
        <v>0</v>
      </c>
      <c r="O4" s="1" t="s">
        <v>100</v>
      </c>
    </row>
    <row r="5" spans="1:15" x14ac:dyDescent="0.25">
      <c r="A5" s="1" t="str">
        <f>VLOOKUP($B5,Alessa.TableDefinition!$A$3:$F$17,2)</f>
        <v>Samples.BasicColumnType</v>
      </c>
      <c r="B5">
        <v>3</v>
      </c>
      <c r="C5" s="1" t="s">
        <v>8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 t="s">
        <v>269</v>
      </c>
    </row>
    <row r="6" spans="1:15" x14ac:dyDescent="0.25">
      <c r="A6" s="1" t="str">
        <f>VLOOKUP($B6,Alessa.TableDefinition!$A$3:$F$17,2)</f>
        <v>Samples.CatalogsJoinSamples</v>
      </c>
      <c r="B6">
        <v>4</v>
      </c>
      <c r="C6" s="1" t="s">
        <v>9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0</v>
      </c>
      <c r="L6" s="1">
        <v>1</v>
      </c>
      <c r="M6" s="1">
        <v>1</v>
      </c>
      <c r="N6" s="1">
        <v>0</v>
      </c>
      <c r="O6" s="1" t="s">
        <v>100</v>
      </c>
    </row>
    <row r="7" spans="1:15" x14ac:dyDescent="0.25">
      <c r="A7" s="1" t="str">
        <f>VLOOKUP($B7,Alessa.TableDefinition!$A$3:$F$17,2)</f>
        <v>Samples.CatalogsJoinSamplesView</v>
      </c>
      <c r="B7">
        <v>5</v>
      </c>
      <c r="C7" s="1" t="s">
        <v>10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0</v>
      </c>
      <c r="L7" s="1">
        <v>1</v>
      </c>
      <c r="M7" s="1">
        <v>1</v>
      </c>
      <c r="N7" s="1">
        <v>0</v>
      </c>
      <c r="O7" s="1" t="s">
        <v>270</v>
      </c>
    </row>
    <row r="8" spans="1:15" x14ac:dyDescent="0.25">
      <c r="A8" s="1" t="str">
        <f>VLOOKUP($B8,Alessa.TableDefinition!$A$3:$F$17,2)</f>
        <v>Samples.HideEnableMultiselection</v>
      </c>
      <c r="B8">
        <v>6</v>
      </c>
      <c r="C8" s="1" t="s">
        <v>117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 t="s">
        <v>100</v>
      </c>
    </row>
    <row r="9" spans="1:15" x14ac:dyDescent="0.25">
      <c r="A9" s="1" t="str">
        <f>VLOOKUP($B9,Alessa.TableDefinition!$A$3:$F$17,2)</f>
        <v>Samples.HideEnableSamplesView</v>
      </c>
      <c r="B9">
        <v>7</v>
      </c>
      <c r="C9" s="1" t="s">
        <v>116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 s="1" t="s">
        <v>271</v>
      </c>
    </row>
    <row r="10" spans="1:15" x14ac:dyDescent="0.25">
      <c r="A10" s="1" t="str">
        <f>VLOOKUP($B10,Alessa.TableDefinition!$A$3:$F$17,2)</f>
        <v>Samples.HideEnableSamples</v>
      </c>
      <c r="B10">
        <v>8</v>
      </c>
      <c r="C10" s="1" t="s">
        <v>12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 t="s">
        <v>100</v>
      </c>
    </row>
    <row r="11" spans="1:15" x14ac:dyDescent="0.25">
      <c r="A11" s="1" t="str">
        <f>VLOOKUP($B11,Alessa.TableDefinition!$A$3:$F$17,2)</f>
        <v>Samples.MultiSelectCheckbox</v>
      </c>
      <c r="B11">
        <v>9</v>
      </c>
      <c r="C11" s="1" t="s">
        <v>113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0</v>
      </c>
      <c r="O11" s="1" t="s">
        <v>100</v>
      </c>
    </row>
    <row r="12" spans="1:15" x14ac:dyDescent="0.25">
      <c r="A12" s="1" t="str">
        <f>VLOOKUP($B12,Alessa.TableDefinition!$A$3:$F$17,2)</f>
        <v>Samples.MultiSelectList</v>
      </c>
      <c r="B12">
        <v>10</v>
      </c>
      <c r="C12" s="1" t="s">
        <v>15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0</v>
      </c>
      <c r="O12" s="1" t="s">
        <v>100</v>
      </c>
    </row>
    <row r="13" spans="1:15" x14ac:dyDescent="0.25">
      <c r="A13" s="1" t="str">
        <f>VLOOKUP($B13,Alessa.TableDefinition!$A$3:$F$17,2)</f>
        <v>Samples.MultiSelectSamples</v>
      </c>
      <c r="B13">
        <v>11</v>
      </c>
      <c r="C13" s="1" t="s">
        <v>14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0</v>
      </c>
      <c r="O13" s="1" t="s">
        <v>100</v>
      </c>
    </row>
    <row r="14" spans="1:15" x14ac:dyDescent="0.25">
      <c r="A14" s="1" t="str">
        <f>VLOOKUP($B14,Alessa.TableDefinition!$A$3:$F$17,2)</f>
        <v>Samples.MultiSelectSamplesView</v>
      </c>
      <c r="B14">
        <v>12</v>
      </c>
      <c r="C14" s="1" t="s">
        <v>17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0</v>
      </c>
      <c r="O14" s="1" t="s">
        <v>272</v>
      </c>
    </row>
    <row r="15" spans="1:15" x14ac:dyDescent="0.25">
      <c r="A15" s="1" t="str">
        <f>VLOOKUP($B15,Alessa.TableDefinition!$A$3:$F$17,2)</f>
        <v>Samples.MultiSelectTable</v>
      </c>
      <c r="B15">
        <v>13</v>
      </c>
      <c r="C15" s="1" t="s">
        <v>16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0</v>
      </c>
      <c r="O15" s="1" t="s">
        <v>100</v>
      </c>
    </row>
    <row r="16" spans="1:15" x14ac:dyDescent="0.25">
      <c r="A16" s="1" t="str">
        <f>VLOOKUP($B16,Alessa.TableDefinition!$A$3:$F$17,2)</f>
        <v>Samples.ValidationSamples</v>
      </c>
      <c r="B16">
        <v>14</v>
      </c>
      <c r="C16" s="1" t="s">
        <v>11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0</v>
      </c>
      <c r="O16" s="1" t="s">
        <v>273</v>
      </c>
    </row>
    <row r="17" spans="1:15" x14ac:dyDescent="0.25">
      <c r="A17" s="1" t="str">
        <f>VLOOKUP($B17,Alessa.TableDefinition!$A$3:$F$17,2)</f>
        <v>ALexTable</v>
      </c>
      <c r="B17">
        <v>15</v>
      </c>
      <c r="C17" s="1" t="s">
        <v>136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0</v>
      </c>
      <c r="L17" s="1">
        <v>1</v>
      </c>
      <c r="M17" s="1">
        <v>1</v>
      </c>
      <c r="N17" s="1">
        <v>0</v>
      </c>
      <c r="O17" s="1" t="s">
        <v>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04D6-C294-4D4F-9258-F7A2971580B6}">
  <dimension ref="A1:E6"/>
  <sheetViews>
    <sheetView workbookViewId="0">
      <selection activeCell="E6" sqref="E6"/>
    </sheetView>
  </sheetViews>
  <sheetFormatPr defaultColWidth="9.140625" defaultRowHeight="15" x14ac:dyDescent="0.25"/>
  <cols>
    <col min="1" max="1" width="31.85546875" bestFit="1" customWidth="1"/>
    <col min="3" max="4" width="18.28515625" bestFit="1" customWidth="1"/>
    <col min="5" max="5" width="9.42578125" customWidth="1"/>
  </cols>
  <sheetData>
    <row r="1" spans="1:5" x14ac:dyDescent="0.25">
      <c r="A1" s="1" t="s">
        <v>127</v>
      </c>
      <c r="B1" s="1" t="s">
        <v>102</v>
      </c>
      <c r="C1" s="1" t="s">
        <v>163</v>
      </c>
      <c r="D1" s="1" t="s">
        <v>161</v>
      </c>
      <c r="E1" s="1" t="s">
        <v>257</v>
      </c>
    </row>
    <row r="2" spans="1:5" x14ac:dyDescent="0.25">
      <c r="A2" s="1"/>
      <c r="B2" s="1" t="s">
        <v>103</v>
      </c>
      <c r="C2" s="1" t="s">
        <v>103</v>
      </c>
      <c r="D2" s="1" t="s">
        <v>18</v>
      </c>
      <c r="E2" s="1" t="s">
        <v>103</v>
      </c>
    </row>
    <row r="3" spans="1:5" x14ac:dyDescent="0.25">
      <c r="A3" s="1" t="str">
        <f>VLOOKUP($B3,Alessa.TableDefinition!$A$3:$F$17,2)</f>
        <v>Samples.HideEnableSamplesView</v>
      </c>
      <c r="B3" s="1">
        <v>7</v>
      </c>
      <c r="C3" s="1">
        <v>1</v>
      </c>
      <c r="D3" s="1" t="s">
        <v>323</v>
      </c>
      <c r="E3" s="1">
        <v>1</v>
      </c>
    </row>
    <row r="4" spans="1:5" x14ac:dyDescent="0.25">
      <c r="A4" s="1" t="str">
        <f>VLOOKUP($B4,Alessa.TableDefinition!$A$3:$F$17,2)</f>
        <v>Samples.HideEnableSamplesView</v>
      </c>
      <c r="B4" s="1">
        <v>7</v>
      </c>
      <c r="C4" s="1">
        <v>2</v>
      </c>
      <c r="D4" s="1" t="s">
        <v>323</v>
      </c>
      <c r="E4" s="1">
        <v>2</v>
      </c>
    </row>
    <row r="5" spans="1:5" x14ac:dyDescent="0.25">
      <c r="A5" s="1" t="str">
        <f>VLOOKUP($B5,Alessa.TableDefinition!$A$3:$F$17,2)</f>
        <v>Samples.HideEnableSamplesView</v>
      </c>
      <c r="B5" s="1">
        <v>7</v>
      </c>
      <c r="C5" s="1">
        <v>17</v>
      </c>
      <c r="D5" s="1" t="s">
        <v>323</v>
      </c>
      <c r="E5" s="1">
        <v>3</v>
      </c>
    </row>
    <row r="6" spans="1:5" x14ac:dyDescent="0.25">
      <c r="A6" s="1" t="str">
        <f>VLOOKUP($B6,Alessa.TableDefinition!$A$3:$F$17,2)</f>
        <v>Samples.HideEnableSamplesView</v>
      </c>
      <c r="B6" s="1">
        <v>7</v>
      </c>
      <c r="C6" s="1">
        <v>3</v>
      </c>
      <c r="D6" s="1" t="s">
        <v>318</v>
      </c>
      <c r="E6" s="1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68F5-F339-4BED-9B97-98641C51AA2A}">
  <dimension ref="A1:I85"/>
  <sheetViews>
    <sheetView workbookViewId="0">
      <pane ySplit="1" topLeftCell="A62" activePane="bottomLeft" state="frozen"/>
      <selection pane="bottomLeft" activeCell="D72" sqref="D72:D80"/>
    </sheetView>
  </sheetViews>
  <sheetFormatPr defaultColWidth="9.140625" defaultRowHeight="15" x14ac:dyDescent="0.25"/>
  <cols>
    <col min="1" max="1" width="8.7109375" style="1" customWidth="1"/>
    <col min="2" max="2" width="32.7109375" style="1" bestFit="1" customWidth="1"/>
    <col min="3" max="3" width="4.85546875" style="1" customWidth="1"/>
    <col min="4" max="4" width="27.5703125" style="1" customWidth="1"/>
    <col min="5" max="5" width="6" style="1" customWidth="1"/>
    <col min="6" max="6" width="12" style="1" bestFit="1" customWidth="1"/>
    <col min="7" max="7" width="13.140625" style="1" customWidth="1"/>
    <col min="8" max="8" width="7.5703125" style="1" customWidth="1"/>
    <col min="9" max="9" width="7.42578125" style="1" customWidth="1"/>
  </cols>
  <sheetData>
    <row r="1" spans="1:9" x14ac:dyDescent="0.25">
      <c r="A1" s="1" t="s">
        <v>104</v>
      </c>
      <c r="B1" s="1" t="s">
        <v>127</v>
      </c>
      <c r="C1" s="1" t="s">
        <v>102</v>
      </c>
      <c r="D1" s="1" t="s">
        <v>0</v>
      </c>
      <c r="E1" s="1" t="s">
        <v>98</v>
      </c>
      <c r="F1" s="1" t="s">
        <v>157</v>
      </c>
      <c r="G1" s="1" t="s">
        <v>99</v>
      </c>
      <c r="H1" s="1" t="s">
        <v>2</v>
      </c>
      <c r="I1" s="1" t="s">
        <v>101</v>
      </c>
    </row>
    <row r="2" spans="1:9" x14ac:dyDescent="0.25">
      <c r="A2" s="1" t="s">
        <v>103</v>
      </c>
      <c r="C2" s="1" t="s">
        <v>103</v>
      </c>
      <c r="D2" s="1" t="s">
        <v>18</v>
      </c>
      <c r="E2" s="1" t="s">
        <v>19</v>
      </c>
      <c r="F2" s="1" t="s">
        <v>103</v>
      </c>
      <c r="G2" s="1" t="s">
        <v>18</v>
      </c>
      <c r="H2" s="1" t="s">
        <v>19</v>
      </c>
      <c r="I2" s="1" t="s">
        <v>19</v>
      </c>
    </row>
    <row r="3" spans="1:9" x14ac:dyDescent="0.25">
      <c r="A3" s="1">
        <v>1</v>
      </c>
      <c r="B3" s="1" t="str">
        <f>VLOOKUP($C3,Alessa.TableDefinition!$A$3:$F$17,2)</f>
        <v>Samples.CatalogType</v>
      </c>
      <c r="C3" s="1">
        <v>1</v>
      </c>
      <c r="D3" s="1" t="s">
        <v>20</v>
      </c>
      <c r="E3" s="1">
        <v>1</v>
      </c>
      <c r="F3" s="1" t="s">
        <v>100</v>
      </c>
      <c r="G3" s="1" t="s">
        <v>126</v>
      </c>
      <c r="H3" s="1">
        <v>1</v>
      </c>
      <c r="I3" s="1">
        <v>1</v>
      </c>
    </row>
    <row r="4" spans="1:9" x14ac:dyDescent="0.25">
      <c r="A4" s="1">
        <v>2</v>
      </c>
      <c r="B4" s="1" t="str">
        <f>VLOOKUP($C4,Alessa.TableDefinition!$A$3:$F$17,2)</f>
        <v>Samples.CatalogType</v>
      </c>
      <c r="C4" s="1">
        <v>1</v>
      </c>
      <c r="D4" s="1" t="s">
        <v>22</v>
      </c>
      <c r="E4" s="1">
        <v>0</v>
      </c>
      <c r="F4" s="1">
        <v>50</v>
      </c>
      <c r="G4" s="1" t="s">
        <v>18</v>
      </c>
      <c r="H4" s="1">
        <v>1</v>
      </c>
      <c r="I4" s="1">
        <v>0</v>
      </c>
    </row>
    <row r="5" spans="1:9" x14ac:dyDescent="0.25">
      <c r="A5" s="1">
        <v>3</v>
      </c>
      <c r="B5" s="1" t="str">
        <f>VLOOKUP($C5,Alessa.TableDefinition!$A$3:$F$17,2)</f>
        <v>Samples.CatalogType</v>
      </c>
      <c r="C5" s="1">
        <v>1</v>
      </c>
      <c r="D5" s="1" t="s">
        <v>24</v>
      </c>
      <c r="E5" s="1">
        <v>0</v>
      </c>
      <c r="F5" s="1">
        <v>255</v>
      </c>
      <c r="G5" s="1" t="s">
        <v>18</v>
      </c>
      <c r="H5" s="1">
        <v>1</v>
      </c>
      <c r="I5" s="1">
        <v>0</v>
      </c>
    </row>
    <row r="6" spans="1:9" x14ac:dyDescent="0.25">
      <c r="A6" s="1">
        <v>4</v>
      </c>
      <c r="B6" s="1" t="str">
        <f>VLOOKUP($C6,Alessa.TableDefinition!$A$3:$F$17,2)</f>
        <v>Samples.CatalogType</v>
      </c>
      <c r="C6" s="1">
        <v>1</v>
      </c>
      <c r="D6" s="1" t="s">
        <v>2</v>
      </c>
      <c r="E6" s="1">
        <v>0</v>
      </c>
      <c r="F6" s="1" t="s">
        <v>100</v>
      </c>
      <c r="G6" s="1" t="s">
        <v>19</v>
      </c>
      <c r="H6" s="1">
        <v>1</v>
      </c>
      <c r="I6" s="1">
        <v>0</v>
      </c>
    </row>
    <row r="7" spans="1:9" x14ac:dyDescent="0.25">
      <c r="A7" s="1">
        <v>5</v>
      </c>
      <c r="B7" s="1" t="str">
        <f>VLOOKUP($C7,Alessa.TableDefinition!$A$3:$F$17,2)</f>
        <v>Samples.CatalogValue</v>
      </c>
      <c r="C7" s="1">
        <v>2</v>
      </c>
      <c r="D7" s="1" t="s">
        <v>20</v>
      </c>
      <c r="E7" s="1">
        <v>0</v>
      </c>
      <c r="F7" s="1" t="s">
        <v>100</v>
      </c>
      <c r="G7" s="1" t="s">
        <v>126</v>
      </c>
      <c r="H7" s="1">
        <v>1</v>
      </c>
      <c r="I7" s="1">
        <v>0</v>
      </c>
    </row>
    <row r="8" spans="1:9" x14ac:dyDescent="0.25">
      <c r="A8" s="1">
        <v>6</v>
      </c>
      <c r="B8" s="1" t="str">
        <f>VLOOKUP($C8,Alessa.TableDefinition!$A$3:$F$17,2)</f>
        <v>Samples.CatalogValue</v>
      </c>
      <c r="C8" s="1">
        <v>2</v>
      </c>
      <c r="D8" s="1" t="s">
        <v>31</v>
      </c>
      <c r="E8" s="1">
        <v>0</v>
      </c>
      <c r="F8" s="1" t="s">
        <v>100</v>
      </c>
      <c r="G8" s="1" t="s">
        <v>19</v>
      </c>
      <c r="H8" s="1">
        <v>1</v>
      </c>
      <c r="I8" s="1">
        <v>0</v>
      </c>
    </row>
    <row r="9" spans="1:9" x14ac:dyDescent="0.25">
      <c r="A9" s="1">
        <v>7</v>
      </c>
      <c r="B9" s="1" t="str">
        <f>VLOOKUP($C9,Alessa.TableDefinition!$A$3:$F$17,2)</f>
        <v>Samples.CatalogValue</v>
      </c>
      <c r="C9" s="1">
        <v>2</v>
      </c>
      <c r="D9" s="1" t="s">
        <v>27</v>
      </c>
      <c r="E9" s="1">
        <v>1</v>
      </c>
      <c r="F9" s="1" t="s">
        <v>100</v>
      </c>
      <c r="G9" s="1" t="s">
        <v>126</v>
      </c>
      <c r="H9" s="1">
        <v>1</v>
      </c>
      <c r="I9" s="1">
        <v>1</v>
      </c>
    </row>
    <row r="10" spans="1:9" x14ac:dyDescent="0.25">
      <c r="A10" s="1">
        <v>8</v>
      </c>
      <c r="B10" s="1" t="str">
        <f>VLOOKUP($C10,Alessa.TableDefinition!$A$3:$F$17,2)</f>
        <v>Samples.CatalogValue</v>
      </c>
      <c r="C10" s="1">
        <v>2</v>
      </c>
      <c r="D10" s="1" t="s">
        <v>29</v>
      </c>
      <c r="E10" s="1">
        <v>0</v>
      </c>
      <c r="F10" s="1">
        <v>50</v>
      </c>
      <c r="G10" s="1" t="s">
        <v>18</v>
      </c>
      <c r="H10" s="1">
        <v>1</v>
      </c>
      <c r="I10" s="1">
        <v>0</v>
      </c>
    </row>
    <row r="11" spans="1:9" x14ac:dyDescent="0.25">
      <c r="A11" s="1">
        <v>9</v>
      </c>
      <c r="B11" s="1" t="str">
        <f>VLOOKUP($C11,Alessa.TableDefinition!$A$3:$F$17,2)</f>
        <v>Samples.CatalogValue</v>
      </c>
      <c r="C11" s="1">
        <v>2</v>
      </c>
      <c r="D11" s="1" t="s">
        <v>30</v>
      </c>
      <c r="E11" s="1">
        <v>0</v>
      </c>
      <c r="F11" s="1">
        <v>255</v>
      </c>
      <c r="G11" s="1" t="s">
        <v>18</v>
      </c>
      <c r="H11" s="1">
        <v>1</v>
      </c>
      <c r="I11" s="1">
        <v>0</v>
      </c>
    </row>
    <row r="12" spans="1:9" x14ac:dyDescent="0.25">
      <c r="A12" s="1">
        <v>10</v>
      </c>
      <c r="B12" s="1" t="str">
        <f>VLOOKUP($C12,Alessa.TableDefinition!$A$3:$F$17,2)</f>
        <v>Samples.CatalogValue</v>
      </c>
      <c r="C12" s="1">
        <v>2</v>
      </c>
      <c r="D12" s="1" t="s">
        <v>2</v>
      </c>
      <c r="E12" s="1">
        <v>0</v>
      </c>
      <c r="F12" s="1" t="s">
        <v>100</v>
      </c>
      <c r="G12" s="1" t="s">
        <v>19</v>
      </c>
      <c r="H12" s="1">
        <v>1</v>
      </c>
      <c r="I12" s="1">
        <v>0</v>
      </c>
    </row>
    <row r="13" spans="1:9" x14ac:dyDescent="0.25">
      <c r="A13" s="1">
        <v>11</v>
      </c>
      <c r="B13" s="1" t="str">
        <f>VLOOKUP($C13,Alessa.TableDefinition!$A$3:$F$17,2)</f>
        <v>Samples.BasicColumnType</v>
      </c>
      <c r="C13" s="1">
        <v>3</v>
      </c>
      <c r="D13" s="1" t="s">
        <v>33</v>
      </c>
      <c r="E13" s="1">
        <v>1</v>
      </c>
      <c r="F13" s="1">
        <v>10</v>
      </c>
      <c r="G13" s="1" t="s">
        <v>18</v>
      </c>
      <c r="H13" s="1">
        <v>1</v>
      </c>
      <c r="I13" s="1">
        <v>0</v>
      </c>
    </row>
    <row r="14" spans="1:9" x14ac:dyDescent="0.25">
      <c r="A14" s="1">
        <v>12</v>
      </c>
      <c r="B14" s="1" t="str">
        <f>VLOOKUP($C14,Alessa.TableDefinition!$A$3:$F$17,2)</f>
        <v>Samples.BasicColumnType</v>
      </c>
      <c r="C14" s="1">
        <v>3</v>
      </c>
      <c r="D14" s="1" t="s">
        <v>50</v>
      </c>
      <c r="E14" s="1">
        <v>0</v>
      </c>
      <c r="F14" s="1" t="s">
        <v>100</v>
      </c>
      <c r="G14" s="1" t="s">
        <v>19</v>
      </c>
      <c r="H14" s="1">
        <v>1</v>
      </c>
      <c r="I14" s="1">
        <v>0</v>
      </c>
    </row>
    <row r="15" spans="1:9" x14ac:dyDescent="0.25">
      <c r="A15" s="1">
        <v>13</v>
      </c>
      <c r="B15" s="1" t="str">
        <f>VLOOKUP($C15,Alessa.TableDefinition!$A$3:$F$17,2)</f>
        <v>Samples.BasicColumnType</v>
      </c>
      <c r="C15" s="1">
        <v>3</v>
      </c>
      <c r="D15" s="1" t="s">
        <v>38</v>
      </c>
      <c r="E15" s="1">
        <v>0</v>
      </c>
      <c r="F15" s="1" t="s">
        <v>100</v>
      </c>
      <c r="G15" s="1" t="s">
        <v>40</v>
      </c>
      <c r="H15" s="1">
        <v>1</v>
      </c>
      <c r="I15" s="1">
        <v>0</v>
      </c>
    </row>
    <row r="16" spans="1:9" x14ac:dyDescent="0.25">
      <c r="A16" s="1">
        <v>14</v>
      </c>
      <c r="B16" s="1" t="str">
        <f>VLOOKUP($C16,Alessa.TableDefinition!$A$3:$F$17,2)</f>
        <v>Samples.BasicColumnType</v>
      </c>
      <c r="C16" s="1">
        <v>3</v>
      </c>
      <c r="D16" s="1" t="s">
        <v>43</v>
      </c>
      <c r="E16" s="1">
        <v>0</v>
      </c>
      <c r="F16" s="1" t="s">
        <v>100</v>
      </c>
      <c r="G16" s="1" t="s">
        <v>45</v>
      </c>
      <c r="H16" s="1">
        <v>1</v>
      </c>
      <c r="I16" s="1">
        <v>0</v>
      </c>
    </row>
    <row r="17" spans="1:9" x14ac:dyDescent="0.25">
      <c r="A17" s="1">
        <v>15</v>
      </c>
      <c r="B17" s="1" t="str">
        <f>VLOOKUP($C17,Alessa.TableDefinition!$A$3:$F$17,2)</f>
        <v>Samples.BasicColumnType</v>
      </c>
      <c r="C17" s="1">
        <v>3</v>
      </c>
      <c r="D17" s="1" t="s">
        <v>46</v>
      </c>
      <c r="E17" s="1">
        <v>0</v>
      </c>
      <c r="F17" s="1" t="s">
        <v>100</v>
      </c>
      <c r="G17" s="1" t="s">
        <v>125</v>
      </c>
      <c r="H17" s="1">
        <v>1</v>
      </c>
      <c r="I17" s="1">
        <v>0</v>
      </c>
    </row>
    <row r="18" spans="1:9" x14ac:dyDescent="0.25">
      <c r="A18" s="1">
        <v>16</v>
      </c>
      <c r="B18" s="1" t="str">
        <f>VLOOKUP($C18,Alessa.TableDefinition!$A$3:$F$17,2)</f>
        <v>Samples.BasicColumnType</v>
      </c>
      <c r="C18" s="1">
        <v>3</v>
      </c>
      <c r="D18" s="1" t="s">
        <v>34</v>
      </c>
      <c r="E18" s="1">
        <v>0</v>
      </c>
      <c r="F18" s="1" t="s">
        <v>100</v>
      </c>
      <c r="G18" s="1" t="s">
        <v>126</v>
      </c>
      <c r="H18" s="1">
        <v>1</v>
      </c>
      <c r="I18" s="1">
        <v>0</v>
      </c>
    </row>
    <row r="19" spans="1:9" x14ac:dyDescent="0.25">
      <c r="A19" s="1">
        <v>17</v>
      </c>
      <c r="B19" s="1" t="str">
        <f>VLOOKUP($C19,Alessa.TableDefinition!$A$3:$F$17,2)</f>
        <v>Samples.BasicColumnType</v>
      </c>
      <c r="C19" s="1">
        <v>3</v>
      </c>
      <c r="D19" s="1" t="s">
        <v>48</v>
      </c>
      <c r="E19" s="1">
        <v>0</v>
      </c>
      <c r="F19" s="1" t="s">
        <v>100</v>
      </c>
      <c r="G19" s="1" t="s">
        <v>125</v>
      </c>
      <c r="H19" s="1">
        <v>1</v>
      </c>
      <c r="I19" s="1">
        <v>0</v>
      </c>
    </row>
    <row r="20" spans="1:9" x14ac:dyDescent="0.25">
      <c r="A20" s="1">
        <v>18</v>
      </c>
      <c r="B20" s="1" t="str">
        <f>VLOOKUP($C20,Alessa.TableDefinition!$A$3:$F$17,2)</f>
        <v>Samples.BasicColumnType</v>
      </c>
      <c r="C20" s="1">
        <v>3</v>
      </c>
      <c r="D20" s="1" t="s">
        <v>54</v>
      </c>
      <c r="E20" s="1">
        <v>0</v>
      </c>
      <c r="F20" s="1">
        <v>8000</v>
      </c>
      <c r="G20" s="1" t="s">
        <v>152</v>
      </c>
      <c r="H20" s="1">
        <v>1</v>
      </c>
      <c r="I20" s="1">
        <v>0</v>
      </c>
    </row>
    <row r="21" spans="1:9" x14ac:dyDescent="0.25">
      <c r="A21" s="1">
        <v>19</v>
      </c>
      <c r="B21" s="1" t="str">
        <f>VLOOKUP($C21,Alessa.TableDefinition!$A$3:$F$17,2)</f>
        <v>Samples.BasicColumnType</v>
      </c>
      <c r="C21" s="1">
        <v>3</v>
      </c>
      <c r="D21" s="1" t="s">
        <v>36</v>
      </c>
      <c r="E21" s="1">
        <v>0</v>
      </c>
      <c r="F21" s="1">
        <v>100</v>
      </c>
      <c r="G21" s="1" t="s">
        <v>18</v>
      </c>
      <c r="H21" s="1">
        <v>1</v>
      </c>
      <c r="I21" s="1">
        <v>0</v>
      </c>
    </row>
    <row r="22" spans="1:9" x14ac:dyDescent="0.25">
      <c r="A22" s="1">
        <v>20</v>
      </c>
      <c r="B22" s="1" t="str">
        <f>VLOOKUP($C22,Alessa.TableDefinition!$A$3:$F$17,2)</f>
        <v>Samples.BasicColumnType</v>
      </c>
      <c r="C22" s="1">
        <v>3</v>
      </c>
      <c r="D22" s="1" t="s">
        <v>52</v>
      </c>
      <c r="E22" s="1">
        <v>0</v>
      </c>
      <c r="F22" s="1">
        <v>500</v>
      </c>
      <c r="G22" s="1" t="s">
        <v>153</v>
      </c>
      <c r="H22" s="1">
        <v>1</v>
      </c>
      <c r="I22" s="1">
        <v>0</v>
      </c>
    </row>
    <row r="23" spans="1:9" x14ac:dyDescent="0.25">
      <c r="A23" s="1">
        <v>21</v>
      </c>
      <c r="B23" s="1" t="str">
        <f>VLOOKUP($C23,Alessa.TableDefinition!$A$3:$F$17,2)</f>
        <v>Samples.BasicColumnType</v>
      </c>
      <c r="C23" s="1">
        <v>3</v>
      </c>
      <c r="D23" s="1" t="s">
        <v>41</v>
      </c>
      <c r="E23" s="1">
        <v>0</v>
      </c>
      <c r="F23" s="1" t="s">
        <v>100</v>
      </c>
      <c r="G23" s="1" t="s">
        <v>42</v>
      </c>
      <c r="H23" s="1">
        <v>1</v>
      </c>
      <c r="I23" s="1">
        <v>0</v>
      </c>
    </row>
    <row r="24" spans="1:9" x14ac:dyDescent="0.25">
      <c r="A24" s="1">
        <v>22</v>
      </c>
      <c r="B24" s="1" t="str">
        <f>VLOOKUP($C24,Alessa.TableDefinition!$A$3:$F$17,2)</f>
        <v>Samples.CatalogsJoinSamples</v>
      </c>
      <c r="C24" s="1">
        <v>4</v>
      </c>
      <c r="D24" s="1" t="s">
        <v>58</v>
      </c>
      <c r="E24" s="1">
        <v>0</v>
      </c>
      <c r="F24" s="1" t="s">
        <v>100</v>
      </c>
      <c r="G24" s="1" t="s">
        <v>126</v>
      </c>
      <c r="H24" s="1">
        <v>1</v>
      </c>
      <c r="I24" s="1">
        <v>0</v>
      </c>
    </row>
    <row r="25" spans="1:9" x14ac:dyDescent="0.25">
      <c r="A25" s="1">
        <v>23</v>
      </c>
      <c r="B25" s="1" t="str">
        <f>VLOOKUP($C25,Alessa.TableDefinition!$A$3:$F$17,2)</f>
        <v>Samples.CatalogsJoinSamples</v>
      </c>
      <c r="C25" s="1">
        <v>4</v>
      </c>
      <c r="D25" s="1" t="s">
        <v>61</v>
      </c>
      <c r="E25" s="1">
        <v>0</v>
      </c>
      <c r="F25" s="1">
        <v>1000</v>
      </c>
      <c r="G25" s="1" t="s">
        <v>18</v>
      </c>
      <c r="H25" s="1">
        <v>1</v>
      </c>
      <c r="I25" s="1">
        <v>0</v>
      </c>
    </row>
    <row r="26" spans="1:9" x14ac:dyDescent="0.25">
      <c r="A26" s="1">
        <v>24</v>
      </c>
      <c r="B26" s="1" t="str">
        <f>VLOOKUP($C26,Alessa.TableDefinition!$A$3:$F$17,2)</f>
        <v>Samples.CatalogsJoinSamples</v>
      </c>
      <c r="C26" s="1">
        <v>4</v>
      </c>
      <c r="D26" s="1" t="s">
        <v>60</v>
      </c>
      <c r="E26" s="1">
        <v>0</v>
      </c>
      <c r="F26" s="1" t="s">
        <v>100</v>
      </c>
      <c r="G26" s="1" t="s">
        <v>45</v>
      </c>
      <c r="H26" s="1">
        <v>1</v>
      </c>
      <c r="I26" s="1">
        <v>0</v>
      </c>
    </row>
    <row r="27" spans="1:9" x14ac:dyDescent="0.25">
      <c r="A27" s="1">
        <v>25</v>
      </c>
      <c r="B27" s="1" t="str">
        <f>VLOOKUP($C27,Alessa.TableDefinition!$A$3:$F$17,2)</f>
        <v>Samples.CatalogsJoinSamples</v>
      </c>
      <c r="C27" s="1">
        <v>4</v>
      </c>
      <c r="D27" s="1" t="s">
        <v>55</v>
      </c>
      <c r="E27" s="1">
        <v>1</v>
      </c>
      <c r="F27" s="1" t="s">
        <v>100</v>
      </c>
      <c r="G27" s="1" t="s">
        <v>126</v>
      </c>
      <c r="H27" s="1">
        <v>1</v>
      </c>
      <c r="I27" s="1">
        <v>1</v>
      </c>
    </row>
    <row r="28" spans="1:9" x14ac:dyDescent="0.25">
      <c r="A28" s="1">
        <v>26</v>
      </c>
      <c r="B28" s="1" t="str">
        <f>VLOOKUP($C28,Alessa.TableDefinition!$A$3:$F$17,2)</f>
        <v>Samples.CatalogsJoinSamples</v>
      </c>
      <c r="C28" s="1">
        <v>4</v>
      </c>
      <c r="D28" s="1" t="s">
        <v>56</v>
      </c>
      <c r="E28" s="1">
        <v>0</v>
      </c>
      <c r="F28" s="1" t="s">
        <v>100</v>
      </c>
      <c r="G28" s="1" t="s">
        <v>126</v>
      </c>
      <c r="H28" s="1">
        <v>1</v>
      </c>
      <c r="I28" s="1">
        <v>0</v>
      </c>
    </row>
    <row r="29" spans="1:9" x14ac:dyDescent="0.25">
      <c r="A29" s="1">
        <v>27</v>
      </c>
      <c r="B29" s="1" t="str">
        <f>VLOOKUP($C29,Alessa.TableDefinition!$A$3:$F$17,2)</f>
        <v>Samples.CatalogsJoinSamples</v>
      </c>
      <c r="C29" s="1">
        <v>4</v>
      </c>
      <c r="D29" s="1" t="s">
        <v>2</v>
      </c>
      <c r="E29" s="1">
        <v>0</v>
      </c>
      <c r="F29" s="1" t="s">
        <v>100</v>
      </c>
      <c r="G29" s="1" t="s">
        <v>19</v>
      </c>
      <c r="H29" s="1">
        <v>1</v>
      </c>
      <c r="I29" s="1">
        <v>0</v>
      </c>
    </row>
    <row r="30" spans="1:9" x14ac:dyDescent="0.25">
      <c r="A30" s="1">
        <v>28</v>
      </c>
      <c r="B30" s="1" t="str">
        <f>VLOOKUP($C30,Alessa.TableDefinition!$A$3:$F$17,2)</f>
        <v>Samples.CatalogsJoinSamples</v>
      </c>
      <c r="C30" s="1">
        <v>4</v>
      </c>
      <c r="D30" s="1" t="s">
        <v>155</v>
      </c>
      <c r="E30" s="1">
        <v>0</v>
      </c>
      <c r="F30" s="1" t="s">
        <v>100</v>
      </c>
      <c r="G30" s="1" t="s">
        <v>19</v>
      </c>
      <c r="H30" s="1">
        <v>1</v>
      </c>
      <c r="I30" s="1">
        <v>0</v>
      </c>
    </row>
    <row r="31" spans="1:9" x14ac:dyDescent="0.25">
      <c r="A31" s="1">
        <v>29</v>
      </c>
      <c r="B31" s="1" t="str">
        <f>VLOOKUP($C31,Alessa.TableDefinition!$A$3:$F$17,2)</f>
        <v>Samples.CatalogsJoinSamplesView</v>
      </c>
      <c r="C31" s="1">
        <v>5</v>
      </c>
      <c r="D31" s="1" t="s">
        <v>59</v>
      </c>
      <c r="E31" s="1">
        <v>0</v>
      </c>
      <c r="F31" s="1" t="s">
        <v>100</v>
      </c>
      <c r="G31" s="1" t="s">
        <v>121</v>
      </c>
      <c r="H31" s="1">
        <v>1</v>
      </c>
      <c r="I31" s="1">
        <v>0</v>
      </c>
    </row>
    <row r="32" spans="1:9" x14ac:dyDescent="0.25">
      <c r="A32" s="1">
        <v>30</v>
      </c>
      <c r="B32" s="1" t="str">
        <f>VLOOKUP($C32,Alessa.TableDefinition!$A$3:$F$17,2)</f>
        <v>Samples.CatalogsJoinSamplesView</v>
      </c>
      <c r="C32" s="1">
        <v>5</v>
      </c>
      <c r="D32" s="1" t="s">
        <v>61</v>
      </c>
      <c r="E32" s="1">
        <v>0</v>
      </c>
      <c r="F32" s="1">
        <v>1000</v>
      </c>
      <c r="G32" s="1" t="s">
        <v>18</v>
      </c>
      <c r="H32" s="1">
        <v>1</v>
      </c>
      <c r="I32" s="1">
        <v>0</v>
      </c>
    </row>
    <row r="33" spans="1:9" x14ac:dyDescent="0.25">
      <c r="A33" s="1">
        <v>31</v>
      </c>
      <c r="B33" s="1" t="str">
        <f>VLOOKUP($C33,Alessa.TableDefinition!$A$3:$F$17,2)</f>
        <v>Samples.CatalogsJoinSamplesView</v>
      </c>
      <c r="C33" s="1">
        <v>5</v>
      </c>
      <c r="D33" s="1" t="s">
        <v>60</v>
      </c>
      <c r="E33" s="1">
        <v>0</v>
      </c>
      <c r="F33" s="1" t="s">
        <v>100</v>
      </c>
      <c r="G33" s="1" t="s">
        <v>45</v>
      </c>
      <c r="H33" s="1">
        <v>1</v>
      </c>
      <c r="I33" s="1">
        <v>0</v>
      </c>
    </row>
    <row r="34" spans="1:9" x14ac:dyDescent="0.25">
      <c r="A34" s="1">
        <v>32</v>
      </c>
      <c r="B34" s="1" t="str">
        <f>VLOOKUP($C34,Alessa.TableDefinition!$A$3:$F$17,2)</f>
        <v>Samples.CatalogsJoinSamplesView</v>
      </c>
      <c r="C34" s="1">
        <v>5</v>
      </c>
      <c r="D34" s="1" t="s">
        <v>55</v>
      </c>
      <c r="E34" s="1">
        <v>1</v>
      </c>
      <c r="F34" s="1" t="s">
        <v>100</v>
      </c>
      <c r="G34" s="1" t="s">
        <v>126</v>
      </c>
      <c r="H34" s="1">
        <v>1</v>
      </c>
      <c r="I34" s="1">
        <v>1</v>
      </c>
    </row>
    <row r="35" spans="1:9" x14ac:dyDescent="0.25">
      <c r="A35" s="1">
        <v>33</v>
      </c>
      <c r="B35" s="1" t="str">
        <f>VLOOKUP($C35,Alessa.TableDefinition!$A$3:$F$17,2)</f>
        <v>Samples.CatalogsJoinSamplesView</v>
      </c>
      <c r="C35" s="1">
        <v>5</v>
      </c>
      <c r="D35" s="1" t="s">
        <v>62</v>
      </c>
      <c r="E35" s="1">
        <v>0</v>
      </c>
      <c r="F35" s="1" t="s">
        <v>100</v>
      </c>
      <c r="G35" s="1" t="s">
        <v>124</v>
      </c>
      <c r="H35" s="1">
        <v>1</v>
      </c>
      <c r="I35" s="1">
        <v>0</v>
      </c>
    </row>
    <row r="36" spans="1:9" x14ac:dyDescent="0.25">
      <c r="A36" s="1">
        <v>34</v>
      </c>
      <c r="B36" s="1" t="str">
        <f>VLOOKUP($C36,Alessa.TableDefinition!$A$3:$F$17,2)</f>
        <v>Samples.HideEnableMultiselection</v>
      </c>
      <c r="C36" s="1">
        <v>6</v>
      </c>
      <c r="D36" s="1" t="s">
        <v>27</v>
      </c>
      <c r="E36" s="1">
        <v>1</v>
      </c>
      <c r="F36" s="1" t="s">
        <v>100</v>
      </c>
      <c r="G36" s="1" t="s">
        <v>126</v>
      </c>
      <c r="H36" s="1">
        <v>1</v>
      </c>
      <c r="I36" s="1">
        <v>0</v>
      </c>
    </row>
    <row r="37" spans="1:9" x14ac:dyDescent="0.25">
      <c r="A37" s="1">
        <v>35</v>
      </c>
      <c r="B37" s="1" t="str">
        <f>VLOOKUP($C37,Alessa.TableDefinition!$A$3:$F$17,2)</f>
        <v>Samples.HideEnableMultiselection</v>
      </c>
      <c r="C37" s="1">
        <v>6</v>
      </c>
      <c r="D37" s="1" t="s">
        <v>2</v>
      </c>
      <c r="E37" s="1">
        <v>0</v>
      </c>
      <c r="F37" s="1" t="s">
        <v>100</v>
      </c>
      <c r="G37" s="1" t="s">
        <v>19</v>
      </c>
      <c r="H37" s="1">
        <v>1</v>
      </c>
      <c r="I37" s="1">
        <v>0</v>
      </c>
    </row>
    <row r="38" spans="1:9" x14ac:dyDescent="0.25">
      <c r="A38" s="1">
        <v>36</v>
      </c>
      <c r="B38" s="1" t="str">
        <f>VLOOKUP($C38,Alessa.TableDefinition!$A$3:$F$17,2)</f>
        <v>Samples.HideEnableMultiselection</v>
      </c>
      <c r="C38" s="1">
        <v>6</v>
      </c>
      <c r="D38" s="1" t="s">
        <v>109</v>
      </c>
      <c r="E38" s="1">
        <v>1</v>
      </c>
      <c r="F38" s="1">
        <v>7</v>
      </c>
      <c r="G38" s="1" t="s">
        <v>18</v>
      </c>
      <c r="H38" s="1">
        <v>1</v>
      </c>
      <c r="I38" s="1">
        <v>0</v>
      </c>
    </row>
    <row r="39" spans="1:9" x14ac:dyDescent="0.25">
      <c r="A39" s="1">
        <v>37</v>
      </c>
      <c r="B39" s="1" t="str">
        <f>VLOOKUP($C39,Alessa.TableDefinition!$A$3:$F$17,2)</f>
        <v>Samples.HideEnableSamplesView</v>
      </c>
      <c r="C39" s="1">
        <v>7</v>
      </c>
      <c r="D39" s="1" t="s">
        <v>79</v>
      </c>
      <c r="E39" s="1">
        <v>0</v>
      </c>
      <c r="F39" s="1" t="s">
        <v>100</v>
      </c>
      <c r="G39" s="1" t="s">
        <v>19</v>
      </c>
      <c r="H39" s="1">
        <v>1</v>
      </c>
      <c r="I39" s="1">
        <v>0</v>
      </c>
    </row>
    <row r="40" spans="1:9" x14ac:dyDescent="0.25">
      <c r="A40" s="1">
        <v>38</v>
      </c>
      <c r="B40" s="1" t="str">
        <f>VLOOKUP($C40,Alessa.TableDefinition!$A$3:$F$17,2)</f>
        <v>Samples.HideEnableSamplesView</v>
      </c>
      <c r="C40" s="1">
        <v>7</v>
      </c>
      <c r="D40" s="1" t="s">
        <v>83</v>
      </c>
      <c r="E40" s="1">
        <v>0</v>
      </c>
      <c r="F40" s="1">
        <v>25</v>
      </c>
      <c r="G40" s="1" t="s">
        <v>18</v>
      </c>
      <c r="H40" s="1">
        <v>1</v>
      </c>
      <c r="I40" s="1">
        <v>0</v>
      </c>
    </row>
    <row r="41" spans="1:9" x14ac:dyDescent="0.25">
      <c r="A41" s="1">
        <v>39</v>
      </c>
      <c r="B41" s="1" t="str">
        <f>VLOOKUP($C41,Alessa.TableDefinition!$A$3:$F$17,2)</f>
        <v>Samples.HideEnableSamplesView</v>
      </c>
      <c r="C41" s="1">
        <v>7</v>
      </c>
      <c r="D41" s="1" t="s">
        <v>85</v>
      </c>
      <c r="E41" s="1">
        <v>0</v>
      </c>
      <c r="F41" s="1" t="s">
        <v>100</v>
      </c>
      <c r="G41" s="1" t="s">
        <v>125</v>
      </c>
      <c r="H41" s="1">
        <v>1</v>
      </c>
      <c r="I41" s="1">
        <v>0</v>
      </c>
    </row>
    <row r="42" spans="1:9" x14ac:dyDescent="0.25">
      <c r="A42" s="1">
        <v>40</v>
      </c>
      <c r="B42" s="1" t="str">
        <f>VLOOKUP($C42,Alessa.TableDefinition!$A$3:$F$17,2)</f>
        <v>Samples.HideEnableSamplesView</v>
      </c>
      <c r="C42" s="1">
        <v>7</v>
      </c>
      <c r="D42" s="1" t="s">
        <v>111</v>
      </c>
      <c r="E42" s="1">
        <v>0</v>
      </c>
      <c r="F42" s="1">
        <v>25</v>
      </c>
      <c r="G42" s="1" t="s">
        <v>18</v>
      </c>
      <c r="H42" s="1">
        <v>1</v>
      </c>
      <c r="I42" s="1">
        <v>0</v>
      </c>
    </row>
    <row r="43" spans="1:9" x14ac:dyDescent="0.25">
      <c r="A43" s="1">
        <v>41</v>
      </c>
      <c r="B43" s="1" t="str">
        <f>VLOOKUP($C43,Alessa.TableDefinition!$A$3:$F$17,2)</f>
        <v>Samples.HideEnableSamplesView</v>
      </c>
      <c r="C43" s="1">
        <v>7</v>
      </c>
      <c r="D43" s="1" t="s">
        <v>91</v>
      </c>
      <c r="E43" s="1">
        <v>0</v>
      </c>
      <c r="F43" s="1" t="s">
        <v>100</v>
      </c>
      <c r="G43" s="1" t="s">
        <v>122</v>
      </c>
      <c r="H43" s="1">
        <v>1</v>
      </c>
      <c r="I43" s="1">
        <v>0</v>
      </c>
    </row>
    <row r="44" spans="1:9" x14ac:dyDescent="0.25">
      <c r="A44" s="1">
        <v>42</v>
      </c>
      <c r="B44" s="1" t="str">
        <f>VLOOKUP($C44,Alessa.TableDefinition!$A$3:$F$17,2)</f>
        <v>Samples.HideEnableSamplesView</v>
      </c>
      <c r="C44" s="1">
        <v>7</v>
      </c>
      <c r="D44" s="1" t="s">
        <v>81</v>
      </c>
      <c r="E44" s="1">
        <v>0</v>
      </c>
      <c r="F44" s="1">
        <v>32</v>
      </c>
      <c r="G44" s="1" t="s">
        <v>18</v>
      </c>
      <c r="H44" s="1">
        <v>1</v>
      </c>
      <c r="I44" s="1">
        <v>0</v>
      </c>
    </row>
    <row r="45" spans="1:9" x14ac:dyDescent="0.25">
      <c r="A45" s="1">
        <v>43</v>
      </c>
      <c r="B45" s="1" t="str">
        <f>VLOOKUP($C45,Alessa.TableDefinition!$A$3:$F$17,2)</f>
        <v>Samples.HideEnableSamplesView</v>
      </c>
      <c r="C45" s="1">
        <v>7</v>
      </c>
      <c r="D45" s="1" t="s">
        <v>87</v>
      </c>
      <c r="E45" s="1">
        <v>0</v>
      </c>
      <c r="F45" s="1">
        <v>13</v>
      </c>
      <c r="G45" s="1" t="s">
        <v>18</v>
      </c>
      <c r="H45" s="1">
        <v>1</v>
      </c>
      <c r="I45" s="1">
        <v>0</v>
      </c>
    </row>
    <row r="46" spans="1:9" x14ac:dyDescent="0.25">
      <c r="A46" s="1">
        <v>44</v>
      </c>
      <c r="B46" s="1" t="str">
        <f>VLOOKUP($C46,Alessa.TableDefinition!$A$3:$F$17,2)</f>
        <v>Samples.HideEnableSamplesView</v>
      </c>
      <c r="C46" s="1">
        <v>7</v>
      </c>
      <c r="D46" s="1" t="s">
        <v>109</v>
      </c>
      <c r="E46" s="1">
        <v>1</v>
      </c>
      <c r="F46" s="1">
        <v>7</v>
      </c>
      <c r="G46" s="1" t="s">
        <v>18</v>
      </c>
      <c r="H46" s="1">
        <v>1</v>
      </c>
      <c r="I46" s="1">
        <v>0</v>
      </c>
    </row>
    <row r="47" spans="1:9" x14ac:dyDescent="0.25">
      <c r="A47" s="1">
        <v>45</v>
      </c>
      <c r="B47" s="1" t="str">
        <f>VLOOKUP($C47,Alessa.TableDefinition!$A$3:$F$17,2)</f>
        <v>Samples.HideEnableSamples</v>
      </c>
      <c r="C47" s="1">
        <v>8</v>
      </c>
      <c r="D47" s="1" t="s">
        <v>79</v>
      </c>
      <c r="E47" s="1">
        <v>0</v>
      </c>
      <c r="F47" s="1" t="s">
        <v>100</v>
      </c>
      <c r="G47" s="1" t="s">
        <v>19</v>
      </c>
      <c r="H47" s="1">
        <v>1</v>
      </c>
      <c r="I47" s="1">
        <v>0</v>
      </c>
    </row>
    <row r="48" spans="1:9" x14ac:dyDescent="0.25">
      <c r="A48" s="1">
        <v>46</v>
      </c>
      <c r="B48" s="1" t="str">
        <f>VLOOKUP($C48,Alessa.TableDefinition!$A$3:$F$17,2)</f>
        <v>Samples.HideEnableSamples</v>
      </c>
      <c r="C48" s="1">
        <v>8</v>
      </c>
      <c r="D48" s="1" t="s">
        <v>83</v>
      </c>
      <c r="E48" s="1">
        <v>0</v>
      </c>
      <c r="F48" s="1">
        <v>25</v>
      </c>
      <c r="G48" s="1" t="s">
        <v>18</v>
      </c>
      <c r="H48" s="1">
        <v>1</v>
      </c>
      <c r="I48" s="1">
        <v>0</v>
      </c>
    </row>
    <row r="49" spans="1:9" x14ac:dyDescent="0.25">
      <c r="A49" s="1">
        <v>47</v>
      </c>
      <c r="B49" s="1" t="str">
        <f>VLOOKUP($C49,Alessa.TableDefinition!$A$3:$F$17,2)</f>
        <v>Samples.HideEnableSamples</v>
      </c>
      <c r="C49" s="1">
        <v>8</v>
      </c>
      <c r="D49" s="1" t="s">
        <v>85</v>
      </c>
      <c r="E49" s="1">
        <v>0</v>
      </c>
      <c r="F49" s="1" t="s">
        <v>100</v>
      </c>
      <c r="G49" s="1" t="s">
        <v>126</v>
      </c>
      <c r="H49" s="1">
        <v>1</v>
      </c>
      <c r="I49" s="1">
        <v>0</v>
      </c>
    </row>
    <row r="50" spans="1:9" x14ac:dyDescent="0.25">
      <c r="A50" s="1">
        <v>48</v>
      </c>
      <c r="B50" s="1" t="str">
        <f>VLOOKUP($C50,Alessa.TableDefinition!$A$3:$F$17,2)</f>
        <v>Samples.HideEnableSamples</v>
      </c>
      <c r="C50" s="1">
        <v>8</v>
      </c>
      <c r="D50" s="1" t="s">
        <v>111</v>
      </c>
      <c r="E50" s="1">
        <v>0</v>
      </c>
      <c r="F50" s="1" t="s">
        <v>100</v>
      </c>
      <c r="G50" s="1" t="s">
        <v>125</v>
      </c>
      <c r="H50" s="1">
        <v>1</v>
      </c>
      <c r="I50" s="1">
        <v>0</v>
      </c>
    </row>
    <row r="51" spans="1:9" x14ac:dyDescent="0.25">
      <c r="A51" s="1">
        <v>49</v>
      </c>
      <c r="B51" s="1" t="str">
        <f>VLOOKUP($C51,Alessa.TableDefinition!$A$3:$F$17,2)</f>
        <v>Samples.HideEnableSamples</v>
      </c>
      <c r="C51" s="1">
        <v>8</v>
      </c>
      <c r="D51" s="1" t="s">
        <v>81</v>
      </c>
      <c r="E51" s="1">
        <v>0</v>
      </c>
      <c r="F51" s="1">
        <v>32</v>
      </c>
      <c r="G51" s="1" t="s">
        <v>18</v>
      </c>
      <c r="H51" s="1">
        <v>1</v>
      </c>
      <c r="I51" s="1">
        <v>0</v>
      </c>
    </row>
    <row r="52" spans="1:9" x14ac:dyDescent="0.25">
      <c r="A52" s="1">
        <v>50</v>
      </c>
      <c r="B52" s="1" t="str">
        <f>VLOOKUP($C52,Alessa.TableDefinition!$A$3:$F$17,2)</f>
        <v>Samples.HideEnableSamples</v>
      </c>
      <c r="C52" s="1">
        <v>8</v>
      </c>
      <c r="D52" s="1" t="s">
        <v>87</v>
      </c>
      <c r="E52" s="1">
        <v>0</v>
      </c>
      <c r="F52" s="1">
        <v>13</v>
      </c>
      <c r="G52" s="1" t="s">
        <v>18</v>
      </c>
      <c r="H52" s="1">
        <v>1</v>
      </c>
      <c r="I52" s="1">
        <v>0</v>
      </c>
    </row>
    <row r="53" spans="1:9" x14ac:dyDescent="0.25">
      <c r="A53" s="1">
        <v>51</v>
      </c>
      <c r="B53" s="1" t="str">
        <f>VLOOKUP($C53,Alessa.TableDefinition!$A$3:$F$17,2)</f>
        <v>Samples.HideEnableSamples</v>
      </c>
      <c r="C53" s="1">
        <v>8</v>
      </c>
      <c r="D53" s="1" t="s">
        <v>109</v>
      </c>
      <c r="E53" s="1">
        <v>1</v>
      </c>
      <c r="F53" s="1">
        <v>7</v>
      </c>
      <c r="G53" s="1" t="s">
        <v>18</v>
      </c>
      <c r="H53" s="1">
        <v>1</v>
      </c>
      <c r="I53" s="1">
        <v>0</v>
      </c>
    </row>
    <row r="54" spans="1:9" x14ac:dyDescent="0.25">
      <c r="A54" s="1">
        <v>52</v>
      </c>
      <c r="B54" s="1" t="str">
        <f>VLOOKUP($C54,Alessa.TableDefinition!$A$3:$F$17,2)</f>
        <v>Samples.HideEnableSamples</v>
      </c>
      <c r="C54" s="1">
        <v>8</v>
      </c>
      <c r="D54" s="1" t="s">
        <v>2</v>
      </c>
      <c r="E54" s="1">
        <v>0</v>
      </c>
      <c r="F54" s="1" t="s">
        <v>100</v>
      </c>
      <c r="G54" s="1" t="s">
        <v>19</v>
      </c>
      <c r="H54" s="1">
        <v>1</v>
      </c>
      <c r="I54" s="1">
        <v>0</v>
      </c>
    </row>
    <row r="55" spans="1:9" x14ac:dyDescent="0.25">
      <c r="A55" s="1">
        <v>53</v>
      </c>
      <c r="B55" s="1" t="str">
        <f>VLOOKUP($C55,Alessa.TableDefinition!$A$3:$F$17,2)</f>
        <v>Samples.HideEnableSamples</v>
      </c>
      <c r="C55" s="1">
        <v>8</v>
      </c>
      <c r="D55" s="1" t="s">
        <v>155</v>
      </c>
      <c r="E55" s="1">
        <v>0</v>
      </c>
      <c r="F55" s="1" t="s">
        <v>100</v>
      </c>
      <c r="G55" s="1" t="s">
        <v>19</v>
      </c>
      <c r="H55" s="1">
        <v>1</v>
      </c>
      <c r="I55" s="1">
        <v>0</v>
      </c>
    </row>
    <row r="56" spans="1:9" x14ac:dyDescent="0.25">
      <c r="A56" s="1">
        <v>54</v>
      </c>
      <c r="B56" s="1" t="str">
        <f>VLOOKUP($C56,Alessa.TableDefinition!$A$3:$F$17,2)</f>
        <v>Samples.MultiSelectCheckbox</v>
      </c>
      <c r="C56" s="1">
        <v>9</v>
      </c>
      <c r="D56" s="1" t="s">
        <v>27</v>
      </c>
      <c r="E56" s="1">
        <v>1</v>
      </c>
      <c r="F56" s="1" t="s">
        <v>100</v>
      </c>
      <c r="G56" s="1" t="s">
        <v>126</v>
      </c>
      <c r="H56" s="1">
        <v>1</v>
      </c>
      <c r="I56" s="1">
        <v>0</v>
      </c>
    </row>
    <row r="57" spans="1:9" x14ac:dyDescent="0.25">
      <c r="A57" s="1">
        <v>55</v>
      </c>
      <c r="B57" s="1" t="str">
        <f>VLOOKUP($C57,Alessa.TableDefinition!$A$3:$F$17,2)</f>
        <v>Samples.MultiSelectCheckbox</v>
      </c>
      <c r="C57" s="1">
        <v>9</v>
      </c>
      <c r="D57" s="1" t="s">
        <v>2</v>
      </c>
      <c r="E57" s="1">
        <v>0</v>
      </c>
      <c r="F57" s="1" t="s">
        <v>100</v>
      </c>
      <c r="G57" s="1" t="s">
        <v>19</v>
      </c>
      <c r="H57" s="1">
        <v>1</v>
      </c>
      <c r="I57" s="1">
        <v>0</v>
      </c>
    </row>
    <row r="58" spans="1:9" x14ac:dyDescent="0.25">
      <c r="A58" s="1">
        <v>56</v>
      </c>
      <c r="B58" s="1" t="str">
        <f>VLOOKUP($C58,Alessa.TableDefinition!$A$3:$F$17,2)</f>
        <v>Samples.MultiSelectCheckbox</v>
      </c>
      <c r="C58" s="1">
        <v>9</v>
      </c>
      <c r="D58" s="1" t="s">
        <v>92</v>
      </c>
      <c r="E58" s="1">
        <v>1</v>
      </c>
      <c r="F58" s="1" t="s">
        <v>100</v>
      </c>
      <c r="G58" s="1" t="s">
        <v>126</v>
      </c>
      <c r="H58" s="1">
        <v>1</v>
      </c>
      <c r="I58" s="1">
        <v>0</v>
      </c>
    </row>
    <row r="59" spans="1:9" x14ac:dyDescent="0.25">
      <c r="A59" s="1">
        <v>57</v>
      </c>
      <c r="B59" s="1" t="str">
        <f>VLOOKUP($C59,Alessa.TableDefinition!$A$3:$F$17,2)</f>
        <v>Samples.MultiSelectList</v>
      </c>
      <c r="C59" s="1">
        <v>10</v>
      </c>
      <c r="D59" s="1" t="s">
        <v>27</v>
      </c>
      <c r="E59" s="1">
        <v>1</v>
      </c>
      <c r="F59" s="1" t="s">
        <v>100</v>
      </c>
      <c r="G59" s="1" t="s">
        <v>126</v>
      </c>
      <c r="H59" s="1">
        <v>1</v>
      </c>
      <c r="I59" s="1">
        <v>0</v>
      </c>
    </row>
    <row r="60" spans="1:9" x14ac:dyDescent="0.25">
      <c r="A60" s="1">
        <v>58</v>
      </c>
      <c r="B60" s="1" t="str">
        <f>VLOOKUP($C60,Alessa.TableDefinition!$A$3:$F$17,2)</f>
        <v>Samples.MultiSelectList</v>
      </c>
      <c r="C60" s="1">
        <v>10</v>
      </c>
      <c r="D60" s="1" t="s">
        <v>2</v>
      </c>
      <c r="E60" s="1">
        <v>0</v>
      </c>
      <c r="F60" s="1" t="s">
        <v>100</v>
      </c>
      <c r="G60" s="1" t="s">
        <v>19</v>
      </c>
      <c r="H60" s="1">
        <v>1</v>
      </c>
      <c r="I60" s="1">
        <v>0</v>
      </c>
    </row>
    <row r="61" spans="1:9" x14ac:dyDescent="0.25">
      <c r="A61" s="1">
        <v>59</v>
      </c>
      <c r="B61" s="1" t="str">
        <f>VLOOKUP($C61,Alessa.TableDefinition!$A$3:$F$17,2)</f>
        <v>Samples.MultiSelectList</v>
      </c>
      <c r="C61" s="1">
        <v>10</v>
      </c>
      <c r="D61" s="1" t="s">
        <v>92</v>
      </c>
      <c r="E61" s="1">
        <v>1</v>
      </c>
      <c r="F61" s="1" t="s">
        <v>100</v>
      </c>
      <c r="G61" s="1" t="s">
        <v>126</v>
      </c>
      <c r="H61" s="1">
        <v>1</v>
      </c>
      <c r="I61" s="1">
        <v>0</v>
      </c>
    </row>
    <row r="62" spans="1:9" x14ac:dyDescent="0.25">
      <c r="A62" s="1">
        <v>60</v>
      </c>
      <c r="B62" s="1" t="str">
        <f>VLOOKUP($C62,Alessa.TableDefinition!$A$3:$F$17,2)</f>
        <v>Samples.MultiSelectSamples</v>
      </c>
      <c r="C62" s="1">
        <v>11</v>
      </c>
      <c r="D62" s="1" t="s">
        <v>60</v>
      </c>
      <c r="E62" s="1">
        <v>0</v>
      </c>
      <c r="F62" s="1" t="s">
        <v>100</v>
      </c>
      <c r="G62" s="1" t="s">
        <v>45</v>
      </c>
      <c r="H62" s="1">
        <v>1</v>
      </c>
      <c r="I62" s="1">
        <v>0</v>
      </c>
    </row>
    <row r="63" spans="1:9" x14ac:dyDescent="0.25">
      <c r="A63" s="1">
        <v>61</v>
      </c>
      <c r="B63" s="1" t="str">
        <f>VLOOKUP($C63,Alessa.TableDefinition!$A$3:$F$17,2)</f>
        <v>Samples.MultiSelectSamples</v>
      </c>
      <c r="C63" s="1">
        <v>11</v>
      </c>
      <c r="D63" s="1" t="s">
        <v>92</v>
      </c>
      <c r="E63" s="1">
        <v>1</v>
      </c>
      <c r="F63" s="1" t="s">
        <v>100</v>
      </c>
      <c r="G63" s="1" t="s">
        <v>126</v>
      </c>
      <c r="H63" s="1">
        <v>1</v>
      </c>
      <c r="I63" s="1">
        <v>1</v>
      </c>
    </row>
    <row r="64" spans="1:9" x14ac:dyDescent="0.25">
      <c r="A64" s="1">
        <v>62</v>
      </c>
      <c r="B64" s="1" t="str">
        <f>VLOOKUP($C64,Alessa.TableDefinition!$A$3:$F$17,2)</f>
        <v>Samples.MultiSelectSamplesView</v>
      </c>
      <c r="C64" s="1">
        <v>12</v>
      </c>
      <c r="D64" s="1" t="s">
        <v>96</v>
      </c>
      <c r="E64" s="1">
        <v>0</v>
      </c>
      <c r="F64" s="1" t="s">
        <v>100</v>
      </c>
      <c r="G64" s="1" t="s">
        <v>123</v>
      </c>
      <c r="H64" s="1">
        <v>1</v>
      </c>
      <c r="I64" s="1">
        <v>0</v>
      </c>
    </row>
    <row r="65" spans="1:9" x14ac:dyDescent="0.25">
      <c r="A65" s="1">
        <v>63</v>
      </c>
      <c r="B65" s="1" t="str">
        <f>VLOOKUP($C65,Alessa.TableDefinition!$A$3:$F$17,2)</f>
        <v>Samples.MultiSelectSamplesView</v>
      </c>
      <c r="C65" s="1">
        <v>12</v>
      </c>
      <c r="D65" s="1" t="s">
        <v>60</v>
      </c>
      <c r="E65" s="1">
        <v>0</v>
      </c>
      <c r="F65" s="1" t="s">
        <v>100</v>
      </c>
      <c r="G65" s="1" t="s">
        <v>45</v>
      </c>
      <c r="H65" s="1">
        <v>1</v>
      </c>
      <c r="I65" s="1">
        <v>0</v>
      </c>
    </row>
    <row r="66" spans="1:9" x14ac:dyDescent="0.25">
      <c r="A66" s="1">
        <v>64</v>
      </c>
      <c r="B66" s="1" t="str">
        <f>VLOOKUP($C66,Alessa.TableDefinition!$A$3:$F$17,2)</f>
        <v>Samples.MultiSelectSamplesView</v>
      </c>
      <c r="C66" s="1">
        <v>12</v>
      </c>
      <c r="D66" s="1" t="s">
        <v>13</v>
      </c>
      <c r="E66" s="1">
        <v>0</v>
      </c>
      <c r="F66" s="1" t="s">
        <v>100</v>
      </c>
      <c r="G66" s="1" t="s">
        <v>122</v>
      </c>
      <c r="H66" s="1">
        <v>1</v>
      </c>
      <c r="I66" s="1">
        <v>0</v>
      </c>
    </row>
    <row r="67" spans="1:9" x14ac:dyDescent="0.25">
      <c r="A67" s="1">
        <v>65</v>
      </c>
      <c r="B67" s="1" t="str">
        <f>VLOOKUP($C67,Alessa.TableDefinition!$A$3:$F$17,2)</f>
        <v>Samples.MultiSelectSamplesView</v>
      </c>
      <c r="C67" s="1">
        <v>12</v>
      </c>
      <c r="D67" s="1" t="s">
        <v>92</v>
      </c>
      <c r="E67" s="1">
        <v>1</v>
      </c>
      <c r="F67" s="1" t="s">
        <v>100</v>
      </c>
      <c r="G67" s="1" t="s">
        <v>126</v>
      </c>
      <c r="H67" s="1">
        <v>1</v>
      </c>
      <c r="I67" s="1">
        <v>1</v>
      </c>
    </row>
    <row r="68" spans="1:9" x14ac:dyDescent="0.25">
      <c r="A68" s="1">
        <v>66</v>
      </c>
      <c r="B68" s="1" t="str">
        <f>VLOOKUP($C68,Alessa.TableDefinition!$A$3:$F$17,2)</f>
        <v>Samples.MultiSelectSamplesView</v>
      </c>
      <c r="C68" s="1">
        <v>12</v>
      </c>
      <c r="D68" s="1" t="s">
        <v>115</v>
      </c>
      <c r="E68" s="1">
        <v>0</v>
      </c>
      <c r="F68" s="1" t="s">
        <v>100</v>
      </c>
      <c r="G68" s="1" t="s">
        <v>118</v>
      </c>
      <c r="H68" s="1">
        <v>1</v>
      </c>
      <c r="I68" s="1">
        <v>0</v>
      </c>
    </row>
    <row r="69" spans="1:9" x14ac:dyDescent="0.25">
      <c r="A69" s="1">
        <v>67</v>
      </c>
      <c r="B69" s="1" t="str">
        <f>VLOOKUP($C69,Alessa.TableDefinition!$A$3:$F$17,2)</f>
        <v>Samples.MultiSelectTable</v>
      </c>
      <c r="C69" s="1">
        <v>13</v>
      </c>
      <c r="D69" s="1" t="s">
        <v>33</v>
      </c>
      <c r="E69" s="1">
        <v>1</v>
      </c>
      <c r="F69" s="1">
        <v>10</v>
      </c>
      <c r="G69" s="1" t="s">
        <v>18</v>
      </c>
      <c r="H69" s="1">
        <v>1</v>
      </c>
      <c r="I69" s="1">
        <v>0</v>
      </c>
    </row>
    <row r="70" spans="1:9" x14ac:dyDescent="0.25">
      <c r="A70" s="1">
        <v>68</v>
      </c>
      <c r="B70" s="1" t="str">
        <f>VLOOKUP($C70,Alessa.TableDefinition!$A$3:$F$17,2)</f>
        <v>Samples.MultiSelectTable</v>
      </c>
      <c r="C70" s="1">
        <v>13</v>
      </c>
      <c r="D70" s="1" t="s">
        <v>2</v>
      </c>
      <c r="E70" s="1">
        <v>0</v>
      </c>
      <c r="F70" s="1" t="s">
        <v>100</v>
      </c>
      <c r="G70" s="1" t="s">
        <v>19</v>
      </c>
      <c r="H70" s="1">
        <v>1</v>
      </c>
      <c r="I70" s="1">
        <v>0</v>
      </c>
    </row>
    <row r="71" spans="1:9" x14ac:dyDescent="0.25">
      <c r="A71" s="1">
        <v>69</v>
      </c>
      <c r="B71" s="1" t="str">
        <f>VLOOKUP($C71,Alessa.TableDefinition!$A$3:$F$17,2)</f>
        <v>Samples.MultiSelectTable</v>
      </c>
      <c r="C71" s="1">
        <v>13</v>
      </c>
      <c r="D71" s="1" t="s">
        <v>92</v>
      </c>
      <c r="E71" s="1">
        <v>1</v>
      </c>
      <c r="F71" s="1" t="s">
        <v>100</v>
      </c>
      <c r="G71" s="1" t="s">
        <v>126</v>
      </c>
      <c r="H71" s="1">
        <v>1</v>
      </c>
      <c r="I71" s="1">
        <v>0</v>
      </c>
    </row>
    <row r="72" spans="1:9" x14ac:dyDescent="0.25">
      <c r="A72" s="1">
        <v>70</v>
      </c>
      <c r="B72" s="1" t="str">
        <f>VLOOKUP($C72,Alessa.TableDefinition!$A$3:$F$17,2)</f>
        <v>Samples.ValidationSamples</v>
      </c>
      <c r="C72" s="1">
        <v>14</v>
      </c>
      <c r="D72" s="1" t="s">
        <v>73</v>
      </c>
      <c r="E72" s="1">
        <v>0</v>
      </c>
      <c r="F72" s="1" t="s">
        <v>100</v>
      </c>
      <c r="G72" s="1" t="s">
        <v>126</v>
      </c>
      <c r="H72" s="1">
        <v>1</v>
      </c>
      <c r="I72" s="1">
        <v>0</v>
      </c>
    </row>
    <row r="73" spans="1:9" x14ac:dyDescent="0.25">
      <c r="A73" s="1">
        <v>71</v>
      </c>
      <c r="B73" s="1" t="str">
        <f>VLOOKUP($C73,Alessa.TableDefinition!$A$3:$F$17,2)</f>
        <v>Samples.ValidationSamples</v>
      </c>
      <c r="C73" s="1">
        <v>14</v>
      </c>
      <c r="D73" s="1" t="s">
        <v>75</v>
      </c>
      <c r="E73" s="1">
        <v>0</v>
      </c>
      <c r="F73" s="1" t="s">
        <v>100</v>
      </c>
      <c r="G73" s="1" t="s">
        <v>45</v>
      </c>
      <c r="H73" s="1">
        <v>1</v>
      </c>
      <c r="I73" s="1">
        <v>0</v>
      </c>
    </row>
    <row r="74" spans="1:9" x14ac:dyDescent="0.25">
      <c r="A74" s="1">
        <v>72</v>
      </c>
      <c r="B74" s="1" t="str">
        <f>VLOOKUP($C74,Alessa.TableDefinition!$A$3:$F$17,2)</f>
        <v>Samples.ValidationSamples</v>
      </c>
      <c r="C74" s="1">
        <v>14</v>
      </c>
      <c r="D74" s="1" t="s">
        <v>71</v>
      </c>
      <c r="E74" s="1">
        <v>0</v>
      </c>
      <c r="F74" s="1" t="s">
        <v>100</v>
      </c>
      <c r="G74" s="1" t="s">
        <v>126</v>
      </c>
      <c r="H74" s="1">
        <v>1</v>
      </c>
      <c r="I74" s="1">
        <v>0</v>
      </c>
    </row>
    <row r="75" spans="1:9" x14ac:dyDescent="0.25">
      <c r="A75" s="1">
        <v>73</v>
      </c>
      <c r="B75" s="1" t="str">
        <f>VLOOKUP($C75,Alessa.TableDefinition!$A$3:$F$17,2)</f>
        <v>Samples.ValidationSamples</v>
      </c>
      <c r="C75" s="1">
        <v>14</v>
      </c>
      <c r="D75" s="1" t="s">
        <v>67</v>
      </c>
      <c r="E75" s="1">
        <v>0</v>
      </c>
      <c r="F75" s="1" t="s">
        <v>100</v>
      </c>
      <c r="G75" s="1" t="s">
        <v>126</v>
      </c>
      <c r="H75" s="1">
        <v>1</v>
      </c>
      <c r="I75" s="1">
        <v>0</v>
      </c>
    </row>
    <row r="76" spans="1:9" x14ac:dyDescent="0.25">
      <c r="A76" s="1">
        <v>74</v>
      </c>
      <c r="B76" s="1" t="str">
        <f>VLOOKUP($C76,Alessa.TableDefinition!$A$3:$F$17,2)</f>
        <v>Samples.ValidationSamples</v>
      </c>
      <c r="C76" s="1">
        <v>14</v>
      </c>
      <c r="D76" s="1" t="s">
        <v>65</v>
      </c>
      <c r="E76" s="1">
        <v>0</v>
      </c>
      <c r="F76" s="1">
        <v>300</v>
      </c>
      <c r="G76" s="1" t="s">
        <v>18</v>
      </c>
      <c r="H76" s="1">
        <v>1</v>
      </c>
      <c r="I76" s="1">
        <v>0</v>
      </c>
    </row>
    <row r="77" spans="1:9" x14ac:dyDescent="0.25">
      <c r="A77" s="1">
        <v>75</v>
      </c>
      <c r="B77" s="1" t="str">
        <f>VLOOKUP($C77,Alessa.TableDefinition!$A$3:$F$17,2)</f>
        <v>Samples.ValidationSamples</v>
      </c>
      <c r="C77" s="1">
        <v>14</v>
      </c>
      <c r="D77" s="1" t="s">
        <v>64</v>
      </c>
      <c r="E77" s="1">
        <v>0</v>
      </c>
      <c r="F77" s="1">
        <v>200</v>
      </c>
      <c r="G77" s="1" t="s">
        <v>18</v>
      </c>
      <c r="H77" s="1">
        <v>1</v>
      </c>
      <c r="I77" s="1">
        <v>0</v>
      </c>
    </row>
    <row r="78" spans="1:9" x14ac:dyDescent="0.25">
      <c r="A78" s="1">
        <v>76</v>
      </c>
      <c r="B78" s="1" t="str">
        <f>VLOOKUP($C78,Alessa.TableDefinition!$A$3:$F$17,2)</f>
        <v>Samples.ValidationSamples</v>
      </c>
      <c r="C78" s="1">
        <v>14</v>
      </c>
      <c r="D78" s="1" t="s">
        <v>77</v>
      </c>
      <c r="E78" s="1">
        <v>0</v>
      </c>
      <c r="F78" s="1" t="s">
        <v>100</v>
      </c>
      <c r="G78" s="1" t="s">
        <v>45</v>
      </c>
      <c r="H78" s="1">
        <v>1</v>
      </c>
      <c r="I78" s="1">
        <v>0</v>
      </c>
    </row>
    <row r="79" spans="1:9" x14ac:dyDescent="0.25">
      <c r="A79" s="1">
        <v>77</v>
      </c>
      <c r="B79" s="1" t="str">
        <f>VLOOKUP($C79,Alessa.TableDefinition!$A$3:$F$17,2)</f>
        <v>Samples.ValidationSamples</v>
      </c>
      <c r="C79" s="1">
        <v>14</v>
      </c>
      <c r="D79" s="1" t="s">
        <v>63</v>
      </c>
      <c r="E79" s="1">
        <v>1</v>
      </c>
      <c r="F79" s="1">
        <v>5</v>
      </c>
      <c r="G79" s="1" t="s">
        <v>18</v>
      </c>
      <c r="H79" s="1">
        <v>1</v>
      </c>
      <c r="I79" s="1">
        <v>0</v>
      </c>
    </row>
    <row r="80" spans="1:9" x14ac:dyDescent="0.25">
      <c r="A80" s="1">
        <v>78</v>
      </c>
      <c r="B80" s="1" t="str">
        <f>VLOOKUP($C80,Alessa.TableDefinition!$A$3:$F$17,2)</f>
        <v>Samples.ValidationSamples</v>
      </c>
      <c r="C80" s="1">
        <v>14</v>
      </c>
      <c r="D80" s="1" t="s">
        <v>69</v>
      </c>
      <c r="E80" s="1">
        <v>0</v>
      </c>
      <c r="F80" s="1">
        <v>5</v>
      </c>
      <c r="G80" s="1" t="s">
        <v>18</v>
      </c>
      <c r="H80" s="1">
        <v>1</v>
      </c>
      <c r="I80" s="1">
        <v>0</v>
      </c>
    </row>
    <row r="81" spans="1:9" x14ac:dyDescent="0.25">
      <c r="A81" s="1">
        <v>79</v>
      </c>
      <c r="B81" s="1" t="str">
        <f>VLOOKUP($C81,Alessa.TableDefinition!$A$3:$F$17,2)</f>
        <v>ALexTable</v>
      </c>
      <c r="C81" s="1">
        <v>15</v>
      </c>
      <c r="D81" s="1" t="s">
        <v>20</v>
      </c>
      <c r="E81" s="1">
        <v>1</v>
      </c>
      <c r="F81" s="1" t="s">
        <v>100</v>
      </c>
      <c r="G81" s="1" t="s">
        <v>126</v>
      </c>
      <c r="H81" s="1">
        <v>1</v>
      </c>
      <c r="I81" s="1">
        <v>1</v>
      </c>
    </row>
    <row r="82" spans="1:9" x14ac:dyDescent="0.25">
      <c r="A82" s="1">
        <v>80</v>
      </c>
      <c r="B82" s="1" t="str">
        <f>VLOOKUP($C82,Alessa.TableDefinition!$A$3:$F$17,2)</f>
        <v>ALexTable</v>
      </c>
      <c r="C82" s="1">
        <v>15</v>
      </c>
      <c r="D82" s="1" t="s">
        <v>22</v>
      </c>
      <c r="E82" s="1">
        <v>0</v>
      </c>
      <c r="F82" s="1">
        <v>255</v>
      </c>
      <c r="G82" s="1" t="s">
        <v>18</v>
      </c>
      <c r="H82" s="1">
        <v>1</v>
      </c>
      <c r="I82" s="1">
        <v>0</v>
      </c>
    </row>
    <row r="83" spans="1:9" x14ac:dyDescent="0.25">
      <c r="A83" s="1">
        <v>81</v>
      </c>
      <c r="B83" s="1" t="str">
        <f>VLOOKUP($C83,Alessa.TableDefinition!$A$3:$F$17,2)</f>
        <v>ALexTable</v>
      </c>
      <c r="C83" s="1">
        <v>15</v>
      </c>
      <c r="D83" s="1" t="s">
        <v>24</v>
      </c>
      <c r="E83" s="1">
        <v>0</v>
      </c>
      <c r="F83" s="1">
        <v>50</v>
      </c>
      <c r="G83" s="1" t="s">
        <v>18</v>
      </c>
      <c r="H83" s="1">
        <v>1</v>
      </c>
      <c r="I83" s="1">
        <v>0</v>
      </c>
    </row>
    <row r="84" spans="1:9" x14ac:dyDescent="0.25">
      <c r="A84" s="1">
        <v>82</v>
      </c>
      <c r="B84" s="1" t="str">
        <f>VLOOKUP($C84,Alessa.TableDefinition!$A$3:$F$17,2)</f>
        <v>ALexTable</v>
      </c>
      <c r="C84" s="1">
        <v>15</v>
      </c>
      <c r="D84" s="1" t="s">
        <v>2</v>
      </c>
      <c r="E84" s="1">
        <v>0</v>
      </c>
      <c r="F84" s="1" t="s">
        <v>100</v>
      </c>
      <c r="G84" s="1" t="s">
        <v>19</v>
      </c>
      <c r="H84" s="1">
        <v>1</v>
      </c>
      <c r="I84" s="1">
        <v>0</v>
      </c>
    </row>
    <row r="85" spans="1:9" x14ac:dyDescent="0.25">
      <c r="A85" s="1">
        <v>83</v>
      </c>
      <c r="B85" s="1" t="str">
        <f>VLOOKUP($C85,Alessa.TableDefinition!$A$3:$F$17,2)</f>
        <v>ALexTable</v>
      </c>
      <c r="C85" s="1">
        <v>15</v>
      </c>
      <c r="D85" s="1" t="s">
        <v>138</v>
      </c>
      <c r="E85" s="1">
        <v>0</v>
      </c>
      <c r="F85" s="1" t="s">
        <v>100</v>
      </c>
      <c r="G85" s="1" t="s">
        <v>118</v>
      </c>
      <c r="H85" s="1">
        <v>1</v>
      </c>
      <c r="I85" s="1">
        <v>0</v>
      </c>
    </row>
  </sheetData>
  <autoFilter ref="A1:I85" xr:uid="{9B2E959F-80AC-4950-8437-00C82E0D80B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F39D-315F-4810-8B54-5D5D18B35E09}">
  <dimension ref="A1:AJ85"/>
  <sheetViews>
    <sheetView tabSelected="1" topLeftCell="C1" workbookViewId="0">
      <pane ySplit="1" topLeftCell="A56" activePane="bottomLeft" state="frozen"/>
      <selection activeCell="D1" sqref="D1"/>
      <selection pane="bottomLeft" activeCell="H76" sqref="H76"/>
    </sheetView>
  </sheetViews>
  <sheetFormatPr defaultRowHeight="15" x14ac:dyDescent="0.25"/>
  <cols>
    <col min="2" max="2" width="32.7109375" bestFit="1" customWidth="1"/>
    <col min="3" max="3" width="27.5703125" bestFit="1" customWidth="1"/>
    <col min="4" max="4" width="10" bestFit="1" customWidth="1"/>
    <col min="5" max="5" width="18.140625" customWidth="1"/>
    <col min="6" max="6" width="10" customWidth="1"/>
    <col min="7" max="7" width="9.140625" style="1"/>
    <col min="8" max="8" width="23" style="1" customWidth="1"/>
    <col min="9" max="11" width="11.28515625" style="1" customWidth="1"/>
    <col min="12" max="12" width="10.7109375" style="1" customWidth="1"/>
    <col min="13" max="13" width="10.140625" style="1" customWidth="1"/>
    <col min="14" max="14" width="11.85546875" style="1" customWidth="1"/>
    <col min="15" max="19" width="10.5703125" style="1" customWidth="1"/>
    <col min="20" max="21" width="7.28515625" style="1" customWidth="1"/>
    <col min="22" max="22" width="6" bestFit="1" customWidth="1"/>
    <col min="23" max="23" width="6.42578125" customWidth="1"/>
    <col min="24" max="32" width="6.5703125" customWidth="1"/>
  </cols>
  <sheetData>
    <row r="1" spans="1:36" x14ac:dyDescent="0.25">
      <c r="A1" s="1" t="s">
        <v>102</v>
      </c>
      <c r="B1" s="1" t="s">
        <v>127</v>
      </c>
      <c r="C1" s="1" t="s">
        <v>139</v>
      </c>
      <c r="D1" s="1" t="s">
        <v>99</v>
      </c>
      <c r="E1" s="1" t="s">
        <v>201</v>
      </c>
      <c r="F1" s="1" t="s">
        <v>203</v>
      </c>
      <c r="G1" s="1" t="s">
        <v>104</v>
      </c>
      <c r="H1" s="1" t="s">
        <v>1</v>
      </c>
      <c r="I1" s="1" t="s">
        <v>178</v>
      </c>
      <c r="J1" s="1" t="s">
        <v>179</v>
      </c>
      <c r="K1" s="1" t="s">
        <v>182</v>
      </c>
      <c r="L1" s="1" t="s">
        <v>3</v>
      </c>
      <c r="M1" s="1" t="s">
        <v>4</v>
      </c>
      <c r="N1" s="1" t="s">
        <v>114</v>
      </c>
      <c r="O1" s="1" t="s">
        <v>137</v>
      </c>
      <c r="P1" s="1" t="s">
        <v>264</v>
      </c>
      <c r="Q1" s="1" t="s">
        <v>265</v>
      </c>
      <c r="R1" s="1" t="s">
        <v>149</v>
      </c>
      <c r="S1" s="1" t="s">
        <v>5</v>
      </c>
      <c r="T1" s="1" t="s">
        <v>177</v>
      </c>
      <c r="U1" s="1" t="s">
        <v>156</v>
      </c>
      <c r="V1" s="1" t="s">
        <v>65</v>
      </c>
      <c r="W1" s="1" t="s">
        <v>158</v>
      </c>
      <c r="X1" s="1" t="s">
        <v>159</v>
      </c>
      <c r="Y1" s="1" t="s">
        <v>327</v>
      </c>
      <c r="Z1" s="1" t="s">
        <v>328</v>
      </c>
      <c r="AA1" s="1" t="s">
        <v>319</v>
      </c>
      <c r="AB1" s="1" t="s">
        <v>320</v>
      </c>
      <c r="AC1" s="1" t="s">
        <v>321</v>
      </c>
      <c r="AD1" s="1" t="s">
        <v>322</v>
      </c>
      <c r="AE1" s="1" t="s">
        <v>329</v>
      </c>
      <c r="AF1" s="1" t="s">
        <v>326</v>
      </c>
      <c r="AG1" s="1" t="s">
        <v>160</v>
      </c>
      <c r="AH1" s="1" t="s">
        <v>175</v>
      </c>
      <c r="AI1" s="1" t="s">
        <v>176</v>
      </c>
      <c r="AJ1" s="1" t="s">
        <v>202</v>
      </c>
    </row>
    <row r="2" spans="1:36" x14ac:dyDescent="0.25">
      <c r="B2" s="1"/>
      <c r="C2" s="1"/>
      <c r="D2" s="1"/>
      <c r="E2" s="1"/>
      <c r="F2" s="1"/>
      <c r="G2" s="1" t="s">
        <v>103</v>
      </c>
      <c r="H2" s="1" t="s">
        <v>18</v>
      </c>
      <c r="I2" s="1" t="s">
        <v>103</v>
      </c>
      <c r="J2" s="1" t="s">
        <v>18</v>
      </c>
      <c r="K2" s="1" t="s">
        <v>18</v>
      </c>
      <c r="L2" s="1" t="s">
        <v>19</v>
      </c>
      <c r="M2" s="1" t="s">
        <v>19</v>
      </c>
      <c r="N2" s="1" t="s">
        <v>19</v>
      </c>
      <c r="O2" s="1" t="s">
        <v>19</v>
      </c>
      <c r="P2" s="1" t="s">
        <v>19</v>
      </c>
      <c r="Q2" s="1" t="s">
        <v>19</v>
      </c>
      <c r="R2" s="1" t="s">
        <v>19</v>
      </c>
      <c r="S2" s="1" t="s">
        <v>19</v>
      </c>
      <c r="T2" s="1" t="s">
        <v>19</v>
      </c>
      <c r="U2" s="1" t="s">
        <v>19</v>
      </c>
      <c r="V2" s="1" t="s">
        <v>18</v>
      </c>
      <c r="W2" s="1" t="s">
        <v>103</v>
      </c>
      <c r="X2" s="1" t="s">
        <v>103</v>
      </c>
      <c r="Y2" s="1" t="s">
        <v>18</v>
      </c>
      <c r="Z2" s="1" t="s">
        <v>18</v>
      </c>
      <c r="AA2" s="1" t="s">
        <v>18</v>
      </c>
      <c r="AB2" s="1" t="s">
        <v>18</v>
      </c>
      <c r="AC2" s="1" t="s">
        <v>18</v>
      </c>
      <c r="AD2" s="1" t="s">
        <v>18</v>
      </c>
      <c r="AE2" s="1" t="s">
        <v>18</v>
      </c>
      <c r="AF2" s="1" t="s">
        <v>18</v>
      </c>
      <c r="AG2" s="1" t="s">
        <v>18</v>
      </c>
      <c r="AH2" s="1" t="s">
        <v>103</v>
      </c>
      <c r="AI2" s="1" t="s">
        <v>103</v>
      </c>
      <c r="AJ2" s="1" t="s">
        <v>103</v>
      </c>
    </row>
    <row r="3" spans="1:36" x14ac:dyDescent="0.25">
      <c r="A3" s="1">
        <f>VLOOKUP($G3,Alessa.FieldDefinition!$A$3:$I$85,3)</f>
        <v>1</v>
      </c>
      <c r="B3" s="1" t="str">
        <f>VLOOKUP($G3,Alessa.FieldDefinition!$A$3:$I$85,2)</f>
        <v>Samples.CatalogType</v>
      </c>
      <c r="C3" s="1" t="str">
        <f>VLOOKUP($G3,Alessa.FieldDefinition!$A$3:$I$85,4)</f>
        <v>CatalogTypeId</v>
      </c>
      <c r="D3" s="1" t="str">
        <f>VLOOKUP($G3,Alessa.FieldDefinition!$A$3:$I$85,7)</f>
        <v>Integer</v>
      </c>
      <c r="E3" s="1" t="str">
        <f>IFERROR( VLOOKUP($AJ3,Alessa.FieldGroupDetail!$A$3:$O$105,2), "")</f>
        <v/>
      </c>
      <c r="F3" s="1" t="str">
        <f>IFERROR(VLOOKUP($AJ3,Alessa.FieldGroupDetail!$A$3:$O$105,4), "")</f>
        <v/>
      </c>
      <c r="G3" s="1">
        <v>1</v>
      </c>
      <c r="H3" s="1" t="s">
        <v>21</v>
      </c>
      <c r="I3" s="1">
        <v>1</v>
      </c>
      <c r="J3" s="1" t="s">
        <v>100</v>
      </c>
      <c r="K3" s="1" t="s">
        <v>184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0</v>
      </c>
      <c r="S3" s="1">
        <v>0</v>
      </c>
      <c r="T3" s="1">
        <v>0</v>
      </c>
      <c r="U3" s="1">
        <v>1</v>
      </c>
      <c r="V3" s="1" t="s">
        <v>100</v>
      </c>
      <c r="W3" s="1" t="s">
        <v>100</v>
      </c>
      <c r="X3" s="1" t="s">
        <v>100</v>
      </c>
      <c r="Y3" s="1" t="s">
        <v>100</v>
      </c>
      <c r="Z3" s="1" t="s">
        <v>100</v>
      </c>
      <c r="AA3" s="1" t="s">
        <v>100</v>
      </c>
      <c r="AB3" s="1" t="s">
        <v>100</v>
      </c>
      <c r="AC3" s="1" t="s">
        <v>100</v>
      </c>
      <c r="AD3" s="1" t="s">
        <v>100</v>
      </c>
      <c r="AE3" s="1" t="s">
        <v>100</v>
      </c>
      <c r="AF3" s="1" t="s">
        <v>100</v>
      </c>
      <c r="AG3" s="1" t="s">
        <v>100</v>
      </c>
      <c r="AH3" s="1" t="s">
        <v>100</v>
      </c>
      <c r="AI3" s="1" t="s">
        <v>100</v>
      </c>
      <c r="AJ3" s="1" t="s">
        <v>100</v>
      </c>
    </row>
    <row r="4" spans="1:36" x14ac:dyDescent="0.25">
      <c r="A4" s="1">
        <f>VLOOKUP($G4,Alessa.FieldDefinition!$A$3:$I$85,3)</f>
        <v>1</v>
      </c>
      <c r="B4" s="1" t="str">
        <f>VLOOKUP($G4,Alessa.FieldDefinition!$A$3:$I$85,2)</f>
        <v>Samples.CatalogType</v>
      </c>
      <c r="C4" s="1" t="str">
        <f>VLOOKUP($G4,Alessa.FieldDefinition!$A$3:$I$85,4)</f>
        <v>CatalogTypeName</v>
      </c>
      <c r="D4" s="1" t="str">
        <f>VLOOKUP($G4,Alessa.FieldDefinition!$A$3:$I$85,7)</f>
        <v>Text</v>
      </c>
      <c r="E4" s="1" t="str">
        <f>IFERROR( VLOOKUP($AJ4,Alessa.FieldGroupDetail!$A$3:$O$105,2), "")</f>
        <v/>
      </c>
      <c r="F4" s="1" t="str">
        <f>IFERROR(VLOOKUP($AJ4,Alessa.FieldGroupDetail!$A$3:$O$105,4), "")</f>
        <v/>
      </c>
      <c r="G4" s="1">
        <v>2</v>
      </c>
      <c r="H4" s="1" t="s">
        <v>23</v>
      </c>
      <c r="I4" s="1">
        <v>2</v>
      </c>
      <c r="J4" s="1" t="s">
        <v>100</v>
      </c>
      <c r="K4" s="1" t="s">
        <v>184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0</v>
      </c>
      <c r="S4" s="1">
        <v>0</v>
      </c>
      <c r="T4" s="1">
        <v>0</v>
      </c>
      <c r="U4" s="1">
        <v>1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</row>
    <row r="5" spans="1:36" x14ac:dyDescent="0.25">
      <c r="A5" s="1">
        <f>VLOOKUP($G5,Alessa.FieldDefinition!$A$3:$I$85,3)</f>
        <v>1</v>
      </c>
      <c r="B5" s="1" t="str">
        <f>VLOOKUP($G5,Alessa.FieldDefinition!$A$3:$I$85,2)</f>
        <v>Samples.CatalogType</v>
      </c>
      <c r="C5" s="1" t="str">
        <f>VLOOKUP($G5,Alessa.FieldDefinition!$A$3:$I$85,4)</f>
        <v>CatalogTypeText</v>
      </c>
      <c r="D5" s="1" t="str">
        <f>VLOOKUP($G5,Alessa.FieldDefinition!$A$3:$I$85,7)</f>
        <v>Text</v>
      </c>
      <c r="E5" s="1" t="str">
        <f>IFERROR( VLOOKUP($AJ5,Alessa.FieldGroupDetail!$A$3:$O$105,2), "")</f>
        <v/>
      </c>
      <c r="F5" s="1" t="str">
        <f>IFERROR(VLOOKUP($AJ5,Alessa.FieldGroupDetail!$A$3:$O$105,4), "")</f>
        <v/>
      </c>
      <c r="G5" s="1">
        <v>3</v>
      </c>
      <c r="H5" s="1" t="s">
        <v>25</v>
      </c>
      <c r="I5" s="1">
        <v>3</v>
      </c>
      <c r="J5" s="1" t="s">
        <v>100</v>
      </c>
      <c r="K5" s="1" t="s">
        <v>184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0</v>
      </c>
      <c r="S5" s="1">
        <v>0</v>
      </c>
      <c r="T5" s="1">
        <v>0</v>
      </c>
      <c r="U5" s="1">
        <v>1</v>
      </c>
      <c r="V5" s="1" t="s">
        <v>100</v>
      </c>
      <c r="W5" s="1" t="s">
        <v>100</v>
      </c>
      <c r="X5" s="1" t="s">
        <v>100</v>
      </c>
      <c r="Y5" s="1" t="s">
        <v>100</v>
      </c>
      <c r="Z5" s="1" t="s">
        <v>100</v>
      </c>
      <c r="AA5" s="1" t="s">
        <v>100</v>
      </c>
      <c r="AB5" s="1" t="s">
        <v>100</v>
      </c>
      <c r="AC5" s="1" t="s">
        <v>100</v>
      </c>
      <c r="AD5" s="1" t="s">
        <v>100</v>
      </c>
      <c r="AE5" s="1" t="s">
        <v>100</v>
      </c>
      <c r="AF5" s="1" t="s">
        <v>100</v>
      </c>
      <c r="AG5" s="1" t="s">
        <v>100</v>
      </c>
      <c r="AH5" s="1" t="s">
        <v>100</v>
      </c>
      <c r="AI5" s="1" t="s">
        <v>100</v>
      </c>
      <c r="AJ5" s="1" t="s">
        <v>100</v>
      </c>
    </row>
    <row r="6" spans="1:36" x14ac:dyDescent="0.25">
      <c r="A6" s="1">
        <f>VLOOKUP($G6,Alessa.FieldDefinition!$A$3:$I$85,3)</f>
        <v>1</v>
      </c>
      <c r="B6" s="1" t="str">
        <f>VLOOKUP($G6,Alessa.FieldDefinition!$A$3:$I$85,2)</f>
        <v>Samples.CatalogType</v>
      </c>
      <c r="C6" s="1" t="str">
        <f>VLOOKUP($G6,Alessa.FieldDefinition!$A$3:$I$85,4)</f>
        <v>IsEnabled</v>
      </c>
      <c r="D6" s="1" t="str">
        <f>VLOOKUP($G6,Alessa.FieldDefinition!$A$3:$I$85,7)</f>
        <v>Bit</v>
      </c>
      <c r="E6" s="1" t="str">
        <f>IFERROR( VLOOKUP($AJ6,Alessa.FieldGroupDetail!$A$3:$O$105,2), "")</f>
        <v/>
      </c>
      <c r="F6" s="1" t="str">
        <f>IFERROR(VLOOKUP($AJ6,Alessa.FieldGroupDetail!$A$3:$O$105,4), "")</f>
        <v/>
      </c>
      <c r="G6" s="1">
        <v>4</v>
      </c>
      <c r="H6" s="1" t="s">
        <v>26</v>
      </c>
      <c r="I6" s="1">
        <v>4</v>
      </c>
      <c r="J6" s="1" t="s">
        <v>100</v>
      </c>
      <c r="K6" s="1" t="s">
        <v>184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1</v>
      </c>
      <c r="V6" s="1" t="s">
        <v>100</v>
      </c>
      <c r="W6" s="1" t="s">
        <v>100</v>
      </c>
      <c r="X6" s="1" t="s">
        <v>100</v>
      </c>
      <c r="Y6" s="1" t="s">
        <v>100</v>
      </c>
      <c r="Z6" s="1" t="s">
        <v>100</v>
      </c>
      <c r="AA6" s="1" t="s">
        <v>100</v>
      </c>
      <c r="AB6" s="1" t="s">
        <v>100</v>
      </c>
      <c r="AC6" s="1" t="s">
        <v>100</v>
      </c>
      <c r="AD6" s="1" t="s">
        <v>100</v>
      </c>
      <c r="AE6" s="1" t="s">
        <v>100</v>
      </c>
      <c r="AF6" s="1" t="s">
        <v>100</v>
      </c>
      <c r="AG6" s="1" t="s">
        <v>100</v>
      </c>
      <c r="AH6" s="1" t="s">
        <v>100</v>
      </c>
      <c r="AI6" s="1" t="s">
        <v>100</v>
      </c>
      <c r="AJ6" s="1" t="s">
        <v>100</v>
      </c>
    </row>
    <row r="7" spans="1:36" x14ac:dyDescent="0.25">
      <c r="A7" s="1">
        <f>VLOOKUP($G7,Alessa.FieldDefinition!$A$3:$I$85,3)</f>
        <v>2</v>
      </c>
      <c r="B7" s="1" t="str">
        <f>VLOOKUP($G7,Alessa.FieldDefinition!$A$3:$I$85,2)</f>
        <v>Samples.CatalogValue</v>
      </c>
      <c r="C7" s="1" t="str">
        <f>VLOOKUP($G7,Alessa.FieldDefinition!$A$3:$I$85,4)</f>
        <v>CatalogTypeId</v>
      </c>
      <c r="D7" s="1" t="str">
        <f>VLOOKUP($G7,Alessa.FieldDefinition!$A$3:$I$85,7)</f>
        <v>Integer</v>
      </c>
      <c r="E7" s="1" t="str">
        <f>IFERROR( VLOOKUP($AJ7,Alessa.FieldGroupDetail!$A$3:$O$105,2), "")</f>
        <v/>
      </c>
      <c r="F7" s="1" t="str">
        <f>IFERROR(VLOOKUP($AJ7,Alessa.FieldGroupDetail!$A$3:$O$105,4), "")</f>
        <v/>
      </c>
      <c r="G7" s="1">
        <v>5</v>
      </c>
      <c r="H7" s="1" t="s">
        <v>28</v>
      </c>
      <c r="I7" s="1">
        <v>1</v>
      </c>
      <c r="J7" s="1" t="s">
        <v>100</v>
      </c>
      <c r="K7" s="1" t="s">
        <v>184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1</v>
      </c>
      <c r="V7" s="1" t="s">
        <v>100</v>
      </c>
      <c r="W7" s="1" t="s">
        <v>100</v>
      </c>
      <c r="X7" s="1" t="s">
        <v>100</v>
      </c>
      <c r="Y7" s="1" t="s">
        <v>100</v>
      </c>
      <c r="Z7" s="1" t="s">
        <v>100</v>
      </c>
      <c r="AA7" s="1" t="s">
        <v>100</v>
      </c>
      <c r="AB7" s="1" t="s">
        <v>100</v>
      </c>
      <c r="AC7" s="1" t="s">
        <v>100</v>
      </c>
      <c r="AD7" s="1" t="s">
        <v>100</v>
      </c>
      <c r="AE7" s="1" t="s">
        <v>100</v>
      </c>
      <c r="AF7" s="1" t="s">
        <v>100</v>
      </c>
      <c r="AG7" s="1" t="s">
        <v>100</v>
      </c>
      <c r="AH7" s="1" t="s">
        <v>100</v>
      </c>
      <c r="AI7" s="1" t="s">
        <v>100</v>
      </c>
      <c r="AJ7" s="1" t="s">
        <v>100</v>
      </c>
    </row>
    <row r="8" spans="1:36" x14ac:dyDescent="0.25">
      <c r="A8" s="1">
        <f>VLOOKUP($G8,Alessa.FieldDefinition!$A$3:$I$85,3)</f>
        <v>2</v>
      </c>
      <c r="B8" s="1" t="str">
        <f>VLOOKUP($G8,Alessa.FieldDefinition!$A$3:$I$85,2)</f>
        <v>Samples.CatalogValue</v>
      </c>
      <c r="C8" s="1" t="str">
        <f>VLOOKUP($G8,Alessa.FieldDefinition!$A$3:$I$85,4)</f>
        <v>CatalogValueDisplayEnabled</v>
      </c>
      <c r="D8" s="1" t="str">
        <f>VLOOKUP($G8,Alessa.FieldDefinition!$A$3:$I$85,7)</f>
        <v>Bit</v>
      </c>
      <c r="E8" s="1" t="str">
        <f>IFERROR( VLOOKUP($AJ8,Alessa.FieldGroupDetail!$A$3:$O$105,2), "")</f>
        <v/>
      </c>
      <c r="F8" s="1" t="str">
        <f>IFERROR(VLOOKUP($AJ8,Alessa.FieldGroupDetail!$A$3:$O$105,4), "")</f>
        <v/>
      </c>
      <c r="G8" s="1">
        <v>6</v>
      </c>
      <c r="H8" s="1" t="s">
        <v>150</v>
      </c>
      <c r="I8" s="1">
        <v>2</v>
      </c>
      <c r="J8" s="1" t="s">
        <v>100</v>
      </c>
      <c r="K8" s="1" t="s">
        <v>184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0</v>
      </c>
      <c r="S8" s="1">
        <v>0</v>
      </c>
      <c r="T8" s="1">
        <v>0</v>
      </c>
      <c r="U8" s="1">
        <v>1</v>
      </c>
      <c r="V8" s="1" t="s">
        <v>100</v>
      </c>
      <c r="W8" s="1" t="s">
        <v>100</v>
      </c>
      <c r="X8" s="1" t="s">
        <v>100</v>
      </c>
      <c r="Y8" s="1" t="s">
        <v>100</v>
      </c>
      <c r="Z8" s="1" t="s">
        <v>100</v>
      </c>
      <c r="AA8" s="1" t="s">
        <v>100</v>
      </c>
      <c r="AB8" s="1" t="s">
        <v>100</v>
      </c>
      <c r="AC8" s="1" t="s">
        <v>100</v>
      </c>
      <c r="AD8" s="1" t="s">
        <v>100</v>
      </c>
      <c r="AE8" s="1" t="s">
        <v>100</v>
      </c>
      <c r="AF8" s="1" t="s">
        <v>100</v>
      </c>
      <c r="AG8" s="1" t="s">
        <v>100</v>
      </c>
      <c r="AH8" s="1" t="s">
        <v>100</v>
      </c>
      <c r="AI8" s="1" t="s">
        <v>100</v>
      </c>
      <c r="AJ8" s="1" t="s">
        <v>100</v>
      </c>
    </row>
    <row r="9" spans="1:36" x14ac:dyDescent="0.25">
      <c r="A9" s="1">
        <f>VLOOKUP($G9,Alessa.FieldDefinition!$A$3:$I$85,3)</f>
        <v>2</v>
      </c>
      <c r="B9" s="1" t="str">
        <f>VLOOKUP($G9,Alessa.FieldDefinition!$A$3:$I$85,2)</f>
        <v>Samples.CatalogValue</v>
      </c>
      <c r="C9" s="1" t="str">
        <f>VLOOKUP($G9,Alessa.FieldDefinition!$A$3:$I$85,4)</f>
        <v>CatalogValueId</v>
      </c>
      <c r="D9" s="1" t="str">
        <f>VLOOKUP($G9,Alessa.FieldDefinition!$A$3:$I$85,7)</f>
        <v>Integer</v>
      </c>
      <c r="E9" s="1" t="str">
        <f>IFERROR( VLOOKUP($AJ9,Alessa.FieldGroupDetail!$A$3:$O$105,2), "")</f>
        <v/>
      </c>
      <c r="F9" s="1" t="str">
        <f>IFERROR(VLOOKUP($AJ9,Alessa.FieldGroupDetail!$A$3:$O$105,4), "")</f>
        <v/>
      </c>
      <c r="G9" s="1">
        <v>7</v>
      </c>
      <c r="H9" s="1" t="s">
        <v>21</v>
      </c>
      <c r="I9" s="1">
        <v>3</v>
      </c>
      <c r="J9" s="1" t="s">
        <v>100</v>
      </c>
      <c r="K9" s="1" t="s">
        <v>184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0</v>
      </c>
      <c r="S9" s="1">
        <v>0</v>
      </c>
      <c r="T9" s="1">
        <v>0</v>
      </c>
      <c r="U9" s="1">
        <v>1</v>
      </c>
      <c r="V9" s="1" t="s">
        <v>100</v>
      </c>
      <c r="W9" s="1" t="s">
        <v>100</v>
      </c>
      <c r="X9" s="1" t="s">
        <v>100</v>
      </c>
      <c r="Y9" s="1" t="s">
        <v>100</v>
      </c>
      <c r="Z9" s="1" t="s">
        <v>100</v>
      </c>
      <c r="AA9" s="1" t="s">
        <v>100</v>
      </c>
      <c r="AB9" s="1" t="s">
        <v>100</v>
      </c>
      <c r="AC9" s="1" t="s">
        <v>100</v>
      </c>
      <c r="AD9" s="1" t="s">
        <v>100</v>
      </c>
      <c r="AE9" s="1" t="s">
        <v>100</v>
      </c>
      <c r="AF9" s="1" t="s">
        <v>100</v>
      </c>
      <c r="AG9" s="1" t="s">
        <v>100</v>
      </c>
      <c r="AH9" s="1" t="s">
        <v>100</v>
      </c>
      <c r="AI9" s="1" t="s">
        <v>100</v>
      </c>
      <c r="AJ9" s="1" t="s">
        <v>100</v>
      </c>
    </row>
    <row r="10" spans="1:36" x14ac:dyDescent="0.25">
      <c r="A10" s="1">
        <f>VLOOKUP($G10,Alessa.FieldDefinition!$A$3:$I$85,3)</f>
        <v>2</v>
      </c>
      <c r="B10" s="1" t="str">
        <f>VLOOKUP($G10,Alessa.FieldDefinition!$A$3:$I$85,2)</f>
        <v>Samples.CatalogValue</v>
      </c>
      <c r="C10" s="1" t="str">
        <f>VLOOKUP($G10,Alessa.FieldDefinition!$A$3:$I$85,4)</f>
        <v>CatalogValueName</v>
      </c>
      <c r="D10" s="1" t="str">
        <f>VLOOKUP($G10,Alessa.FieldDefinition!$A$3:$I$85,7)</f>
        <v>Text</v>
      </c>
      <c r="E10" s="1" t="str">
        <f>IFERROR( VLOOKUP($AJ10,Alessa.FieldGroupDetail!$A$3:$O$105,2), "")</f>
        <v/>
      </c>
      <c r="F10" s="1" t="str">
        <f>IFERROR(VLOOKUP($AJ10,Alessa.FieldGroupDetail!$A$3:$O$105,4), "")</f>
        <v/>
      </c>
      <c r="G10" s="1">
        <v>8</v>
      </c>
      <c r="H10" s="1" t="s">
        <v>151</v>
      </c>
      <c r="I10" s="1">
        <v>4</v>
      </c>
      <c r="J10" s="1" t="s">
        <v>100</v>
      </c>
      <c r="K10" s="1" t="s">
        <v>184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  <c r="U10" s="1">
        <v>1</v>
      </c>
      <c r="V10" s="1" t="s">
        <v>100</v>
      </c>
      <c r="W10" s="1" t="s">
        <v>100</v>
      </c>
      <c r="X10" s="1" t="s">
        <v>100</v>
      </c>
      <c r="Y10" s="1" t="s">
        <v>100</v>
      </c>
      <c r="Z10" s="1" t="s">
        <v>100</v>
      </c>
      <c r="AA10" s="1" t="s">
        <v>100</v>
      </c>
      <c r="AB10" s="1" t="s">
        <v>100</v>
      </c>
      <c r="AC10" s="1" t="s">
        <v>100</v>
      </c>
      <c r="AD10" s="1" t="s">
        <v>100</v>
      </c>
      <c r="AE10" s="1" t="s">
        <v>100</v>
      </c>
      <c r="AF10" s="1" t="s">
        <v>100</v>
      </c>
      <c r="AG10" s="1" t="s">
        <v>100</v>
      </c>
      <c r="AH10" s="1" t="s">
        <v>100</v>
      </c>
      <c r="AI10" s="1" t="s">
        <v>100</v>
      </c>
      <c r="AJ10" s="1" t="s">
        <v>100</v>
      </c>
    </row>
    <row r="11" spans="1:36" x14ac:dyDescent="0.25">
      <c r="A11" s="1">
        <f>VLOOKUP($G11,Alessa.FieldDefinition!$A$3:$I$85,3)</f>
        <v>2</v>
      </c>
      <c r="B11" s="1" t="str">
        <f>VLOOKUP($G11,Alessa.FieldDefinition!$A$3:$I$85,2)</f>
        <v>Samples.CatalogValue</v>
      </c>
      <c r="C11" s="1" t="str">
        <f>VLOOKUP($G11,Alessa.FieldDefinition!$A$3:$I$85,4)</f>
        <v>CatalogValueText</v>
      </c>
      <c r="D11" s="1" t="str">
        <f>VLOOKUP($G11,Alessa.FieldDefinition!$A$3:$I$85,7)</f>
        <v>Text</v>
      </c>
      <c r="E11" s="1" t="str">
        <f>IFERROR( VLOOKUP($AJ11,Alessa.FieldGroupDetail!$A$3:$O$105,2), "")</f>
        <v/>
      </c>
      <c r="F11" s="1" t="str">
        <f>IFERROR(VLOOKUP($AJ11,Alessa.FieldGroupDetail!$A$3:$O$105,4), "")</f>
        <v/>
      </c>
      <c r="G11" s="1">
        <v>9</v>
      </c>
      <c r="H11" s="1" t="s">
        <v>25</v>
      </c>
      <c r="I11" s="1">
        <v>5</v>
      </c>
      <c r="J11" s="1" t="s">
        <v>100</v>
      </c>
      <c r="K11" s="1" t="s">
        <v>184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0</v>
      </c>
      <c r="S11" s="1">
        <v>0</v>
      </c>
      <c r="T11" s="1">
        <v>0</v>
      </c>
      <c r="U11" s="1">
        <v>1</v>
      </c>
      <c r="V11" s="1" t="s">
        <v>100</v>
      </c>
      <c r="W11" s="1" t="s">
        <v>100</v>
      </c>
      <c r="X11" s="1" t="s">
        <v>100</v>
      </c>
      <c r="Y11" s="1" t="s">
        <v>100</v>
      </c>
      <c r="Z11" s="1" t="s">
        <v>100</v>
      </c>
      <c r="AA11" s="1" t="s">
        <v>100</v>
      </c>
      <c r="AB11" s="1" t="s">
        <v>100</v>
      </c>
      <c r="AC11" s="1" t="s">
        <v>100</v>
      </c>
      <c r="AD11" s="1" t="s">
        <v>100</v>
      </c>
      <c r="AE11" s="1" t="s">
        <v>100</v>
      </c>
      <c r="AF11" s="1" t="s">
        <v>100</v>
      </c>
      <c r="AG11" s="1" t="s">
        <v>100</v>
      </c>
      <c r="AH11" s="1" t="s">
        <v>100</v>
      </c>
      <c r="AI11" s="1" t="s">
        <v>100</v>
      </c>
      <c r="AJ11" s="1" t="s">
        <v>100</v>
      </c>
    </row>
    <row r="12" spans="1:36" x14ac:dyDescent="0.25">
      <c r="A12" s="1">
        <f>VLOOKUP($G12,Alessa.FieldDefinition!$A$3:$I$85,3)</f>
        <v>2</v>
      </c>
      <c r="B12" s="1" t="str">
        <f>VLOOKUP($G12,Alessa.FieldDefinition!$A$3:$I$85,2)</f>
        <v>Samples.CatalogValue</v>
      </c>
      <c r="C12" s="1" t="str">
        <f>VLOOKUP($G12,Alessa.FieldDefinition!$A$3:$I$85,4)</f>
        <v>IsEnabled</v>
      </c>
      <c r="D12" s="1" t="str">
        <f>VLOOKUP($G12,Alessa.FieldDefinition!$A$3:$I$85,7)</f>
        <v>Bit</v>
      </c>
      <c r="E12" s="1" t="str">
        <f>IFERROR( VLOOKUP($AJ12,Alessa.FieldGroupDetail!$A$3:$O$105,2), "")</f>
        <v/>
      </c>
      <c r="F12" s="1" t="str">
        <f>IFERROR(VLOOKUP($AJ12,Alessa.FieldGroupDetail!$A$3:$O$105,4), "")</f>
        <v/>
      </c>
      <c r="G12" s="1">
        <v>10</v>
      </c>
      <c r="H12" s="1" t="s">
        <v>26</v>
      </c>
      <c r="I12" s="1">
        <v>6</v>
      </c>
      <c r="J12" s="1" t="s">
        <v>100</v>
      </c>
      <c r="K12" s="1" t="s">
        <v>184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0</v>
      </c>
      <c r="S12" s="1">
        <v>0</v>
      </c>
      <c r="T12" s="1">
        <v>0</v>
      </c>
      <c r="U12" s="1">
        <v>1</v>
      </c>
      <c r="V12" s="1" t="s">
        <v>100</v>
      </c>
      <c r="W12" s="1" t="s">
        <v>100</v>
      </c>
      <c r="X12" s="1" t="s">
        <v>100</v>
      </c>
      <c r="Y12" s="1" t="s">
        <v>100</v>
      </c>
      <c r="Z12" s="1" t="s">
        <v>100</v>
      </c>
      <c r="AA12" s="1" t="s">
        <v>100</v>
      </c>
      <c r="AB12" s="1" t="s">
        <v>100</v>
      </c>
      <c r="AC12" s="1" t="s">
        <v>100</v>
      </c>
      <c r="AD12" s="1" t="s">
        <v>100</v>
      </c>
      <c r="AE12" s="1" t="s">
        <v>100</v>
      </c>
      <c r="AF12" s="1" t="s">
        <v>100</v>
      </c>
      <c r="AG12" s="1" t="s">
        <v>100</v>
      </c>
      <c r="AH12" s="1" t="s">
        <v>100</v>
      </c>
      <c r="AI12" s="1" t="s">
        <v>100</v>
      </c>
      <c r="AJ12" s="1" t="s">
        <v>100</v>
      </c>
    </row>
    <row r="13" spans="1:36" x14ac:dyDescent="0.25">
      <c r="A13" s="1">
        <f>VLOOKUP($G13,Alessa.FieldDefinition!$A$3:$I$85,3)</f>
        <v>3</v>
      </c>
      <c r="B13" s="1" t="str">
        <f>VLOOKUP($G13,Alessa.FieldDefinition!$A$3:$I$85,2)</f>
        <v>Samples.BasicColumnType</v>
      </c>
      <c r="C13" s="1" t="str">
        <f>VLOOKUP($G13,Alessa.FieldDefinition!$A$3:$I$85,4)</f>
        <v>BasicColumnTypeId</v>
      </c>
      <c r="D13" s="1" t="str">
        <f>VLOOKUP($G13,Alessa.FieldDefinition!$A$3:$I$85,7)</f>
        <v>Text</v>
      </c>
      <c r="E13" s="1" t="str">
        <f>IFERROR( VLOOKUP($AJ13,Alessa.FieldGroupDetail!$A$3:$O$105,2), "")</f>
        <v>BasicColumnGroup</v>
      </c>
      <c r="F13" s="1" t="str">
        <f>IFERROR(VLOOKUP($AJ13,Alessa.FieldGroupDetail!$A$3:$O$105,4), "")</f>
        <v>NumericTab</v>
      </c>
      <c r="G13" s="1">
        <v>11</v>
      </c>
      <c r="H13" s="1" t="s">
        <v>21</v>
      </c>
      <c r="I13" s="1">
        <v>1</v>
      </c>
      <c r="J13" s="1" t="s">
        <v>100</v>
      </c>
      <c r="K13" s="1" t="s">
        <v>183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0</v>
      </c>
      <c r="S13" s="1">
        <v>0</v>
      </c>
      <c r="T13" s="1">
        <v>0</v>
      </c>
      <c r="U13" s="1">
        <v>1</v>
      </c>
      <c r="V13" s="1" t="s">
        <v>100</v>
      </c>
      <c r="W13" s="1" t="s">
        <v>100</v>
      </c>
      <c r="X13" s="1" t="s">
        <v>100</v>
      </c>
      <c r="Y13" s="1" t="s">
        <v>100</v>
      </c>
      <c r="Z13" s="1" t="s">
        <v>100</v>
      </c>
      <c r="AA13" s="1" t="s">
        <v>100</v>
      </c>
      <c r="AB13" s="1" t="s">
        <v>100</v>
      </c>
      <c r="AC13" s="1" t="s">
        <v>100</v>
      </c>
      <c r="AD13" s="1" t="s">
        <v>100</v>
      </c>
      <c r="AE13" s="1" t="s">
        <v>100</v>
      </c>
      <c r="AF13" s="1" t="s">
        <v>100</v>
      </c>
      <c r="AG13" s="1" t="s">
        <v>100</v>
      </c>
      <c r="AH13" s="1">
        <v>1</v>
      </c>
      <c r="AI13" s="1">
        <v>12</v>
      </c>
      <c r="AJ13" s="1">
        <v>1</v>
      </c>
    </row>
    <row r="14" spans="1:36" x14ac:dyDescent="0.25">
      <c r="A14" s="1">
        <f>VLOOKUP($G14,Alessa.FieldDefinition!$A$3:$I$85,3)</f>
        <v>3</v>
      </c>
      <c r="B14" s="1" t="str">
        <f>VLOOKUP($G14,Alessa.FieldDefinition!$A$3:$I$85,2)</f>
        <v>Samples.BasicColumnType</v>
      </c>
      <c r="C14" s="1" t="str">
        <f>VLOOKUP($G14,Alessa.FieldDefinition!$A$3:$I$85,4)</f>
        <v>ColCheckbox</v>
      </c>
      <c r="D14" s="1" t="str">
        <f>VLOOKUP($G14,Alessa.FieldDefinition!$A$3:$I$85,7)</f>
        <v>Bit</v>
      </c>
      <c r="E14" s="1" t="str">
        <f>IFERROR( VLOOKUP($AJ14,Alessa.FieldGroupDetail!$A$3:$O$105,2), "")</f>
        <v>BasicColumnGroup</v>
      </c>
      <c r="F14" s="1" t="str">
        <f>IFERROR(VLOOKUP($AJ14,Alessa.FieldGroupDetail!$A$3:$O$105,4), "")</f>
        <v>NumericTab</v>
      </c>
      <c r="G14" s="1">
        <v>12</v>
      </c>
      <c r="H14" s="1" t="s">
        <v>51</v>
      </c>
      <c r="I14" s="1">
        <v>2</v>
      </c>
      <c r="J14" s="1" t="s">
        <v>100</v>
      </c>
      <c r="K14" s="1" t="s">
        <v>183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  <c r="U14" s="1">
        <v>1</v>
      </c>
      <c r="V14" s="1" t="s">
        <v>100</v>
      </c>
      <c r="W14" s="1" t="s">
        <v>100</v>
      </c>
      <c r="X14" s="1" t="s">
        <v>100</v>
      </c>
      <c r="Y14" s="1" t="s">
        <v>100</v>
      </c>
      <c r="Z14" s="1" t="s">
        <v>100</v>
      </c>
      <c r="AA14" s="1" t="s">
        <v>100</v>
      </c>
      <c r="AB14" s="1" t="s">
        <v>100</v>
      </c>
      <c r="AC14" s="1" t="s">
        <v>100</v>
      </c>
      <c r="AD14" s="1" t="s">
        <v>100</v>
      </c>
      <c r="AE14" s="1" t="s">
        <v>100</v>
      </c>
      <c r="AF14" s="1" t="s">
        <v>100</v>
      </c>
      <c r="AG14" s="1" t="s">
        <v>100</v>
      </c>
      <c r="AH14" s="1">
        <v>1</v>
      </c>
      <c r="AI14" s="1">
        <v>12</v>
      </c>
      <c r="AJ14" s="1">
        <v>1</v>
      </c>
    </row>
    <row r="15" spans="1:36" x14ac:dyDescent="0.25">
      <c r="A15" s="1">
        <f>VLOOKUP($G15,Alessa.FieldDefinition!$A$3:$I$85,3)</f>
        <v>3</v>
      </c>
      <c r="B15" s="1" t="str">
        <f>VLOOKUP($G15,Alessa.FieldDefinition!$A$3:$I$85,2)</f>
        <v>Samples.BasicColumnType</v>
      </c>
      <c r="C15" s="1" t="str">
        <f>VLOOKUP($G15,Alessa.FieldDefinition!$A$3:$I$85,4)</f>
        <v>ColDate</v>
      </c>
      <c r="D15" s="1" t="str">
        <f>VLOOKUP($G15,Alessa.FieldDefinition!$A$3:$I$85,7)</f>
        <v>Date</v>
      </c>
      <c r="E15" s="1" t="str">
        <f>IFERROR( VLOOKUP($AJ15,Alessa.FieldGroupDetail!$A$3:$O$105,2), "")</f>
        <v>BasicColumnGroup</v>
      </c>
      <c r="F15" s="1" t="str">
        <f>IFERROR(VLOOKUP($AJ15,Alessa.FieldGroupDetail!$A$3:$O$105,4), "")</f>
        <v>DateTab</v>
      </c>
      <c r="G15" s="1">
        <v>13</v>
      </c>
      <c r="H15" s="1" t="s">
        <v>39</v>
      </c>
      <c r="I15" s="1">
        <v>3</v>
      </c>
      <c r="J15" s="1" t="s">
        <v>100</v>
      </c>
      <c r="K15" s="1" t="s">
        <v>184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0</v>
      </c>
      <c r="S15" s="1">
        <v>0</v>
      </c>
      <c r="T15" s="1">
        <v>0</v>
      </c>
      <c r="U15" s="1">
        <v>1</v>
      </c>
      <c r="V15" s="1" t="s">
        <v>100</v>
      </c>
      <c r="W15" s="1" t="s">
        <v>100</v>
      </c>
      <c r="X15" s="1" t="s">
        <v>100</v>
      </c>
      <c r="Y15" s="1" t="s">
        <v>100</v>
      </c>
      <c r="Z15" s="1" t="s">
        <v>100</v>
      </c>
      <c r="AA15" s="1" t="s">
        <v>100</v>
      </c>
      <c r="AB15" s="1" t="s">
        <v>100</v>
      </c>
      <c r="AC15" s="1" t="s">
        <v>100</v>
      </c>
      <c r="AD15" s="1" t="s">
        <v>100</v>
      </c>
      <c r="AE15" s="1" t="s">
        <v>100</v>
      </c>
      <c r="AF15" s="1" t="s">
        <v>100</v>
      </c>
      <c r="AG15" s="1" t="s">
        <v>100</v>
      </c>
      <c r="AH15" s="1">
        <v>1</v>
      </c>
      <c r="AI15" s="1">
        <v>12</v>
      </c>
      <c r="AJ15" s="1">
        <v>2</v>
      </c>
    </row>
    <row r="16" spans="1:36" x14ac:dyDescent="0.25">
      <c r="A16" s="1">
        <f>VLOOKUP($G16,Alessa.FieldDefinition!$A$3:$I$85,3)</f>
        <v>3</v>
      </c>
      <c r="B16" s="1" t="str">
        <f>VLOOKUP($G16,Alessa.FieldDefinition!$A$3:$I$85,2)</f>
        <v>Samples.BasicColumnType</v>
      </c>
      <c r="C16" s="1" t="str">
        <f>VLOOKUP($G16,Alessa.FieldDefinition!$A$3:$I$85,4)</f>
        <v>ColDateTime</v>
      </c>
      <c r="D16" s="1" t="str">
        <f>VLOOKUP($G16,Alessa.FieldDefinition!$A$3:$I$85,7)</f>
        <v>DateTime</v>
      </c>
      <c r="E16" s="1" t="str">
        <f>IFERROR( VLOOKUP($AJ16,Alessa.FieldGroupDetail!$A$3:$O$105,2), "")</f>
        <v>BasicColumnGroup</v>
      </c>
      <c r="F16" s="1" t="str">
        <f>IFERROR(VLOOKUP($AJ16,Alessa.FieldGroupDetail!$A$3:$O$105,4), "")</f>
        <v>DateTab</v>
      </c>
      <c r="G16" s="1">
        <v>14</v>
      </c>
      <c r="H16" s="1" t="s">
        <v>44</v>
      </c>
      <c r="I16" s="1">
        <v>4</v>
      </c>
      <c r="J16" s="1" t="s">
        <v>100</v>
      </c>
      <c r="K16" s="1" t="s">
        <v>184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0</v>
      </c>
      <c r="S16" s="1">
        <v>0</v>
      </c>
      <c r="T16" s="1">
        <v>0</v>
      </c>
      <c r="U16" s="1">
        <v>1</v>
      </c>
      <c r="V16" s="1" t="s">
        <v>100</v>
      </c>
      <c r="W16" s="1" t="s">
        <v>100</v>
      </c>
      <c r="X16" s="1" t="s">
        <v>100</v>
      </c>
      <c r="Y16" s="1" t="s">
        <v>100</v>
      </c>
      <c r="Z16" s="1" t="s">
        <v>100</v>
      </c>
      <c r="AA16" s="1" t="s">
        <v>100</v>
      </c>
      <c r="AB16" s="1" t="s">
        <v>100</v>
      </c>
      <c r="AC16" s="1" t="s">
        <v>100</v>
      </c>
      <c r="AD16" s="1" t="s">
        <v>100</v>
      </c>
      <c r="AE16" s="1" t="s">
        <v>100</v>
      </c>
      <c r="AF16" s="1" t="s">
        <v>100</v>
      </c>
      <c r="AG16" s="1" t="s">
        <v>100</v>
      </c>
      <c r="AH16" s="1">
        <v>1</v>
      </c>
      <c r="AI16" s="1">
        <v>12</v>
      </c>
      <c r="AJ16" s="1">
        <v>2</v>
      </c>
    </row>
    <row r="17" spans="1:36" x14ac:dyDescent="0.25">
      <c r="A17" s="1">
        <f>VLOOKUP($G17,Alessa.FieldDefinition!$A$3:$I$85,3)</f>
        <v>3</v>
      </c>
      <c r="B17" s="1" t="str">
        <f>VLOOKUP($G17,Alessa.FieldDefinition!$A$3:$I$85,2)</f>
        <v>Samples.BasicColumnType</v>
      </c>
      <c r="C17" s="1" t="str">
        <f>VLOOKUP($G17,Alessa.FieldDefinition!$A$3:$I$85,4)</f>
        <v>ColDouble</v>
      </c>
      <c r="D17" s="1" t="str">
        <f>VLOOKUP($G17,Alessa.FieldDefinition!$A$3:$I$85,7)</f>
        <v>Decimal</v>
      </c>
      <c r="E17" s="1" t="str">
        <f>IFERROR( VLOOKUP($AJ17,Alessa.FieldGroupDetail!$A$3:$O$105,2), "")</f>
        <v>BasicColumnGroup</v>
      </c>
      <c r="F17" s="1" t="str">
        <f>IFERROR(VLOOKUP($AJ17,Alessa.FieldGroupDetail!$A$3:$O$105,4), "")</f>
        <v>NumericTab</v>
      </c>
      <c r="G17" s="1">
        <v>15</v>
      </c>
      <c r="H17" s="1" t="s">
        <v>47</v>
      </c>
      <c r="I17" s="1">
        <v>5</v>
      </c>
      <c r="J17" s="1" t="s">
        <v>100</v>
      </c>
      <c r="K17" s="1" t="s">
        <v>184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0</v>
      </c>
      <c r="S17" s="1">
        <v>0</v>
      </c>
      <c r="T17" s="1">
        <v>0</v>
      </c>
      <c r="U17" s="1">
        <v>1</v>
      </c>
      <c r="V17" s="1" t="s">
        <v>100</v>
      </c>
      <c r="W17" s="1" t="s">
        <v>100</v>
      </c>
      <c r="X17" s="1" t="s">
        <v>100</v>
      </c>
      <c r="Y17" s="1" t="s">
        <v>100</v>
      </c>
      <c r="Z17" s="1" t="s">
        <v>100</v>
      </c>
      <c r="AA17" s="1" t="s">
        <v>100</v>
      </c>
      <c r="AB17" s="1" t="s">
        <v>100</v>
      </c>
      <c r="AC17" s="1" t="s">
        <v>100</v>
      </c>
      <c r="AD17" s="1" t="s">
        <v>100</v>
      </c>
      <c r="AE17" s="1" t="s">
        <v>100</v>
      </c>
      <c r="AF17" s="1" t="s">
        <v>100</v>
      </c>
      <c r="AG17" s="1" t="s">
        <v>100</v>
      </c>
      <c r="AH17" s="1">
        <v>1</v>
      </c>
      <c r="AI17" s="1">
        <v>12</v>
      </c>
      <c r="AJ17" s="1">
        <v>1</v>
      </c>
    </row>
    <row r="18" spans="1:36" x14ac:dyDescent="0.25">
      <c r="A18" s="1">
        <f>VLOOKUP($G18,Alessa.FieldDefinition!$A$3:$I$85,3)</f>
        <v>3</v>
      </c>
      <c r="B18" s="1" t="str">
        <f>VLOOKUP($G18,Alessa.FieldDefinition!$A$3:$I$85,2)</f>
        <v>Samples.BasicColumnType</v>
      </c>
      <c r="C18" s="1" t="str">
        <f>VLOOKUP($G18,Alessa.FieldDefinition!$A$3:$I$85,4)</f>
        <v>ColInteger</v>
      </c>
      <c r="D18" s="1" t="str">
        <f>VLOOKUP($G18,Alessa.FieldDefinition!$A$3:$I$85,7)</f>
        <v>Integer</v>
      </c>
      <c r="E18" s="1" t="str">
        <f>IFERROR( VLOOKUP($AJ18,Alessa.FieldGroupDetail!$A$3:$O$105,2), "")</f>
        <v>BasicColumnGroup</v>
      </c>
      <c r="F18" s="1" t="str">
        <f>IFERROR(VLOOKUP($AJ18,Alessa.FieldGroupDetail!$A$3:$O$105,4), "")</f>
        <v>NumericTab</v>
      </c>
      <c r="G18" s="1">
        <v>16</v>
      </c>
      <c r="H18" s="1" t="s">
        <v>35</v>
      </c>
      <c r="I18" s="1">
        <v>6</v>
      </c>
      <c r="J18" s="1" t="s">
        <v>180</v>
      </c>
      <c r="K18" s="1" t="s">
        <v>184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1</v>
      </c>
      <c r="V18" s="1" t="s">
        <v>100</v>
      </c>
      <c r="W18" s="1" t="s">
        <v>100</v>
      </c>
      <c r="X18" s="1" t="s">
        <v>100</v>
      </c>
      <c r="Y18" s="1" t="s">
        <v>100</v>
      </c>
      <c r="Z18" s="1" t="s">
        <v>100</v>
      </c>
      <c r="AA18" s="1" t="s">
        <v>100</v>
      </c>
      <c r="AB18" s="1" t="s">
        <v>100</v>
      </c>
      <c r="AC18" s="1" t="s">
        <v>100</v>
      </c>
      <c r="AD18" s="1" t="s">
        <v>100</v>
      </c>
      <c r="AE18" s="1" t="s">
        <v>100</v>
      </c>
      <c r="AF18" s="1" t="s">
        <v>100</v>
      </c>
      <c r="AG18" s="1" t="s">
        <v>100</v>
      </c>
      <c r="AH18" s="1">
        <v>1</v>
      </c>
      <c r="AI18" s="1">
        <v>12</v>
      </c>
      <c r="AJ18" s="1">
        <v>1</v>
      </c>
    </row>
    <row r="19" spans="1:36" x14ac:dyDescent="0.25">
      <c r="A19" s="1">
        <f>VLOOKUP($G19,Alessa.FieldDefinition!$A$3:$I$85,3)</f>
        <v>3</v>
      </c>
      <c r="B19" s="1" t="str">
        <f>VLOOKUP($G19,Alessa.FieldDefinition!$A$3:$I$85,2)</f>
        <v>Samples.BasicColumnType</v>
      </c>
      <c r="C19" s="1" t="str">
        <f>VLOOKUP($G19,Alessa.FieldDefinition!$A$3:$I$85,4)</f>
        <v>ColMoney</v>
      </c>
      <c r="D19" s="1" t="str">
        <f>VLOOKUP($G19,Alessa.FieldDefinition!$A$3:$I$85,7)</f>
        <v>Decimal</v>
      </c>
      <c r="E19" s="1" t="str">
        <f>IFERROR( VLOOKUP($AJ19,Alessa.FieldGroupDetail!$A$3:$O$105,2), "")</f>
        <v>BasicColumnGroup</v>
      </c>
      <c r="F19" s="1" t="str">
        <f>IFERROR(VLOOKUP($AJ19,Alessa.FieldGroupDetail!$A$3:$O$105,4), "")</f>
        <v>NumericTab</v>
      </c>
      <c r="G19" s="1">
        <v>17</v>
      </c>
      <c r="H19" s="1" t="s">
        <v>49</v>
      </c>
      <c r="I19" s="1">
        <v>7</v>
      </c>
      <c r="J19" s="1" t="s">
        <v>100</v>
      </c>
      <c r="K19" s="1" t="s">
        <v>186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0</v>
      </c>
      <c r="S19" s="1">
        <v>0</v>
      </c>
      <c r="T19" s="1">
        <v>0</v>
      </c>
      <c r="U19" s="1">
        <v>1</v>
      </c>
      <c r="V19" s="1" t="s">
        <v>100</v>
      </c>
      <c r="W19" s="1" t="s">
        <v>100</v>
      </c>
      <c r="X19" s="1" t="s">
        <v>100</v>
      </c>
      <c r="Y19" s="1" t="s">
        <v>100</v>
      </c>
      <c r="Z19" s="1" t="s">
        <v>100</v>
      </c>
      <c r="AA19" s="1" t="s">
        <v>100</v>
      </c>
      <c r="AB19" s="1" t="s">
        <v>100</v>
      </c>
      <c r="AC19" s="1" t="s">
        <v>100</v>
      </c>
      <c r="AD19" s="1" t="s">
        <v>100</v>
      </c>
      <c r="AE19" s="1" t="s">
        <v>100</v>
      </c>
      <c r="AF19" s="1" t="s">
        <v>100</v>
      </c>
      <c r="AG19" s="1" t="s">
        <v>100</v>
      </c>
      <c r="AH19" s="1">
        <v>1</v>
      </c>
      <c r="AI19" s="1">
        <v>12</v>
      </c>
      <c r="AJ19" s="1">
        <v>1</v>
      </c>
    </row>
    <row r="20" spans="1:36" x14ac:dyDescent="0.25">
      <c r="A20" s="1">
        <f>VLOOKUP($G20,Alessa.FieldDefinition!$A$3:$I$85,3)</f>
        <v>3</v>
      </c>
      <c r="B20" s="1" t="str">
        <f>VLOOKUP($G20,Alessa.FieldDefinition!$A$3:$I$85,2)</f>
        <v>Samples.BasicColumnType</v>
      </c>
      <c r="C20" s="1" t="str">
        <f>VLOOKUP($G20,Alessa.FieldDefinition!$A$3:$I$85,4)</f>
        <v>ColRichTextArea</v>
      </c>
      <c r="D20" s="1" t="str">
        <f>VLOOKUP($G20,Alessa.FieldDefinition!$A$3:$I$85,7)</f>
        <v>RichText</v>
      </c>
      <c r="E20" s="1" t="str">
        <f>IFERROR( VLOOKUP($AJ20,Alessa.FieldGroupDetail!$A$3:$O$105,2), "")</f>
        <v>BasicColumnGroup</v>
      </c>
      <c r="F20" s="1" t="str">
        <f>IFERROR(VLOOKUP($AJ20,Alessa.FieldGroupDetail!$A$3:$O$105,4), "")</f>
        <v>TextTab</v>
      </c>
      <c r="G20" s="1">
        <v>18</v>
      </c>
      <c r="H20" s="1" t="s">
        <v>53</v>
      </c>
      <c r="I20" s="1">
        <v>8</v>
      </c>
      <c r="J20" s="1" t="s">
        <v>100</v>
      </c>
      <c r="K20" s="1" t="s">
        <v>184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0</v>
      </c>
      <c r="S20" s="1">
        <v>0</v>
      </c>
      <c r="T20" s="1">
        <v>0</v>
      </c>
      <c r="U20" s="1">
        <v>1</v>
      </c>
      <c r="V20" s="1" t="s">
        <v>100</v>
      </c>
      <c r="W20" s="1" t="s">
        <v>100</v>
      </c>
      <c r="X20" s="1" t="s">
        <v>100</v>
      </c>
      <c r="Y20" s="1" t="s">
        <v>100</v>
      </c>
      <c r="Z20" s="1" t="s">
        <v>100</v>
      </c>
      <c r="AA20" s="1" t="s">
        <v>100</v>
      </c>
      <c r="AB20" s="1" t="s">
        <v>100</v>
      </c>
      <c r="AC20" s="1" t="s">
        <v>100</v>
      </c>
      <c r="AD20" s="1" t="s">
        <v>100</v>
      </c>
      <c r="AE20" s="1" t="s">
        <v>100</v>
      </c>
      <c r="AF20" s="1" t="s">
        <v>100</v>
      </c>
      <c r="AG20" s="1" t="s">
        <v>100</v>
      </c>
      <c r="AH20" s="1">
        <v>1</v>
      </c>
      <c r="AI20" s="1">
        <v>12</v>
      </c>
      <c r="AJ20" s="1">
        <v>3</v>
      </c>
    </row>
    <row r="21" spans="1:36" x14ac:dyDescent="0.25">
      <c r="A21" s="1">
        <f>VLOOKUP($G21,Alessa.FieldDefinition!$A$3:$I$85,3)</f>
        <v>3</v>
      </c>
      <c r="B21" s="1" t="str">
        <f>VLOOKUP($G21,Alessa.FieldDefinition!$A$3:$I$85,2)</f>
        <v>Samples.BasicColumnType</v>
      </c>
      <c r="C21" s="1" t="str">
        <f>VLOOKUP($G21,Alessa.FieldDefinition!$A$3:$I$85,4)</f>
        <v>ColText</v>
      </c>
      <c r="D21" s="1" t="str">
        <f>VLOOKUP($G21,Alessa.FieldDefinition!$A$3:$I$85,7)</f>
        <v>Text</v>
      </c>
      <c r="E21" s="1" t="str">
        <f>IFERROR( VLOOKUP($AJ21,Alessa.FieldGroupDetail!$A$3:$O$105,2), "")</f>
        <v>BasicColumnGroup</v>
      </c>
      <c r="F21" s="1" t="str">
        <f>IFERROR(VLOOKUP($AJ21,Alessa.FieldGroupDetail!$A$3:$O$105,4), "")</f>
        <v>TextTab</v>
      </c>
      <c r="G21" s="1">
        <v>19</v>
      </c>
      <c r="H21" s="1" t="s">
        <v>37</v>
      </c>
      <c r="I21" s="1">
        <v>9</v>
      </c>
      <c r="J21" s="1" t="s">
        <v>181</v>
      </c>
      <c r="K21" s="1" t="s">
        <v>185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0</v>
      </c>
      <c r="T21" s="1">
        <v>0</v>
      </c>
      <c r="U21" s="1">
        <v>1</v>
      </c>
      <c r="V21" s="1" t="s">
        <v>100</v>
      </c>
      <c r="W21" s="1" t="s">
        <v>100</v>
      </c>
      <c r="X21" s="1" t="s">
        <v>100</v>
      </c>
      <c r="Y21" s="1" t="s">
        <v>100</v>
      </c>
      <c r="Z21" s="1" t="s">
        <v>100</v>
      </c>
      <c r="AA21" s="1" t="s">
        <v>100</v>
      </c>
      <c r="AB21" s="1" t="s">
        <v>100</v>
      </c>
      <c r="AC21" s="1" t="s">
        <v>100</v>
      </c>
      <c r="AD21" s="1" t="s">
        <v>100</v>
      </c>
      <c r="AE21" s="1" t="s">
        <v>100</v>
      </c>
      <c r="AF21" s="1" t="s">
        <v>100</v>
      </c>
      <c r="AG21" s="1" t="s">
        <v>100</v>
      </c>
      <c r="AH21" s="1">
        <v>1</v>
      </c>
      <c r="AI21" s="1">
        <v>12</v>
      </c>
      <c r="AJ21" s="1">
        <v>3</v>
      </c>
    </row>
    <row r="22" spans="1:36" x14ac:dyDescent="0.25">
      <c r="A22" s="1">
        <f>VLOOKUP($G22,Alessa.FieldDefinition!$A$3:$I$85,3)</f>
        <v>3</v>
      </c>
      <c r="B22" s="1" t="str">
        <f>VLOOKUP($G22,Alessa.FieldDefinition!$A$3:$I$85,2)</f>
        <v>Samples.BasicColumnType</v>
      </c>
      <c r="C22" s="1" t="str">
        <f>VLOOKUP($G22,Alessa.FieldDefinition!$A$3:$I$85,4)</f>
        <v>ColTextArea</v>
      </c>
      <c r="D22" s="1" t="str">
        <f>VLOOKUP($G22,Alessa.FieldDefinition!$A$3:$I$85,7)</f>
        <v>TextArea</v>
      </c>
      <c r="E22" s="1" t="str">
        <f>IFERROR( VLOOKUP($AJ22,Alessa.FieldGroupDetail!$A$3:$O$105,2), "")</f>
        <v>BasicColumnGroup</v>
      </c>
      <c r="F22" s="1" t="str">
        <f>IFERROR(VLOOKUP($AJ22,Alessa.FieldGroupDetail!$A$3:$O$105,4), "")</f>
        <v>TextTab</v>
      </c>
      <c r="G22" s="1">
        <v>20</v>
      </c>
      <c r="H22" s="1" t="s">
        <v>53</v>
      </c>
      <c r="I22" s="1">
        <v>10</v>
      </c>
      <c r="J22" s="1" t="s">
        <v>100</v>
      </c>
      <c r="K22" s="1" t="s">
        <v>184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0</v>
      </c>
      <c r="S22" s="1">
        <v>0</v>
      </c>
      <c r="T22" s="1">
        <v>0</v>
      </c>
      <c r="U22" s="1">
        <v>1</v>
      </c>
      <c r="V22" s="1" t="s">
        <v>100</v>
      </c>
      <c r="W22" s="1" t="s">
        <v>100</v>
      </c>
      <c r="X22" s="1" t="s">
        <v>100</v>
      </c>
      <c r="Y22" s="1" t="s">
        <v>100</v>
      </c>
      <c r="Z22" s="1" t="s">
        <v>100</v>
      </c>
      <c r="AA22" s="1" t="s">
        <v>100</v>
      </c>
      <c r="AB22" s="1" t="s">
        <v>100</v>
      </c>
      <c r="AC22" s="1" t="s">
        <v>100</v>
      </c>
      <c r="AD22" s="1" t="s">
        <v>100</v>
      </c>
      <c r="AE22" s="1" t="s">
        <v>100</v>
      </c>
      <c r="AF22" s="1" t="s">
        <v>100</v>
      </c>
      <c r="AG22" s="1" t="s">
        <v>100</v>
      </c>
      <c r="AH22" s="1">
        <v>1</v>
      </c>
      <c r="AI22" s="1">
        <v>12</v>
      </c>
      <c r="AJ22" s="1">
        <v>3</v>
      </c>
    </row>
    <row r="23" spans="1:36" x14ac:dyDescent="0.25">
      <c r="A23" s="1">
        <f>VLOOKUP($G23,Alessa.FieldDefinition!$A$3:$I$85,3)</f>
        <v>3</v>
      </c>
      <c r="B23" s="1" t="str">
        <f>VLOOKUP($G23,Alessa.FieldDefinition!$A$3:$I$85,2)</f>
        <v>Samples.BasicColumnType</v>
      </c>
      <c r="C23" s="1" t="str">
        <f>VLOOKUP($G23,Alessa.FieldDefinition!$A$3:$I$85,4)</f>
        <v>ColTime</v>
      </c>
      <c r="D23" s="1" t="str">
        <f>VLOOKUP($G23,Alessa.FieldDefinition!$A$3:$I$85,7)</f>
        <v>Time</v>
      </c>
      <c r="E23" s="1" t="str">
        <f>IFERROR( VLOOKUP($AJ23,Alessa.FieldGroupDetail!$A$3:$O$105,2), "")</f>
        <v>BasicColumnGroup</v>
      </c>
      <c r="F23" s="1" t="str">
        <f>IFERROR(VLOOKUP($AJ23,Alessa.FieldGroupDetail!$A$3:$O$105,4), "")</f>
        <v>DateTab</v>
      </c>
      <c r="G23" s="1">
        <v>21</v>
      </c>
      <c r="H23" s="1" t="s">
        <v>32</v>
      </c>
      <c r="I23" s="1">
        <v>11</v>
      </c>
      <c r="J23" s="1" t="s">
        <v>100</v>
      </c>
      <c r="K23" s="1" t="s">
        <v>184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0</v>
      </c>
      <c r="S23" s="1">
        <v>0</v>
      </c>
      <c r="T23" s="1">
        <v>0</v>
      </c>
      <c r="U23" s="1">
        <v>1</v>
      </c>
      <c r="V23" s="1" t="s">
        <v>100</v>
      </c>
      <c r="W23" s="1" t="s">
        <v>100</v>
      </c>
      <c r="X23" s="1" t="s">
        <v>100</v>
      </c>
      <c r="Y23" s="1" t="s">
        <v>100</v>
      </c>
      <c r="Z23" s="1" t="s">
        <v>100</v>
      </c>
      <c r="AA23" s="1" t="s">
        <v>100</v>
      </c>
      <c r="AB23" s="1" t="s">
        <v>100</v>
      </c>
      <c r="AC23" s="1" t="s">
        <v>100</v>
      </c>
      <c r="AD23" s="1" t="s">
        <v>100</v>
      </c>
      <c r="AE23" s="1" t="s">
        <v>100</v>
      </c>
      <c r="AF23" s="1" t="s">
        <v>100</v>
      </c>
      <c r="AG23" s="1" t="s">
        <v>100</v>
      </c>
      <c r="AH23" s="1">
        <v>1</v>
      </c>
      <c r="AI23" s="1">
        <v>12</v>
      </c>
      <c r="AJ23" s="1">
        <v>2</v>
      </c>
    </row>
    <row r="24" spans="1:36" x14ac:dyDescent="0.25">
      <c r="A24" s="1">
        <f>VLOOKUP($G24,Alessa.FieldDefinition!$A$3:$I$85,3)</f>
        <v>4</v>
      </c>
      <c r="B24" s="1" t="str">
        <f>VLOOKUP($G24,Alessa.FieldDefinition!$A$3:$I$85,2)</f>
        <v>Samples.CatalogsJoinSamples</v>
      </c>
      <c r="C24" s="1" t="str">
        <f>VLOOKUP($G24,Alessa.FieldDefinition!$A$3:$I$85,4)</f>
        <v>CategoryId</v>
      </c>
      <c r="D24" s="1" t="str">
        <f>VLOOKUP($G24,Alessa.FieldDefinition!$A$3:$I$85,7)</f>
        <v>Integer</v>
      </c>
      <c r="E24" s="1" t="str">
        <f>IFERROR( VLOOKUP($AJ24,Alessa.FieldGroupDetail!$A$3:$O$105,2), "")</f>
        <v/>
      </c>
      <c r="F24" s="1" t="str">
        <f>IFERROR(VLOOKUP($AJ24,Alessa.FieldGroupDetail!$A$3:$O$105,4), "")</f>
        <v/>
      </c>
      <c r="G24" s="1">
        <v>22</v>
      </c>
      <c r="H24" s="1" t="s">
        <v>59</v>
      </c>
      <c r="I24" s="1">
        <v>1</v>
      </c>
      <c r="J24" s="1" t="s">
        <v>100</v>
      </c>
      <c r="K24" s="1" t="s">
        <v>184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 t="s">
        <v>100</v>
      </c>
      <c r="W24" s="1" t="s">
        <v>100</v>
      </c>
      <c r="X24" s="1" t="s">
        <v>100</v>
      </c>
      <c r="Y24" s="1" t="s">
        <v>100</v>
      </c>
      <c r="Z24" s="1" t="s">
        <v>100</v>
      </c>
      <c r="AA24" s="1" t="s">
        <v>100</v>
      </c>
      <c r="AB24" s="1" t="s">
        <v>100</v>
      </c>
      <c r="AC24" s="1" t="s">
        <v>100</v>
      </c>
      <c r="AD24" s="1" t="s">
        <v>100</v>
      </c>
      <c r="AE24" s="1" t="s">
        <v>100</v>
      </c>
      <c r="AF24" s="1" t="s">
        <v>100</v>
      </c>
      <c r="AG24" s="1" t="s">
        <v>100</v>
      </c>
      <c r="AH24" s="1" t="s">
        <v>100</v>
      </c>
      <c r="AI24" s="1" t="s">
        <v>100</v>
      </c>
      <c r="AJ24" s="1" t="s">
        <v>100</v>
      </c>
    </row>
    <row r="25" spans="1:36" x14ac:dyDescent="0.25">
      <c r="A25" s="1">
        <f>VLOOKUP($G25,Alessa.FieldDefinition!$A$3:$I$85,3)</f>
        <v>4</v>
      </c>
      <c r="B25" s="1" t="str">
        <f>VLOOKUP($G25,Alessa.FieldDefinition!$A$3:$I$85,2)</f>
        <v>Samples.CatalogsJoinSamples</v>
      </c>
      <c r="C25" s="1" t="str">
        <f>VLOOKUP($G25,Alessa.FieldDefinition!$A$3:$I$85,4)</f>
        <v>Comments</v>
      </c>
      <c r="D25" s="1" t="str">
        <f>VLOOKUP($G25,Alessa.FieldDefinition!$A$3:$I$85,7)</f>
        <v>Text</v>
      </c>
      <c r="E25" s="1" t="str">
        <f>IFERROR( VLOOKUP($AJ25,Alessa.FieldGroupDetail!$A$3:$O$105,2), "")</f>
        <v/>
      </c>
      <c r="F25" s="1" t="str">
        <f>IFERROR(VLOOKUP($AJ25,Alessa.FieldGroupDetail!$A$3:$O$105,4), "")</f>
        <v/>
      </c>
      <c r="G25" s="1">
        <v>23</v>
      </c>
      <c r="H25" s="1" t="s">
        <v>61</v>
      </c>
      <c r="I25" s="1">
        <v>2</v>
      </c>
      <c r="J25" s="1" t="s">
        <v>100</v>
      </c>
      <c r="K25" s="1" t="s">
        <v>184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 t="s">
        <v>100</v>
      </c>
      <c r="W25" s="1" t="s">
        <v>100</v>
      </c>
      <c r="X25" s="1" t="s">
        <v>100</v>
      </c>
      <c r="Y25" s="1" t="s">
        <v>100</v>
      </c>
      <c r="Z25" s="1" t="s">
        <v>100</v>
      </c>
      <c r="AA25" s="1" t="s">
        <v>100</v>
      </c>
      <c r="AB25" s="1" t="s">
        <v>100</v>
      </c>
      <c r="AC25" s="1" t="s">
        <v>100</v>
      </c>
      <c r="AD25" s="1" t="s">
        <v>100</v>
      </c>
      <c r="AE25" s="1" t="s">
        <v>100</v>
      </c>
      <c r="AF25" s="1" t="s">
        <v>100</v>
      </c>
      <c r="AG25" s="1" t="s">
        <v>100</v>
      </c>
      <c r="AH25" s="1" t="s">
        <v>100</v>
      </c>
      <c r="AI25" s="1" t="s">
        <v>100</v>
      </c>
      <c r="AJ25" s="1" t="s">
        <v>100</v>
      </c>
    </row>
    <row r="26" spans="1:36" x14ac:dyDescent="0.25">
      <c r="A26" s="1">
        <f>VLOOKUP($G26,Alessa.FieldDefinition!$A$3:$I$85,3)</f>
        <v>4</v>
      </c>
      <c r="B26" s="1" t="str">
        <f>VLOOKUP($G26,Alessa.FieldDefinition!$A$3:$I$85,2)</f>
        <v>Samples.CatalogsJoinSamples</v>
      </c>
      <c r="C26" s="1" t="str">
        <f>VLOOKUP($G26,Alessa.FieldDefinition!$A$3:$I$85,4)</f>
        <v>CreatedDate</v>
      </c>
      <c r="D26" s="1" t="str">
        <f>VLOOKUP($G26,Alessa.FieldDefinition!$A$3:$I$85,7)</f>
        <v>DateTime</v>
      </c>
      <c r="E26" s="1" t="str">
        <f>IFERROR( VLOOKUP($AJ26,Alessa.FieldGroupDetail!$A$3:$O$105,2), "")</f>
        <v/>
      </c>
      <c r="F26" s="1" t="str">
        <f>IFERROR(VLOOKUP($AJ26,Alessa.FieldGroupDetail!$A$3:$O$105,4), "")</f>
        <v/>
      </c>
      <c r="G26" s="1">
        <v>24</v>
      </c>
      <c r="H26" s="1" t="s">
        <v>39</v>
      </c>
      <c r="I26" s="1">
        <v>3</v>
      </c>
      <c r="J26" s="1" t="s">
        <v>100</v>
      </c>
      <c r="K26" s="1" t="s">
        <v>184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  <c r="V26" s="1" t="s">
        <v>100</v>
      </c>
      <c r="W26" s="1" t="s">
        <v>100</v>
      </c>
      <c r="X26" s="1" t="s">
        <v>100</v>
      </c>
      <c r="Y26" s="1" t="s">
        <v>100</v>
      </c>
      <c r="Z26" s="1" t="s">
        <v>100</v>
      </c>
      <c r="AA26" s="1" t="s">
        <v>100</v>
      </c>
      <c r="AB26" s="1" t="s">
        <v>100</v>
      </c>
      <c r="AC26" s="1" t="s">
        <v>100</v>
      </c>
      <c r="AD26" s="1" t="s">
        <v>100</v>
      </c>
      <c r="AE26" s="1" t="s">
        <v>100</v>
      </c>
      <c r="AF26" s="1" t="s">
        <v>100</v>
      </c>
      <c r="AG26" s="1" t="s">
        <v>100</v>
      </c>
      <c r="AH26" s="1" t="s">
        <v>100</v>
      </c>
      <c r="AI26" s="1" t="s">
        <v>100</v>
      </c>
      <c r="AJ26" s="1" t="s">
        <v>100</v>
      </c>
    </row>
    <row r="27" spans="1:36" x14ac:dyDescent="0.25">
      <c r="A27" s="1">
        <f>VLOOKUP($G27,Alessa.FieldDefinition!$A$3:$I$85,3)</f>
        <v>4</v>
      </c>
      <c r="B27" s="1" t="str">
        <f>VLOOKUP($G27,Alessa.FieldDefinition!$A$3:$I$85,2)</f>
        <v>Samples.CatalogsJoinSamples</v>
      </c>
      <c r="C27" s="1" t="str">
        <f>VLOOKUP($G27,Alessa.FieldDefinition!$A$3:$I$85,4)</f>
        <v>JoinSampleId</v>
      </c>
      <c r="D27" s="1" t="str">
        <f>VLOOKUP($G27,Alessa.FieldDefinition!$A$3:$I$85,7)</f>
        <v>Integer</v>
      </c>
      <c r="E27" s="1" t="str">
        <f>IFERROR( VLOOKUP($AJ27,Alessa.FieldGroupDetail!$A$3:$O$105,2), "")</f>
        <v/>
      </c>
      <c r="F27" s="1" t="str">
        <f>IFERROR(VLOOKUP($AJ27,Alessa.FieldGroupDetail!$A$3:$O$105,4), "")</f>
        <v/>
      </c>
      <c r="G27" s="1">
        <v>25</v>
      </c>
      <c r="H27" s="1" t="s">
        <v>21</v>
      </c>
      <c r="I27" s="1">
        <v>4</v>
      </c>
      <c r="J27" s="1" t="s">
        <v>100</v>
      </c>
      <c r="K27" s="1" t="s">
        <v>184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0</v>
      </c>
      <c r="S27" s="1">
        <v>0</v>
      </c>
      <c r="T27" s="1">
        <v>0</v>
      </c>
      <c r="U27" s="1">
        <v>1</v>
      </c>
      <c r="V27" s="1" t="s">
        <v>100</v>
      </c>
      <c r="W27" s="1" t="s">
        <v>100</v>
      </c>
      <c r="X27" s="1" t="s">
        <v>100</v>
      </c>
      <c r="Y27" s="1" t="s">
        <v>100</v>
      </c>
      <c r="Z27" s="1" t="s">
        <v>100</v>
      </c>
      <c r="AA27" s="1" t="s">
        <v>100</v>
      </c>
      <c r="AB27" s="1" t="s">
        <v>100</v>
      </c>
      <c r="AC27" s="1" t="s">
        <v>100</v>
      </c>
      <c r="AD27" s="1" t="s">
        <v>100</v>
      </c>
      <c r="AE27" s="1" t="s">
        <v>100</v>
      </c>
      <c r="AF27" s="1" t="s">
        <v>100</v>
      </c>
      <c r="AG27" s="1" t="s">
        <v>100</v>
      </c>
      <c r="AH27" s="1" t="s">
        <v>100</v>
      </c>
      <c r="AI27" s="1" t="s">
        <v>100</v>
      </c>
      <c r="AJ27" s="1" t="s">
        <v>100</v>
      </c>
    </row>
    <row r="28" spans="1:36" x14ac:dyDescent="0.25">
      <c r="A28" s="1">
        <f>VLOOKUP($G28,Alessa.FieldDefinition!$A$3:$I$85,3)</f>
        <v>4</v>
      </c>
      <c r="B28" s="1" t="str">
        <f>VLOOKUP($G28,Alessa.FieldDefinition!$A$3:$I$85,2)</f>
        <v>Samples.CatalogsJoinSamples</v>
      </c>
      <c r="C28" s="1" t="str">
        <f>VLOOKUP($G28,Alessa.FieldDefinition!$A$3:$I$85,4)</f>
        <v>RecordTypeId</v>
      </c>
      <c r="D28" s="1" t="str">
        <f>VLOOKUP($G28,Alessa.FieldDefinition!$A$3:$I$85,7)</f>
        <v>Integer</v>
      </c>
      <c r="E28" s="1" t="str">
        <f>IFERROR( VLOOKUP($AJ28,Alessa.FieldGroupDetail!$A$3:$O$105,2), "")</f>
        <v/>
      </c>
      <c r="F28" s="1" t="str">
        <f>IFERROR(VLOOKUP($AJ28,Alessa.FieldGroupDetail!$A$3:$O$105,4), "")</f>
        <v/>
      </c>
      <c r="G28" s="1">
        <v>26</v>
      </c>
      <c r="H28" s="1" t="s">
        <v>57</v>
      </c>
      <c r="I28" s="1">
        <v>5</v>
      </c>
      <c r="J28" s="1" t="s">
        <v>100</v>
      </c>
      <c r="K28" s="1" t="s">
        <v>184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 t="s">
        <v>100</v>
      </c>
      <c r="W28" s="1" t="s">
        <v>100</v>
      </c>
      <c r="X28" s="1" t="s">
        <v>100</v>
      </c>
      <c r="Y28" s="1" t="s">
        <v>100</v>
      </c>
      <c r="Z28" s="1" t="s">
        <v>100</v>
      </c>
      <c r="AA28" s="1" t="s">
        <v>100</v>
      </c>
      <c r="AB28" s="1" t="s">
        <v>100</v>
      </c>
      <c r="AC28" s="1" t="s">
        <v>100</v>
      </c>
      <c r="AD28" s="1" t="s">
        <v>100</v>
      </c>
      <c r="AE28" s="1" t="s">
        <v>100</v>
      </c>
      <c r="AF28" s="1" t="s">
        <v>100</v>
      </c>
      <c r="AG28" s="1" t="s">
        <v>100</v>
      </c>
      <c r="AH28" s="1" t="s">
        <v>100</v>
      </c>
      <c r="AI28" s="1" t="s">
        <v>100</v>
      </c>
      <c r="AJ28" s="1" t="s">
        <v>100</v>
      </c>
    </row>
    <row r="29" spans="1:36" x14ac:dyDescent="0.25">
      <c r="A29" s="1">
        <f>VLOOKUP($G29,Alessa.FieldDefinition!$A$3:$I$85,3)</f>
        <v>4</v>
      </c>
      <c r="B29" s="1" t="str">
        <f>VLOOKUP($G29,Alessa.FieldDefinition!$A$3:$I$85,2)</f>
        <v>Samples.CatalogsJoinSamples</v>
      </c>
      <c r="C29" s="1" t="str">
        <f>VLOOKUP($G29,Alessa.FieldDefinition!$A$3:$I$85,4)</f>
        <v>IsEnabled</v>
      </c>
      <c r="D29" s="1" t="str">
        <f>VLOOKUP($G29,Alessa.FieldDefinition!$A$3:$I$85,7)</f>
        <v>Bit</v>
      </c>
      <c r="E29" s="1" t="str">
        <f>IFERROR( VLOOKUP($AJ29,Alessa.FieldGroupDetail!$A$3:$O$105,2), "")</f>
        <v/>
      </c>
      <c r="F29" s="1" t="str">
        <f>IFERROR(VLOOKUP($AJ29,Alessa.FieldGroupDetail!$A$3:$O$105,4), "")</f>
        <v/>
      </c>
      <c r="G29" s="1">
        <v>27</v>
      </c>
      <c r="H29" s="1" t="s">
        <v>26</v>
      </c>
      <c r="I29" s="1">
        <v>6</v>
      </c>
      <c r="J29" s="1" t="s">
        <v>100</v>
      </c>
      <c r="K29" s="1" t="s">
        <v>184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0</v>
      </c>
      <c r="S29" s="1">
        <v>0</v>
      </c>
      <c r="T29" s="1">
        <v>0</v>
      </c>
      <c r="U29" s="1">
        <v>1</v>
      </c>
      <c r="V29" s="1" t="s">
        <v>100</v>
      </c>
      <c r="W29" s="1" t="s">
        <v>100</v>
      </c>
      <c r="X29" s="1" t="s">
        <v>100</v>
      </c>
      <c r="Y29" s="1" t="s">
        <v>100</v>
      </c>
      <c r="Z29" s="1" t="s">
        <v>100</v>
      </c>
      <c r="AA29" s="1" t="s">
        <v>100</v>
      </c>
      <c r="AB29" s="1" t="s">
        <v>100</v>
      </c>
      <c r="AC29" s="1" t="s">
        <v>100</v>
      </c>
      <c r="AD29" s="1" t="s">
        <v>100</v>
      </c>
      <c r="AE29" s="1" t="s">
        <v>100</v>
      </c>
      <c r="AF29" s="1" t="s">
        <v>100</v>
      </c>
      <c r="AG29" s="1" t="s">
        <v>100</v>
      </c>
      <c r="AH29" s="1" t="s">
        <v>100</v>
      </c>
      <c r="AI29" s="1" t="s">
        <v>100</v>
      </c>
      <c r="AJ29" s="1" t="s">
        <v>100</v>
      </c>
    </row>
    <row r="30" spans="1:36" x14ac:dyDescent="0.25">
      <c r="A30" s="1">
        <f>VLOOKUP($G30,Alessa.FieldDefinition!$A$3:$I$85,3)</f>
        <v>4</v>
      </c>
      <c r="B30" s="1" t="str">
        <f>VLOOKUP($G30,Alessa.FieldDefinition!$A$3:$I$85,2)</f>
        <v>Samples.CatalogsJoinSamples</v>
      </c>
      <c r="C30" s="1" t="str">
        <f>VLOOKUP($G30,Alessa.FieldDefinition!$A$3:$I$85,4)</f>
        <v>IsCommited</v>
      </c>
      <c r="D30" s="1" t="str">
        <f>VLOOKUP($G30,Alessa.FieldDefinition!$A$3:$I$85,7)</f>
        <v>Bit</v>
      </c>
      <c r="E30" s="1" t="str">
        <f>IFERROR( VLOOKUP($AJ30,Alessa.FieldGroupDetail!$A$3:$O$105,2), "")</f>
        <v/>
      </c>
      <c r="F30" s="1" t="str">
        <f>IFERROR(VLOOKUP($AJ30,Alessa.FieldGroupDetail!$A$3:$O$105,4), "")</f>
        <v/>
      </c>
      <c r="G30" s="1">
        <v>28</v>
      </c>
      <c r="H30" s="1" t="s">
        <v>154</v>
      </c>
      <c r="I30" s="1">
        <v>7</v>
      </c>
      <c r="J30" s="1" t="s">
        <v>100</v>
      </c>
      <c r="K30" s="1" t="s">
        <v>184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  <c r="S30" s="1">
        <v>0</v>
      </c>
      <c r="T30" s="1">
        <v>0</v>
      </c>
      <c r="U30" s="1">
        <v>1</v>
      </c>
      <c r="V30" s="1" t="s">
        <v>100</v>
      </c>
      <c r="W30" s="1" t="s">
        <v>100</v>
      </c>
      <c r="X30" s="1" t="s">
        <v>100</v>
      </c>
      <c r="Y30" s="1" t="s">
        <v>100</v>
      </c>
      <c r="Z30" s="1" t="s">
        <v>100</v>
      </c>
      <c r="AA30" s="1" t="s">
        <v>100</v>
      </c>
      <c r="AB30" s="1" t="s">
        <v>100</v>
      </c>
      <c r="AC30" s="1" t="s">
        <v>100</v>
      </c>
      <c r="AD30" s="1" t="s">
        <v>100</v>
      </c>
      <c r="AE30" s="1" t="s">
        <v>100</v>
      </c>
      <c r="AF30" s="1" t="s">
        <v>100</v>
      </c>
      <c r="AG30" s="1" t="s">
        <v>100</v>
      </c>
      <c r="AH30" s="1" t="s">
        <v>100</v>
      </c>
      <c r="AI30" s="1" t="s">
        <v>100</v>
      </c>
      <c r="AJ30" s="1" t="s">
        <v>100</v>
      </c>
    </row>
    <row r="31" spans="1:36" x14ac:dyDescent="0.25">
      <c r="A31" s="1">
        <f>VLOOKUP($G31,Alessa.FieldDefinition!$A$3:$I$85,3)</f>
        <v>5</v>
      </c>
      <c r="B31" s="1" t="str">
        <f>VLOOKUP($G31,Alessa.FieldDefinition!$A$3:$I$85,2)</f>
        <v>Samples.CatalogsJoinSamplesView</v>
      </c>
      <c r="C31" s="1" t="str">
        <f>VLOOKUP($G31,Alessa.FieldDefinition!$A$3:$I$85,4)</f>
        <v>Category</v>
      </c>
      <c r="D31" s="1" t="str">
        <f>VLOOKUP($G31,Alessa.FieldDefinition!$A$3:$I$85,7)</f>
        <v>SingleSelect</v>
      </c>
      <c r="E31" s="1" t="str">
        <f>IFERROR( VLOOKUP($AJ31,Alessa.FieldGroupDetail!$A$3:$O$105,2), "")</f>
        <v>CatalogsJoinSampleViewGroup</v>
      </c>
      <c r="F31" s="1" t="str">
        <f>IFERROR(VLOOKUP($AJ31,Alessa.FieldGroupDetail!$A$3:$O$105,4), "")</f>
        <v>List</v>
      </c>
      <c r="G31" s="1">
        <v>29</v>
      </c>
      <c r="H31" s="1" t="s">
        <v>59</v>
      </c>
      <c r="I31" s="1">
        <v>1</v>
      </c>
      <c r="J31" s="1" t="s">
        <v>100</v>
      </c>
      <c r="K31" s="1" t="s">
        <v>184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0</v>
      </c>
      <c r="S31" s="1">
        <v>0</v>
      </c>
      <c r="T31" s="1">
        <v>0</v>
      </c>
      <c r="U31" s="1">
        <v>1</v>
      </c>
      <c r="V31" s="1" t="s">
        <v>100</v>
      </c>
      <c r="W31" s="1" t="s">
        <v>100</v>
      </c>
      <c r="X31" s="1" t="s">
        <v>100</v>
      </c>
      <c r="Y31" s="1" t="s">
        <v>100</v>
      </c>
      <c r="Z31" s="1" t="s">
        <v>100</v>
      </c>
      <c r="AA31" s="1" t="s">
        <v>100</v>
      </c>
      <c r="AB31" s="1" t="s">
        <v>100</v>
      </c>
      <c r="AC31" s="1" t="s">
        <v>100</v>
      </c>
      <c r="AD31" s="1" t="s">
        <v>100</v>
      </c>
      <c r="AE31" s="1" t="s">
        <v>100</v>
      </c>
      <c r="AF31" s="1" t="s">
        <v>100</v>
      </c>
      <c r="AG31" s="1" t="s">
        <v>100</v>
      </c>
      <c r="AH31" s="1">
        <v>1</v>
      </c>
      <c r="AI31" s="1">
        <v>12</v>
      </c>
      <c r="AJ31" s="1">
        <v>4</v>
      </c>
    </row>
    <row r="32" spans="1:36" x14ac:dyDescent="0.25">
      <c r="A32" s="1">
        <f>VLOOKUP($G32,Alessa.FieldDefinition!$A$3:$I$85,3)</f>
        <v>5</v>
      </c>
      <c r="B32" s="1" t="str">
        <f>VLOOKUP($G32,Alessa.FieldDefinition!$A$3:$I$85,2)</f>
        <v>Samples.CatalogsJoinSamplesView</v>
      </c>
      <c r="C32" s="1" t="str">
        <f>VLOOKUP($G32,Alessa.FieldDefinition!$A$3:$I$85,4)</f>
        <v>Comments</v>
      </c>
      <c r="D32" s="1" t="str">
        <f>VLOOKUP($G32,Alessa.FieldDefinition!$A$3:$I$85,7)</f>
        <v>Text</v>
      </c>
      <c r="E32" s="1" t="str">
        <f>IFERROR( VLOOKUP($AJ32,Alessa.FieldGroupDetail!$A$3:$O$105,2), "")</f>
        <v>CatalogsJoinSampleViewGroup</v>
      </c>
      <c r="F32" s="1" t="str">
        <f>IFERROR(VLOOKUP($AJ32,Alessa.FieldGroupDetail!$A$3:$O$105,4), "")</f>
        <v>Form</v>
      </c>
      <c r="G32" s="1">
        <v>30</v>
      </c>
      <c r="H32" s="1" t="s">
        <v>61</v>
      </c>
      <c r="I32" s="1">
        <v>2</v>
      </c>
      <c r="J32" s="1" t="s">
        <v>100</v>
      </c>
      <c r="K32" s="1" t="s">
        <v>184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 t="s">
        <v>100</v>
      </c>
      <c r="W32" s="1" t="s">
        <v>100</v>
      </c>
      <c r="X32" s="1" t="s">
        <v>100</v>
      </c>
      <c r="Y32" s="1" t="s">
        <v>100</v>
      </c>
      <c r="Z32" s="1" t="s">
        <v>100</v>
      </c>
      <c r="AA32" s="1" t="s">
        <v>100</v>
      </c>
      <c r="AB32" s="1" t="s">
        <v>100</v>
      </c>
      <c r="AC32" s="1" t="s">
        <v>100</v>
      </c>
      <c r="AD32" s="1" t="s">
        <v>100</v>
      </c>
      <c r="AE32" s="1" t="s">
        <v>100</v>
      </c>
      <c r="AF32" s="1" t="s">
        <v>100</v>
      </c>
      <c r="AG32" s="1" t="s">
        <v>100</v>
      </c>
      <c r="AH32" s="1">
        <v>1</v>
      </c>
      <c r="AI32" s="1">
        <v>12</v>
      </c>
      <c r="AJ32" s="1">
        <v>5</v>
      </c>
    </row>
    <row r="33" spans="1:36" x14ac:dyDescent="0.25">
      <c r="A33" s="1">
        <f>VLOOKUP($G33,Alessa.FieldDefinition!$A$3:$I$85,3)</f>
        <v>5</v>
      </c>
      <c r="B33" s="1" t="str">
        <f>VLOOKUP($G33,Alessa.FieldDefinition!$A$3:$I$85,2)</f>
        <v>Samples.CatalogsJoinSamplesView</v>
      </c>
      <c r="C33" s="1" t="str">
        <f>VLOOKUP($G33,Alessa.FieldDefinition!$A$3:$I$85,4)</f>
        <v>CreatedDate</v>
      </c>
      <c r="D33" s="1" t="str">
        <f>VLOOKUP($G33,Alessa.FieldDefinition!$A$3:$I$85,7)</f>
        <v>DateTime</v>
      </c>
      <c r="E33" s="1" t="str">
        <f>IFERROR( VLOOKUP($AJ33,Alessa.FieldGroupDetail!$A$3:$O$105,2), "")</f>
        <v>CatalogsJoinSampleViewGroup</v>
      </c>
      <c r="F33" s="1" t="str">
        <f>IFERROR(VLOOKUP($AJ33,Alessa.FieldGroupDetail!$A$3:$O$105,4), "")</f>
        <v>Form</v>
      </c>
      <c r="G33" s="1">
        <v>31</v>
      </c>
      <c r="H33" s="1" t="s">
        <v>39</v>
      </c>
      <c r="I33" s="1">
        <v>3</v>
      </c>
      <c r="J33" s="1" t="s">
        <v>100</v>
      </c>
      <c r="K33" s="1" t="s">
        <v>184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0</v>
      </c>
      <c r="T33" s="1">
        <v>0</v>
      </c>
      <c r="U33" s="1">
        <v>0</v>
      </c>
      <c r="V33" s="1" t="s">
        <v>100</v>
      </c>
      <c r="W33" s="1" t="s">
        <v>100</v>
      </c>
      <c r="X33" s="1" t="s">
        <v>100</v>
      </c>
      <c r="Y33" s="1" t="s">
        <v>100</v>
      </c>
      <c r="Z33" s="1" t="s">
        <v>100</v>
      </c>
      <c r="AA33" s="1" t="s">
        <v>100</v>
      </c>
      <c r="AB33" s="1" t="s">
        <v>100</v>
      </c>
      <c r="AC33" s="1" t="s">
        <v>100</v>
      </c>
      <c r="AD33" s="1" t="s">
        <v>100</v>
      </c>
      <c r="AE33" s="1" t="s">
        <v>100</v>
      </c>
      <c r="AF33" s="1" t="s">
        <v>100</v>
      </c>
      <c r="AG33" s="1" t="s">
        <v>100</v>
      </c>
      <c r="AH33" s="1">
        <v>1</v>
      </c>
      <c r="AI33" s="1">
        <v>12</v>
      </c>
      <c r="AJ33" s="1">
        <v>5</v>
      </c>
    </row>
    <row r="34" spans="1:36" x14ac:dyDescent="0.25">
      <c r="A34" s="1">
        <f>VLOOKUP($G34,Alessa.FieldDefinition!$A$3:$I$85,3)</f>
        <v>5</v>
      </c>
      <c r="B34" s="1" t="str">
        <f>VLOOKUP($G34,Alessa.FieldDefinition!$A$3:$I$85,2)</f>
        <v>Samples.CatalogsJoinSamplesView</v>
      </c>
      <c r="C34" s="1" t="str">
        <f>VLOOKUP($G34,Alessa.FieldDefinition!$A$3:$I$85,4)</f>
        <v>JoinSampleId</v>
      </c>
      <c r="D34" s="1" t="str">
        <f>VLOOKUP($G34,Alessa.FieldDefinition!$A$3:$I$85,7)</f>
        <v>Integer</v>
      </c>
      <c r="E34" s="1" t="str">
        <f>IFERROR( VLOOKUP($AJ34,Alessa.FieldGroupDetail!$A$3:$O$105,2), "")</f>
        <v>CatalogsJoinSampleViewGroup</v>
      </c>
      <c r="F34" s="1" t="str">
        <f>IFERROR(VLOOKUP($AJ34,Alessa.FieldGroupDetail!$A$3:$O$105,4), "")</f>
        <v>Form</v>
      </c>
      <c r="G34" s="1">
        <v>32</v>
      </c>
      <c r="H34" s="1" t="s">
        <v>21</v>
      </c>
      <c r="I34" s="1">
        <v>4</v>
      </c>
      <c r="J34" s="1" t="s">
        <v>100</v>
      </c>
      <c r="K34" s="1" t="s">
        <v>184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0</v>
      </c>
      <c r="T34" s="1">
        <v>0</v>
      </c>
      <c r="U34" s="1">
        <v>1</v>
      </c>
      <c r="V34" s="1" t="s">
        <v>100</v>
      </c>
      <c r="W34" s="1" t="s">
        <v>100</v>
      </c>
      <c r="X34" s="1" t="s">
        <v>100</v>
      </c>
      <c r="Y34" s="1" t="s">
        <v>100</v>
      </c>
      <c r="Z34" s="1" t="s">
        <v>100</v>
      </c>
      <c r="AA34" s="1" t="s">
        <v>100</v>
      </c>
      <c r="AB34" s="1" t="s">
        <v>100</v>
      </c>
      <c r="AC34" s="1" t="s">
        <v>100</v>
      </c>
      <c r="AD34" s="1" t="s">
        <v>100</v>
      </c>
      <c r="AE34" s="1" t="s">
        <v>100</v>
      </c>
      <c r="AF34" s="1" t="s">
        <v>100</v>
      </c>
      <c r="AG34" s="1" t="s">
        <v>100</v>
      </c>
      <c r="AH34" s="1">
        <v>1</v>
      </c>
      <c r="AI34" s="1">
        <v>12</v>
      </c>
      <c r="AJ34" s="1">
        <v>5</v>
      </c>
    </row>
    <row r="35" spans="1:36" x14ac:dyDescent="0.25">
      <c r="A35" s="1">
        <f>VLOOKUP($G35,Alessa.FieldDefinition!$A$3:$I$85,3)</f>
        <v>5</v>
      </c>
      <c r="B35" s="1" t="str">
        <f>VLOOKUP($G35,Alessa.FieldDefinition!$A$3:$I$85,2)</f>
        <v>Samples.CatalogsJoinSamplesView</v>
      </c>
      <c r="C35" s="1" t="str">
        <f>VLOOKUP($G35,Alessa.FieldDefinition!$A$3:$I$85,4)</f>
        <v>RecordType</v>
      </c>
      <c r="D35" s="1" t="str">
        <f>VLOOKUP($G35,Alessa.FieldDefinition!$A$3:$I$85,7)</f>
        <v>Radio</v>
      </c>
      <c r="E35" s="1" t="str">
        <f>IFERROR( VLOOKUP($AJ35,Alessa.FieldGroupDetail!$A$3:$O$105,2), "")</f>
        <v>CatalogsJoinSampleViewGroup</v>
      </c>
      <c r="F35" s="1" t="str">
        <f>IFERROR(VLOOKUP($AJ35,Alessa.FieldGroupDetail!$A$3:$O$105,4), "")</f>
        <v>Radio</v>
      </c>
      <c r="G35" s="1">
        <v>33</v>
      </c>
      <c r="H35" s="1" t="s">
        <v>57</v>
      </c>
      <c r="I35" s="1">
        <v>5</v>
      </c>
      <c r="J35" s="1" t="s">
        <v>100</v>
      </c>
      <c r="K35" s="1" t="s">
        <v>184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0</v>
      </c>
      <c r="T35" s="1">
        <v>0</v>
      </c>
      <c r="U35" s="1">
        <v>1</v>
      </c>
      <c r="V35" s="1" t="s">
        <v>100</v>
      </c>
      <c r="W35" s="1" t="s">
        <v>100</v>
      </c>
      <c r="X35" s="1" t="s">
        <v>100</v>
      </c>
      <c r="Y35" s="1" t="s">
        <v>100</v>
      </c>
      <c r="Z35" s="1" t="s">
        <v>100</v>
      </c>
      <c r="AA35" s="1" t="s">
        <v>100</v>
      </c>
      <c r="AB35" s="1" t="s">
        <v>100</v>
      </c>
      <c r="AC35" s="1" t="s">
        <v>100</v>
      </c>
      <c r="AD35" s="1" t="s">
        <v>100</v>
      </c>
      <c r="AE35" s="1" t="s">
        <v>100</v>
      </c>
      <c r="AF35" s="1" t="s">
        <v>100</v>
      </c>
      <c r="AG35" s="1" t="s">
        <v>100</v>
      </c>
      <c r="AH35" s="1">
        <v>1</v>
      </c>
      <c r="AI35" s="1">
        <v>12</v>
      </c>
      <c r="AJ35" s="1">
        <v>6</v>
      </c>
    </row>
    <row r="36" spans="1:36" x14ac:dyDescent="0.25">
      <c r="A36" s="1">
        <f>VLOOKUP($G36,Alessa.FieldDefinition!$A$3:$I$85,3)</f>
        <v>6</v>
      </c>
      <c r="B36" s="1" t="str">
        <f>VLOOKUP($G36,Alessa.FieldDefinition!$A$3:$I$85,2)</f>
        <v>Samples.HideEnableMultiselection</v>
      </c>
      <c r="C36" s="1" t="str">
        <f>VLOOKUP($G36,Alessa.FieldDefinition!$A$3:$I$85,4)</f>
        <v>CatalogValueId</v>
      </c>
      <c r="D36" s="1" t="str">
        <f>VLOOKUP($G36,Alessa.FieldDefinition!$A$3:$I$85,7)</f>
        <v>Integer</v>
      </c>
      <c r="E36" s="1" t="str">
        <f>IFERROR( VLOOKUP($AJ36,Alessa.FieldGroupDetail!$A$3:$O$105,2), "")</f>
        <v/>
      </c>
      <c r="F36" s="1" t="str">
        <f>IFERROR(VLOOKUP($AJ36,Alessa.FieldGroupDetail!$A$3:$O$105,4), "")</f>
        <v/>
      </c>
      <c r="G36" s="1">
        <v>34</v>
      </c>
      <c r="H36" s="1" t="s">
        <v>89</v>
      </c>
      <c r="I36" s="1">
        <v>1</v>
      </c>
      <c r="J36" s="1" t="s">
        <v>100</v>
      </c>
      <c r="K36" s="1" t="s">
        <v>184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0</v>
      </c>
      <c r="S36" s="1">
        <v>0</v>
      </c>
      <c r="T36" s="1">
        <v>0</v>
      </c>
      <c r="U36" s="1">
        <v>1</v>
      </c>
      <c r="V36" s="1" t="s">
        <v>100</v>
      </c>
      <c r="W36" s="1" t="s">
        <v>100</v>
      </c>
      <c r="X36" s="1" t="s">
        <v>100</v>
      </c>
      <c r="Y36" s="1" t="s">
        <v>100</v>
      </c>
      <c r="Z36" s="1" t="s">
        <v>100</v>
      </c>
      <c r="AA36" s="1" t="s">
        <v>100</v>
      </c>
      <c r="AB36" s="1" t="s">
        <v>100</v>
      </c>
      <c r="AC36" s="1" t="s">
        <v>100</v>
      </c>
      <c r="AD36" s="1" t="s">
        <v>100</v>
      </c>
      <c r="AE36" s="1" t="s">
        <v>100</v>
      </c>
      <c r="AF36" s="1" t="s">
        <v>100</v>
      </c>
      <c r="AG36" s="1" t="s">
        <v>100</v>
      </c>
      <c r="AH36" s="1" t="s">
        <v>100</v>
      </c>
      <c r="AI36" s="1" t="s">
        <v>100</v>
      </c>
      <c r="AJ36" s="1" t="s">
        <v>100</v>
      </c>
    </row>
    <row r="37" spans="1:36" x14ac:dyDescent="0.25">
      <c r="A37" s="1">
        <f>VLOOKUP($G37,Alessa.FieldDefinition!$A$3:$I$85,3)</f>
        <v>6</v>
      </c>
      <c r="B37" s="1" t="str">
        <f>VLOOKUP($G37,Alessa.FieldDefinition!$A$3:$I$85,2)</f>
        <v>Samples.HideEnableMultiselection</v>
      </c>
      <c r="C37" s="1" t="str">
        <f>VLOOKUP($G37,Alessa.FieldDefinition!$A$3:$I$85,4)</f>
        <v>IsEnabled</v>
      </c>
      <c r="D37" s="1" t="str">
        <f>VLOOKUP($G37,Alessa.FieldDefinition!$A$3:$I$85,7)</f>
        <v>Bit</v>
      </c>
      <c r="E37" s="1" t="str">
        <f>IFERROR( VLOOKUP($AJ37,Alessa.FieldGroupDetail!$A$3:$O$105,2), "")</f>
        <v/>
      </c>
      <c r="F37" s="1" t="str">
        <f>IFERROR(VLOOKUP($AJ37,Alessa.FieldGroupDetail!$A$3:$O$105,4), "")</f>
        <v/>
      </c>
      <c r="G37" s="1">
        <v>35</v>
      </c>
      <c r="H37" s="1" t="s">
        <v>90</v>
      </c>
      <c r="I37" s="1">
        <v>2</v>
      </c>
      <c r="J37" s="1" t="s">
        <v>100</v>
      </c>
      <c r="K37" s="1" t="s">
        <v>184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0</v>
      </c>
      <c r="S37" s="1">
        <v>0</v>
      </c>
      <c r="T37" s="1">
        <v>0</v>
      </c>
      <c r="U37" s="1">
        <v>1</v>
      </c>
      <c r="V37" s="1" t="s">
        <v>100</v>
      </c>
      <c r="W37" s="1" t="s">
        <v>100</v>
      </c>
      <c r="X37" s="1" t="s">
        <v>100</v>
      </c>
      <c r="Y37" s="1" t="s">
        <v>100</v>
      </c>
      <c r="Z37" s="1" t="s">
        <v>100</v>
      </c>
      <c r="AA37" s="1" t="s">
        <v>100</v>
      </c>
      <c r="AB37" s="1" t="s">
        <v>100</v>
      </c>
      <c r="AC37" s="1" t="s">
        <v>100</v>
      </c>
      <c r="AD37" s="1" t="s">
        <v>100</v>
      </c>
      <c r="AE37" s="1" t="s">
        <v>100</v>
      </c>
      <c r="AF37" s="1" t="s">
        <v>100</v>
      </c>
      <c r="AG37" s="1" t="s">
        <v>100</v>
      </c>
      <c r="AH37" s="1" t="s">
        <v>100</v>
      </c>
      <c r="AI37" s="1" t="s">
        <v>100</v>
      </c>
      <c r="AJ37" s="1" t="s">
        <v>100</v>
      </c>
    </row>
    <row r="38" spans="1:36" x14ac:dyDescent="0.25">
      <c r="A38" s="1">
        <f>VLOOKUP($G38,Alessa.FieldDefinition!$A$3:$I$85,3)</f>
        <v>6</v>
      </c>
      <c r="B38" s="1" t="str">
        <f>VLOOKUP($G38,Alessa.FieldDefinition!$A$3:$I$85,2)</f>
        <v>Samples.HideEnableMultiselection</v>
      </c>
      <c r="C38" s="1" t="str">
        <f>VLOOKUP($G38,Alessa.FieldDefinition!$A$3:$I$85,4)</f>
        <v>HideEnableSampleId</v>
      </c>
      <c r="D38" s="1" t="str">
        <f>VLOOKUP($G38,Alessa.FieldDefinition!$A$3:$I$85,7)</f>
        <v>Text</v>
      </c>
      <c r="E38" s="1" t="str">
        <f>IFERROR( VLOOKUP($AJ38,Alessa.FieldGroupDetail!$A$3:$O$105,2), "")</f>
        <v/>
      </c>
      <c r="F38" s="1" t="str">
        <f>IFERROR(VLOOKUP($AJ38,Alessa.FieldGroupDetail!$A$3:$O$105,4), "")</f>
        <v/>
      </c>
      <c r="G38" s="1">
        <v>36</v>
      </c>
      <c r="H38" s="1" t="s">
        <v>21</v>
      </c>
      <c r="I38" s="1">
        <v>3</v>
      </c>
      <c r="J38" s="1" t="s">
        <v>100</v>
      </c>
      <c r="K38" s="1" t="s">
        <v>184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0</v>
      </c>
      <c r="S38" s="1">
        <v>0</v>
      </c>
      <c r="T38" s="1">
        <v>0</v>
      </c>
      <c r="U38" s="1">
        <v>1</v>
      </c>
      <c r="V38" s="1" t="s">
        <v>100</v>
      </c>
      <c r="W38" s="1" t="s">
        <v>100</v>
      </c>
      <c r="X38" s="1" t="s">
        <v>100</v>
      </c>
      <c r="Y38" s="1" t="s">
        <v>100</v>
      </c>
      <c r="Z38" s="1" t="s">
        <v>100</v>
      </c>
      <c r="AA38" s="1" t="s">
        <v>100</v>
      </c>
      <c r="AB38" s="1" t="s">
        <v>100</v>
      </c>
      <c r="AC38" s="1" t="s">
        <v>100</v>
      </c>
      <c r="AD38" s="1" t="s">
        <v>100</v>
      </c>
      <c r="AE38" s="1" t="s">
        <v>100</v>
      </c>
      <c r="AF38" s="1" t="s">
        <v>100</v>
      </c>
      <c r="AG38" s="1" t="s">
        <v>100</v>
      </c>
      <c r="AH38" s="1" t="s">
        <v>100</v>
      </c>
      <c r="AI38" s="1" t="s">
        <v>100</v>
      </c>
      <c r="AJ38" s="1" t="s">
        <v>100</v>
      </c>
    </row>
    <row r="39" spans="1:36" x14ac:dyDescent="0.25">
      <c r="A39" s="1">
        <f>VLOOKUP($G39,Alessa.FieldDefinition!$A$3:$I$85,3)</f>
        <v>7</v>
      </c>
      <c r="B39" s="1" t="str">
        <f>VLOOKUP($G39,Alessa.FieldDefinition!$A$3:$I$85,2)</f>
        <v>Samples.HideEnableSamplesView</v>
      </c>
      <c r="C39" s="1" t="str">
        <f>VLOOKUP($G39,Alessa.FieldDefinition!$A$3:$I$85,4)</f>
        <v>Checkbox</v>
      </c>
      <c r="D39" s="1" t="str">
        <f>VLOOKUP($G39,Alessa.FieldDefinition!$A$3:$I$85,7)</f>
        <v>Bit</v>
      </c>
      <c r="E39" s="1" t="str">
        <f>IFERROR( VLOOKUP($AJ39,Alessa.FieldGroupDetail!$A$3:$O$105,2), "")</f>
        <v>HideEnableSampleViewGroup</v>
      </c>
      <c r="F39" s="1" t="str">
        <f>IFERROR(VLOOKUP($AJ39,Alessa.FieldGroupDetail!$A$3:$O$105,4), "")</f>
        <v>CheckboxHide</v>
      </c>
      <c r="G39" s="1">
        <v>37</v>
      </c>
      <c r="H39" s="1" t="s">
        <v>80</v>
      </c>
      <c r="I39" s="1">
        <v>1</v>
      </c>
      <c r="J39" s="1" t="s">
        <v>100</v>
      </c>
      <c r="K39" s="1" t="s">
        <v>184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0</v>
      </c>
      <c r="S39" s="1">
        <v>0</v>
      </c>
      <c r="T39" s="1">
        <v>0</v>
      </c>
      <c r="U39" s="1">
        <v>1</v>
      </c>
      <c r="V39" s="1" t="s">
        <v>100</v>
      </c>
      <c r="W39" s="1" t="s">
        <v>100</v>
      </c>
      <c r="X39" s="1" t="s">
        <v>100</v>
      </c>
      <c r="Y39" s="1" t="s">
        <v>100</v>
      </c>
      <c r="Z39" s="1" t="s">
        <v>100</v>
      </c>
      <c r="AA39" s="1" t="s">
        <v>100</v>
      </c>
      <c r="AB39" s="1" t="s">
        <v>100</v>
      </c>
      <c r="AC39" s="1" t="s">
        <v>100</v>
      </c>
      <c r="AD39" s="1" t="s">
        <v>100</v>
      </c>
      <c r="AE39" s="1" t="s">
        <v>100</v>
      </c>
      <c r="AF39" s="1" t="s">
        <v>100</v>
      </c>
      <c r="AG39" s="1" t="s">
        <v>100</v>
      </c>
      <c r="AH39" s="1">
        <v>1</v>
      </c>
      <c r="AI39" s="1">
        <v>12</v>
      </c>
      <c r="AJ39" s="1">
        <v>7</v>
      </c>
    </row>
    <row r="40" spans="1:36" x14ac:dyDescent="0.25">
      <c r="A40" s="1">
        <f>VLOOKUP($G40,Alessa.FieldDefinition!$A$3:$I$85,3)</f>
        <v>7</v>
      </c>
      <c r="B40" s="1" t="str">
        <f>VLOOKUP($G40,Alessa.FieldDefinition!$A$3:$I$85,2)</f>
        <v>Samples.HideEnableSamplesView</v>
      </c>
      <c r="C40" s="1" t="str">
        <f>VLOOKUP($G40,Alessa.FieldDefinition!$A$3:$I$85,4)</f>
        <v>EnableWhen5</v>
      </c>
      <c r="D40" s="1" t="str">
        <f>VLOOKUP($G40,Alessa.FieldDefinition!$A$3:$I$85,7)</f>
        <v>Text</v>
      </c>
      <c r="E40" s="1" t="str">
        <f>IFERROR( VLOOKUP($AJ40,Alessa.FieldGroupDetail!$A$3:$O$105,2), "")</f>
        <v>HideEnableSampleViewGroup</v>
      </c>
      <c r="F40" s="1" t="str">
        <f>IFERROR(VLOOKUP($AJ40,Alessa.FieldGroupDetail!$A$3:$O$105,4), "")</f>
        <v>SelectHide</v>
      </c>
      <c r="G40" s="1">
        <v>38</v>
      </c>
      <c r="H40" s="1" t="s">
        <v>84</v>
      </c>
      <c r="I40" s="1">
        <v>2</v>
      </c>
      <c r="J40" s="1" t="s">
        <v>100</v>
      </c>
      <c r="K40" s="1" t="s">
        <v>184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0</v>
      </c>
      <c r="S40" s="1">
        <v>0</v>
      </c>
      <c r="T40" s="1">
        <v>0</v>
      </c>
      <c r="U40" s="1">
        <v>1</v>
      </c>
      <c r="V40" s="1" t="s">
        <v>100</v>
      </c>
      <c r="W40" s="1" t="s">
        <v>100</v>
      </c>
      <c r="X40" s="1" t="s">
        <v>100</v>
      </c>
      <c r="Y40" s="1" t="s">
        <v>100</v>
      </c>
      <c r="Z40" s="1" t="s">
        <v>100</v>
      </c>
      <c r="AA40" s="1" t="s">
        <v>100</v>
      </c>
      <c r="AB40" s="1" t="s">
        <v>100</v>
      </c>
      <c r="AC40" s="1" t="s">
        <v>100</v>
      </c>
      <c r="AD40" s="1" t="s">
        <v>100</v>
      </c>
      <c r="AE40" s="1" t="s">
        <v>100</v>
      </c>
      <c r="AF40" s="1" t="s">
        <v>100</v>
      </c>
      <c r="AG40" s="1" t="s">
        <v>100</v>
      </c>
      <c r="AH40" s="1">
        <v>1</v>
      </c>
      <c r="AI40" s="1">
        <v>12</v>
      </c>
      <c r="AJ40" s="1">
        <v>8</v>
      </c>
    </row>
    <row r="41" spans="1:36" x14ac:dyDescent="0.25">
      <c r="A41" s="1">
        <f>VLOOKUP($G41,Alessa.FieldDefinition!$A$3:$I$85,3)</f>
        <v>7</v>
      </c>
      <c r="B41" s="1" t="str">
        <f>VLOOKUP($G41,Alessa.FieldDefinition!$A$3:$I$85,2)</f>
        <v>Samples.HideEnableSamplesView</v>
      </c>
      <c r="C41" s="1" t="str">
        <f>VLOOKUP($G41,Alessa.FieldDefinition!$A$3:$I$85,4)</f>
        <v>HideWhen2OrMore</v>
      </c>
      <c r="D41" s="1" t="str">
        <f>VLOOKUP($G41,Alessa.FieldDefinition!$A$3:$I$85,7)</f>
        <v>Decimal</v>
      </c>
      <c r="E41" s="1" t="str">
        <f>IFERROR( VLOOKUP($AJ41,Alessa.FieldGroupDetail!$A$3:$O$105,2), "")</f>
        <v>HideEnableSampleViewGroup</v>
      </c>
      <c r="F41" s="1" t="str">
        <f>IFERROR(VLOOKUP($AJ41,Alessa.FieldGroupDetail!$A$3:$O$105,4), "")</f>
        <v>SelectHide</v>
      </c>
      <c r="G41" s="1">
        <v>39</v>
      </c>
      <c r="H41" s="1" t="s">
        <v>239</v>
      </c>
      <c r="I41" s="1">
        <v>3</v>
      </c>
      <c r="J41" s="1" t="s">
        <v>100</v>
      </c>
      <c r="K41" s="1" t="s">
        <v>184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0</v>
      </c>
      <c r="S41" s="1">
        <v>0</v>
      </c>
      <c r="T41" s="1">
        <v>0</v>
      </c>
      <c r="U41" s="1">
        <v>1</v>
      </c>
      <c r="V41" s="1" t="s">
        <v>100</v>
      </c>
      <c r="W41" s="1" t="s">
        <v>100</v>
      </c>
      <c r="X41" s="1" t="s">
        <v>100</v>
      </c>
      <c r="Y41" s="1" t="s">
        <v>100</v>
      </c>
      <c r="Z41" s="1" t="s">
        <v>100</v>
      </c>
      <c r="AA41" s="1" t="s">
        <v>100</v>
      </c>
      <c r="AB41" s="1" t="s">
        <v>100</v>
      </c>
      <c r="AC41" s="1" t="s">
        <v>100</v>
      </c>
      <c r="AD41" s="1" t="s">
        <v>100</v>
      </c>
      <c r="AE41" s="1" t="s">
        <v>100</v>
      </c>
      <c r="AF41" s="1" t="s">
        <v>100</v>
      </c>
      <c r="AG41" s="1" t="s">
        <v>100</v>
      </c>
      <c r="AH41" s="1">
        <v>1</v>
      </c>
      <c r="AI41" s="1">
        <v>12</v>
      </c>
      <c r="AJ41" s="1">
        <v>8</v>
      </c>
    </row>
    <row r="42" spans="1:36" x14ac:dyDescent="0.25">
      <c r="A42" s="1">
        <f>VLOOKUP($G42,Alessa.FieldDefinition!$A$3:$I$85,3)</f>
        <v>7</v>
      </c>
      <c r="B42" s="1" t="str">
        <f>VLOOKUP($G42,Alessa.FieldDefinition!$A$3:$I$85,2)</f>
        <v>Samples.HideEnableSamplesView</v>
      </c>
      <c r="C42" s="1" t="str">
        <f>VLOOKUP($G42,Alessa.FieldDefinition!$A$3:$I$85,4)</f>
        <v>GridList</v>
      </c>
      <c r="D42" s="1" t="str">
        <f>VLOOKUP($G42,Alessa.FieldDefinition!$A$3:$I$85,7)</f>
        <v>Text</v>
      </c>
      <c r="E42" s="1" t="str">
        <f>IFERROR( VLOOKUP($AJ42,Alessa.FieldGroupDetail!$A$3:$O$105,2), "")</f>
        <v>HideEnableSampleViewGroup</v>
      </c>
      <c r="F42" s="1" t="str">
        <f>IFERROR(VLOOKUP($AJ42,Alessa.FieldGroupDetail!$A$3:$O$105,4), "")</f>
        <v>Furthermore</v>
      </c>
      <c r="G42" s="1">
        <v>40</v>
      </c>
      <c r="H42" s="1" t="s">
        <v>112</v>
      </c>
      <c r="I42" s="1">
        <v>4</v>
      </c>
      <c r="J42" s="1" t="s">
        <v>100</v>
      </c>
      <c r="K42" s="1" t="s">
        <v>184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0</v>
      </c>
      <c r="S42" s="1">
        <v>0</v>
      </c>
      <c r="T42" s="1">
        <v>0</v>
      </c>
      <c r="U42" s="1">
        <v>1</v>
      </c>
      <c r="V42" s="1" t="s">
        <v>100</v>
      </c>
      <c r="W42" s="1" t="s">
        <v>100</v>
      </c>
      <c r="X42" s="1" t="s">
        <v>100</v>
      </c>
      <c r="Y42" s="1" t="s">
        <v>100</v>
      </c>
      <c r="Z42" s="1" t="s">
        <v>100</v>
      </c>
      <c r="AA42" s="1" t="s">
        <v>100</v>
      </c>
      <c r="AB42" s="1" t="s">
        <v>100</v>
      </c>
      <c r="AC42" s="1" t="s">
        <v>100</v>
      </c>
      <c r="AD42" s="1" t="s">
        <v>100</v>
      </c>
      <c r="AE42" s="1" t="s">
        <v>100</v>
      </c>
      <c r="AF42" s="1" t="s">
        <v>100</v>
      </c>
      <c r="AG42" s="1" t="s">
        <v>100</v>
      </c>
      <c r="AH42" s="1">
        <v>1</v>
      </c>
      <c r="AI42" s="1">
        <v>12</v>
      </c>
      <c r="AJ42" s="1">
        <v>9</v>
      </c>
    </row>
    <row r="43" spans="1:36" x14ac:dyDescent="0.25">
      <c r="A43" s="1">
        <f>VLOOKUP($G43,Alessa.FieldDefinition!$A$3:$I$85,3)</f>
        <v>7</v>
      </c>
      <c r="B43" s="1" t="str">
        <f>VLOOKUP($G43,Alessa.FieldDefinition!$A$3:$I$85,2)</f>
        <v>Samples.HideEnableSamplesView</v>
      </c>
      <c r="C43" s="1" t="str">
        <f>VLOOKUP($G43,Alessa.FieldDefinition!$A$3:$I$85,4)</f>
        <v>Multiselect</v>
      </c>
      <c r="D43" s="1" t="str">
        <f>VLOOKUP($G43,Alessa.FieldDefinition!$A$3:$I$85,7)</f>
        <v>MultiselectList</v>
      </c>
      <c r="E43" s="1" t="str">
        <f>IFERROR( VLOOKUP($AJ43,Alessa.FieldGroupDetail!$A$3:$O$105,2), "")</f>
        <v>HideEnableSampleViewGroup</v>
      </c>
      <c r="F43" s="1" t="str">
        <f>IFERROR(VLOOKUP($AJ43,Alessa.FieldGroupDetail!$A$3:$O$105,4), "")</f>
        <v>SelectHide</v>
      </c>
      <c r="G43" s="1">
        <v>41</v>
      </c>
      <c r="H43" s="1" t="s">
        <v>91</v>
      </c>
      <c r="I43" s="1">
        <v>5</v>
      </c>
      <c r="J43" s="1" t="s">
        <v>100</v>
      </c>
      <c r="K43" s="1" t="s">
        <v>184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0</v>
      </c>
      <c r="S43" s="1">
        <v>0</v>
      </c>
      <c r="T43" s="1">
        <v>0</v>
      </c>
      <c r="U43" s="1">
        <v>1</v>
      </c>
      <c r="V43" s="1" t="s">
        <v>100</v>
      </c>
      <c r="W43" s="1" t="s">
        <v>100</v>
      </c>
      <c r="X43" s="1" t="s">
        <v>100</v>
      </c>
      <c r="Y43" s="1" t="s">
        <v>100</v>
      </c>
      <c r="Z43" s="1" t="s">
        <v>100</v>
      </c>
      <c r="AA43" s="1" t="s">
        <v>100</v>
      </c>
      <c r="AB43" s="1" t="s">
        <v>100</v>
      </c>
      <c r="AC43" s="1" t="s">
        <v>100</v>
      </c>
      <c r="AD43" s="1" t="s">
        <v>100</v>
      </c>
      <c r="AE43" s="1" t="s">
        <v>100</v>
      </c>
      <c r="AF43" s="1" t="s">
        <v>100</v>
      </c>
      <c r="AG43" s="1" t="s">
        <v>100</v>
      </c>
      <c r="AH43" s="1">
        <v>1</v>
      </c>
      <c r="AI43" s="1">
        <v>12</v>
      </c>
      <c r="AJ43" s="1">
        <v>8</v>
      </c>
    </row>
    <row r="44" spans="1:36" x14ac:dyDescent="0.25">
      <c r="A44" s="1">
        <f>VLOOKUP($G44,Alessa.FieldDefinition!$A$3:$I$85,3)</f>
        <v>7</v>
      </c>
      <c r="B44" s="1" t="str">
        <f>VLOOKUP($G44,Alessa.FieldDefinition!$A$3:$I$85,2)</f>
        <v>Samples.HideEnableSamplesView</v>
      </c>
      <c r="C44" s="1" t="str">
        <f>VLOOKUP($G44,Alessa.FieldDefinition!$A$3:$I$85,4)</f>
        <v>ShowChkbox</v>
      </c>
      <c r="D44" s="1" t="str">
        <f>VLOOKUP($G44,Alessa.FieldDefinition!$A$3:$I$85,7)</f>
        <v>Text</v>
      </c>
      <c r="E44" s="1" t="str">
        <f>IFERROR( VLOOKUP($AJ44,Alessa.FieldGroupDetail!$A$3:$O$105,2), "")</f>
        <v>HideEnableSampleViewGroup</v>
      </c>
      <c r="F44" s="1" t="str">
        <f>IFERROR(VLOOKUP($AJ44,Alessa.FieldGroupDetail!$A$3:$O$105,4), "")</f>
        <v>CheckboxHide</v>
      </c>
      <c r="G44" s="1">
        <v>42</v>
      </c>
      <c r="H44" s="1" t="s">
        <v>82</v>
      </c>
      <c r="I44" s="1">
        <v>6</v>
      </c>
      <c r="J44" s="1" t="s">
        <v>100</v>
      </c>
      <c r="K44" s="1" t="s">
        <v>184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0</v>
      </c>
      <c r="S44" s="1">
        <v>0</v>
      </c>
      <c r="T44" s="1">
        <v>0</v>
      </c>
      <c r="U44" s="1">
        <v>1</v>
      </c>
      <c r="V44" s="1" t="s">
        <v>100</v>
      </c>
      <c r="W44" s="1" t="s">
        <v>100</v>
      </c>
      <c r="X44" s="1" t="s">
        <v>100</v>
      </c>
      <c r="Y44" s="1" t="s">
        <v>100</v>
      </c>
      <c r="Z44" s="1" t="s">
        <v>100</v>
      </c>
      <c r="AA44" s="1" t="s">
        <v>100</v>
      </c>
      <c r="AB44" s="1" t="s">
        <v>100</v>
      </c>
      <c r="AC44" s="1" t="s">
        <v>100</v>
      </c>
      <c r="AD44" s="1" t="s">
        <v>100</v>
      </c>
      <c r="AE44" s="1" t="s">
        <v>100</v>
      </c>
      <c r="AF44" s="1" t="s">
        <v>100</v>
      </c>
      <c r="AG44" s="1" t="s">
        <v>100</v>
      </c>
      <c r="AH44" s="1">
        <v>1</v>
      </c>
      <c r="AI44" s="1">
        <v>12</v>
      </c>
      <c r="AJ44" s="1">
        <v>7</v>
      </c>
    </row>
    <row r="45" spans="1:36" x14ac:dyDescent="0.25">
      <c r="A45" s="1">
        <f>VLOOKUP($G45,Alessa.FieldDefinition!$A$3:$I$85,3)</f>
        <v>7</v>
      </c>
      <c r="B45" s="1" t="str">
        <f>VLOOKUP($G45,Alessa.FieldDefinition!$A$3:$I$85,2)</f>
        <v>Samples.HideEnableSamplesView</v>
      </c>
      <c r="C45" s="1" t="str">
        <f>VLOOKUP($G45,Alessa.FieldDefinition!$A$3:$I$85,4)</f>
        <v>ShowWhenBasic</v>
      </c>
      <c r="D45" s="1" t="str">
        <f>VLOOKUP($G45,Alessa.FieldDefinition!$A$3:$I$85,7)</f>
        <v>Text</v>
      </c>
      <c r="E45" s="1" t="str">
        <f>IFERROR( VLOOKUP($AJ45,Alessa.FieldGroupDetail!$A$3:$O$105,2), "")</f>
        <v>HideEnableSampleViewGroup</v>
      </c>
      <c r="F45" s="1" t="str">
        <f>IFERROR(VLOOKUP($AJ45,Alessa.FieldGroupDetail!$A$3:$O$105,4), "")</f>
        <v>Furthermore</v>
      </c>
      <c r="G45" s="1">
        <v>43</v>
      </c>
      <c r="H45" s="1" t="s">
        <v>88</v>
      </c>
      <c r="I45" s="1">
        <v>7</v>
      </c>
      <c r="J45" s="1" t="s">
        <v>100</v>
      </c>
      <c r="K45" s="1" t="s">
        <v>184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0</v>
      </c>
      <c r="S45" s="1">
        <v>0</v>
      </c>
      <c r="T45" s="1">
        <v>0</v>
      </c>
      <c r="U45" s="1">
        <v>1</v>
      </c>
      <c r="V45" s="1" t="s">
        <v>100</v>
      </c>
      <c r="W45" s="1" t="s">
        <v>100</v>
      </c>
      <c r="X45" s="1" t="s">
        <v>100</v>
      </c>
      <c r="Y45" s="1" t="s">
        <v>100</v>
      </c>
      <c r="Z45" s="1" t="s">
        <v>100</v>
      </c>
      <c r="AA45" s="1" t="s">
        <v>100</v>
      </c>
      <c r="AB45" s="1" t="s">
        <v>100</v>
      </c>
      <c r="AC45" s="1" t="s">
        <v>100</v>
      </c>
      <c r="AD45" s="1" t="s">
        <v>100</v>
      </c>
      <c r="AE45" s="1" t="s">
        <v>100</v>
      </c>
      <c r="AF45" s="1" t="s">
        <v>100</v>
      </c>
      <c r="AG45" s="1" t="s">
        <v>100</v>
      </c>
      <c r="AH45" s="1">
        <v>1</v>
      </c>
      <c r="AI45" s="1">
        <v>12</v>
      </c>
      <c r="AJ45" s="1">
        <v>9</v>
      </c>
    </row>
    <row r="46" spans="1:36" x14ac:dyDescent="0.25">
      <c r="A46" s="1">
        <f>VLOOKUP($G46,Alessa.FieldDefinition!$A$3:$I$85,3)</f>
        <v>7</v>
      </c>
      <c r="B46" s="1" t="str">
        <f>VLOOKUP($G46,Alessa.FieldDefinition!$A$3:$I$85,2)</f>
        <v>Samples.HideEnableSamplesView</v>
      </c>
      <c r="C46" s="1" t="str">
        <f>VLOOKUP($G46,Alessa.FieldDefinition!$A$3:$I$85,4)</f>
        <v>HideEnableSampleId</v>
      </c>
      <c r="D46" s="1" t="str">
        <f>VLOOKUP($G46,Alessa.FieldDefinition!$A$3:$I$85,7)</f>
        <v>Text</v>
      </c>
      <c r="E46" s="1" t="str">
        <f>IFERROR( VLOOKUP($AJ46,Alessa.FieldGroupDetail!$A$3:$O$105,2), "")</f>
        <v>HideEnableSampleViewGroup</v>
      </c>
      <c r="F46" s="1" t="str">
        <f>IFERROR(VLOOKUP($AJ46,Alessa.FieldGroupDetail!$A$3:$O$105,4), "")</f>
        <v>CheckboxHide</v>
      </c>
      <c r="G46" s="1">
        <v>44</v>
      </c>
      <c r="H46" s="1" t="s">
        <v>21</v>
      </c>
      <c r="I46" s="1">
        <v>8</v>
      </c>
      <c r="J46" s="1" t="s">
        <v>100</v>
      </c>
      <c r="K46" s="1" t="s">
        <v>184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0</v>
      </c>
      <c r="T46" s="1">
        <v>0</v>
      </c>
      <c r="U46" s="1">
        <v>1</v>
      </c>
      <c r="V46" s="1" t="s">
        <v>100</v>
      </c>
      <c r="W46" s="1" t="s">
        <v>100</v>
      </c>
      <c r="X46" s="1" t="s">
        <v>100</v>
      </c>
      <c r="Y46" s="1" t="s">
        <v>100</v>
      </c>
      <c r="Z46" s="1" t="s">
        <v>100</v>
      </c>
      <c r="AA46" s="1" t="s">
        <v>100</v>
      </c>
      <c r="AB46" s="1" t="s">
        <v>100</v>
      </c>
      <c r="AC46" s="1" t="s">
        <v>100</v>
      </c>
      <c r="AD46" s="1" t="s">
        <v>100</v>
      </c>
      <c r="AE46" s="1" t="s">
        <v>100</v>
      </c>
      <c r="AF46" s="1" t="s">
        <v>100</v>
      </c>
      <c r="AG46" s="1" t="s">
        <v>100</v>
      </c>
      <c r="AH46" s="1">
        <v>1</v>
      </c>
      <c r="AI46" s="1">
        <v>12</v>
      </c>
      <c r="AJ46" s="1">
        <v>7</v>
      </c>
    </row>
    <row r="47" spans="1:36" x14ac:dyDescent="0.25">
      <c r="A47" s="1">
        <f>VLOOKUP($G47,Alessa.FieldDefinition!$A$3:$I$85,3)</f>
        <v>8</v>
      </c>
      <c r="B47" s="1" t="str">
        <f>VLOOKUP($G47,Alessa.FieldDefinition!$A$3:$I$85,2)</f>
        <v>Samples.HideEnableSamples</v>
      </c>
      <c r="C47" s="1" t="str">
        <f>VLOOKUP($G47,Alessa.FieldDefinition!$A$3:$I$85,4)</f>
        <v>Checkbox</v>
      </c>
      <c r="D47" s="1" t="str">
        <f>VLOOKUP($G47,Alessa.FieldDefinition!$A$3:$I$85,7)</f>
        <v>Bit</v>
      </c>
      <c r="E47" s="1" t="str">
        <f>IFERROR( VLOOKUP($AJ47,Alessa.FieldGroupDetail!$A$3:$O$105,2), "")</f>
        <v/>
      </c>
      <c r="F47" s="1" t="str">
        <f>IFERROR(VLOOKUP($AJ47,Alessa.FieldGroupDetail!$A$3:$O$105,4), "")</f>
        <v/>
      </c>
      <c r="G47" s="1">
        <v>45</v>
      </c>
      <c r="H47" s="1" t="s">
        <v>80</v>
      </c>
      <c r="I47" s="1">
        <v>1</v>
      </c>
      <c r="J47" s="1" t="s">
        <v>100</v>
      </c>
      <c r="K47" s="1" t="s">
        <v>184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0</v>
      </c>
      <c r="S47" s="1">
        <v>0</v>
      </c>
      <c r="T47" s="1">
        <v>0</v>
      </c>
      <c r="U47" s="1">
        <v>1</v>
      </c>
      <c r="V47" s="1" t="s">
        <v>100</v>
      </c>
      <c r="W47" s="1" t="s">
        <v>100</v>
      </c>
      <c r="X47" s="1" t="s">
        <v>100</v>
      </c>
      <c r="Y47" s="1" t="s">
        <v>100</v>
      </c>
      <c r="Z47" s="1" t="s">
        <v>100</v>
      </c>
      <c r="AA47" s="1" t="s">
        <v>100</v>
      </c>
      <c r="AB47" s="1" t="s">
        <v>100</v>
      </c>
      <c r="AC47" s="1" t="s">
        <v>100</v>
      </c>
      <c r="AD47" s="1" t="s">
        <v>100</v>
      </c>
      <c r="AE47" s="1" t="s">
        <v>100</v>
      </c>
      <c r="AF47" s="1" t="s">
        <v>100</v>
      </c>
      <c r="AG47" s="1" t="s">
        <v>100</v>
      </c>
      <c r="AH47" s="1" t="s">
        <v>100</v>
      </c>
      <c r="AI47" s="1" t="s">
        <v>100</v>
      </c>
      <c r="AJ47" s="1" t="s">
        <v>100</v>
      </c>
    </row>
    <row r="48" spans="1:36" x14ac:dyDescent="0.25">
      <c r="A48" s="1">
        <f>VLOOKUP($G48,Alessa.FieldDefinition!$A$3:$I$85,3)</f>
        <v>8</v>
      </c>
      <c r="B48" s="1" t="str">
        <f>VLOOKUP($G48,Alessa.FieldDefinition!$A$3:$I$85,2)</f>
        <v>Samples.HideEnableSamples</v>
      </c>
      <c r="C48" s="1" t="str">
        <f>VLOOKUP($G48,Alessa.FieldDefinition!$A$3:$I$85,4)</f>
        <v>EnableWhen5</v>
      </c>
      <c r="D48" s="1" t="str">
        <f>VLOOKUP($G48,Alessa.FieldDefinition!$A$3:$I$85,7)</f>
        <v>Text</v>
      </c>
      <c r="E48" s="1" t="str">
        <f>IFERROR( VLOOKUP($AJ48,Alessa.FieldGroupDetail!$A$3:$O$105,2), "")</f>
        <v/>
      </c>
      <c r="F48" s="1" t="str">
        <f>IFERROR(VLOOKUP($AJ48,Alessa.FieldGroupDetail!$A$3:$O$105,4), "")</f>
        <v/>
      </c>
      <c r="G48" s="1">
        <v>46</v>
      </c>
      <c r="H48" s="1" t="s">
        <v>216</v>
      </c>
      <c r="I48" s="1">
        <v>2</v>
      </c>
      <c r="J48" s="1" t="s">
        <v>100</v>
      </c>
      <c r="K48" s="1" t="s">
        <v>184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0</v>
      </c>
      <c r="S48" s="1">
        <v>0</v>
      </c>
      <c r="T48" s="1">
        <v>0</v>
      </c>
      <c r="U48" s="1">
        <v>1</v>
      </c>
      <c r="V48" s="1" t="s">
        <v>100</v>
      </c>
      <c r="W48" s="1" t="s">
        <v>100</v>
      </c>
      <c r="X48" s="1" t="s">
        <v>100</v>
      </c>
      <c r="Y48" s="1" t="s">
        <v>100</v>
      </c>
      <c r="Z48" s="1" t="s">
        <v>100</v>
      </c>
      <c r="AA48" s="1" t="s">
        <v>100</v>
      </c>
      <c r="AB48" s="1" t="s">
        <v>100</v>
      </c>
      <c r="AC48" s="1" t="s">
        <v>100</v>
      </c>
      <c r="AD48" s="1" t="s">
        <v>100</v>
      </c>
      <c r="AE48" s="1" t="s">
        <v>100</v>
      </c>
      <c r="AF48" s="1" t="s">
        <v>100</v>
      </c>
      <c r="AG48" s="1" t="s">
        <v>100</v>
      </c>
      <c r="AH48" s="1" t="s">
        <v>100</v>
      </c>
      <c r="AI48" s="1" t="s">
        <v>100</v>
      </c>
      <c r="AJ48" s="1" t="s">
        <v>100</v>
      </c>
    </row>
    <row r="49" spans="1:36" x14ac:dyDescent="0.25">
      <c r="A49" s="1">
        <f>VLOOKUP($G49,Alessa.FieldDefinition!$A$3:$I$85,3)</f>
        <v>8</v>
      </c>
      <c r="B49" s="1" t="str">
        <f>VLOOKUP($G49,Alessa.FieldDefinition!$A$3:$I$85,2)</f>
        <v>Samples.HideEnableSamples</v>
      </c>
      <c r="C49" s="1" t="str">
        <f>VLOOKUP($G49,Alessa.FieldDefinition!$A$3:$I$85,4)</f>
        <v>HideWhen2OrMore</v>
      </c>
      <c r="D49" s="1" t="str">
        <f>VLOOKUP($G49,Alessa.FieldDefinition!$A$3:$I$85,7)</f>
        <v>Integer</v>
      </c>
      <c r="E49" s="1" t="str">
        <f>IFERROR( VLOOKUP($AJ49,Alessa.FieldGroupDetail!$A$3:$O$105,2), "")</f>
        <v/>
      </c>
      <c r="F49" s="1" t="str">
        <f>IFERROR(VLOOKUP($AJ49,Alessa.FieldGroupDetail!$A$3:$O$105,4), "")</f>
        <v/>
      </c>
      <c r="G49" s="1">
        <v>47</v>
      </c>
      <c r="H49" s="1" t="s">
        <v>86</v>
      </c>
      <c r="I49" s="1">
        <v>3</v>
      </c>
      <c r="J49" s="1" t="s">
        <v>100</v>
      </c>
      <c r="K49" s="1" t="s">
        <v>184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0</v>
      </c>
      <c r="S49" s="1">
        <v>0</v>
      </c>
      <c r="T49" s="1">
        <v>0</v>
      </c>
      <c r="U49" s="1">
        <v>1</v>
      </c>
      <c r="V49" s="1" t="s">
        <v>100</v>
      </c>
      <c r="W49" s="1" t="s">
        <v>100</v>
      </c>
      <c r="X49" s="1" t="s">
        <v>100</v>
      </c>
      <c r="Y49" s="1" t="s">
        <v>100</v>
      </c>
      <c r="Z49" s="1" t="s">
        <v>100</v>
      </c>
      <c r="AA49" s="1" t="s">
        <v>100</v>
      </c>
      <c r="AB49" s="1" t="s">
        <v>100</v>
      </c>
      <c r="AC49" s="1" t="s">
        <v>100</v>
      </c>
      <c r="AD49" s="1" t="s">
        <v>100</v>
      </c>
      <c r="AE49" s="1" t="s">
        <v>100</v>
      </c>
      <c r="AF49" s="1" t="s">
        <v>100</v>
      </c>
      <c r="AG49" s="1" t="s">
        <v>100</v>
      </c>
      <c r="AH49" s="1" t="s">
        <v>100</v>
      </c>
      <c r="AI49" s="1" t="s">
        <v>100</v>
      </c>
      <c r="AJ49" s="1" t="s">
        <v>100</v>
      </c>
    </row>
    <row r="50" spans="1:36" x14ac:dyDescent="0.25">
      <c r="A50" s="1">
        <f>VLOOKUP($G50,Alessa.FieldDefinition!$A$3:$I$85,3)</f>
        <v>8</v>
      </c>
      <c r="B50" s="1" t="str">
        <f>VLOOKUP($G50,Alessa.FieldDefinition!$A$3:$I$85,2)</f>
        <v>Samples.HideEnableSamples</v>
      </c>
      <c r="C50" s="1" t="str">
        <f>VLOOKUP($G50,Alessa.FieldDefinition!$A$3:$I$85,4)</f>
        <v>GridList</v>
      </c>
      <c r="D50" s="1" t="str">
        <f>VLOOKUP($G50,Alessa.FieldDefinition!$A$3:$I$85,7)</f>
        <v>Decimal</v>
      </c>
      <c r="E50" s="1" t="str">
        <f>IFERROR( VLOOKUP($AJ50,Alessa.FieldGroupDetail!$A$3:$O$105,2), "")</f>
        <v/>
      </c>
      <c r="F50" s="1" t="str">
        <f>IFERROR(VLOOKUP($AJ50,Alessa.FieldGroupDetail!$A$3:$O$105,4), "")</f>
        <v/>
      </c>
      <c r="G50" s="1">
        <v>48</v>
      </c>
      <c r="H50" s="1" t="s">
        <v>112</v>
      </c>
      <c r="I50" s="1">
        <v>4</v>
      </c>
      <c r="J50" s="1" t="s">
        <v>100</v>
      </c>
      <c r="K50" s="1" t="s">
        <v>184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0</v>
      </c>
      <c r="S50" s="1">
        <v>0</v>
      </c>
      <c r="T50" s="1">
        <v>0</v>
      </c>
      <c r="U50" s="1">
        <v>1</v>
      </c>
      <c r="V50" s="1" t="s">
        <v>100</v>
      </c>
      <c r="W50" s="1" t="s">
        <v>100</v>
      </c>
      <c r="X50" s="1" t="s">
        <v>100</v>
      </c>
      <c r="Y50" s="1" t="s">
        <v>100</v>
      </c>
      <c r="Z50" s="1" t="s">
        <v>100</v>
      </c>
      <c r="AA50" s="1" t="s">
        <v>100</v>
      </c>
      <c r="AB50" s="1" t="s">
        <v>100</v>
      </c>
      <c r="AC50" s="1" t="s">
        <v>100</v>
      </c>
      <c r="AD50" s="1" t="s">
        <v>100</v>
      </c>
      <c r="AE50" s="1" t="s">
        <v>100</v>
      </c>
      <c r="AF50" s="1" t="s">
        <v>100</v>
      </c>
      <c r="AG50" s="1" t="s">
        <v>100</v>
      </c>
      <c r="AH50" s="1" t="s">
        <v>100</v>
      </c>
      <c r="AI50" s="1" t="s">
        <v>100</v>
      </c>
      <c r="AJ50" s="1" t="s">
        <v>100</v>
      </c>
    </row>
    <row r="51" spans="1:36" x14ac:dyDescent="0.25">
      <c r="A51" s="1">
        <f>VLOOKUP($G51,Alessa.FieldDefinition!$A$3:$I$85,3)</f>
        <v>8</v>
      </c>
      <c r="B51" s="1" t="str">
        <f>VLOOKUP($G51,Alessa.FieldDefinition!$A$3:$I$85,2)</f>
        <v>Samples.HideEnableSamples</v>
      </c>
      <c r="C51" s="1" t="str">
        <f>VLOOKUP($G51,Alessa.FieldDefinition!$A$3:$I$85,4)</f>
        <v>ShowChkbox</v>
      </c>
      <c r="D51" s="1" t="str">
        <f>VLOOKUP($G51,Alessa.FieldDefinition!$A$3:$I$85,7)</f>
        <v>Text</v>
      </c>
      <c r="E51" s="1" t="str">
        <f>IFERROR( VLOOKUP($AJ51,Alessa.FieldGroupDetail!$A$3:$O$105,2), "")</f>
        <v/>
      </c>
      <c r="F51" s="1" t="str">
        <f>IFERROR(VLOOKUP($AJ51,Alessa.FieldGroupDetail!$A$3:$O$105,4), "")</f>
        <v/>
      </c>
      <c r="G51" s="1">
        <v>49</v>
      </c>
      <c r="H51" s="1" t="s">
        <v>82</v>
      </c>
      <c r="I51" s="1">
        <v>5</v>
      </c>
      <c r="J51" s="1" t="s">
        <v>100</v>
      </c>
      <c r="K51" s="1" t="s">
        <v>184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0</v>
      </c>
      <c r="S51" s="1">
        <v>0</v>
      </c>
      <c r="T51" s="1">
        <v>0</v>
      </c>
      <c r="U51" s="1">
        <v>1</v>
      </c>
      <c r="V51" s="1" t="s">
        <v>100</v>
      </c>
      <c r="W51" s="1" t="s">
        <v>100</v>
      </c>
      <c r="X51" s="1" t="s">
        <v>100</v>
      </c>
      <c r="Y51" s="1" t="s">
        <v>100</v>
      </c>
      <c r="Z51" s="1" t="s">
        <v>100</v>
      </c>
      <c r="AA51" s="1" t="s">
        <v>100</v>
      </c>
      <c r="AB51" s="1" t="s">
        <v>100</v>
      </c>
      <c r="AC51" s="1" t="s">
        <v>100</v>
      </c>
      <c r="AD51" s="1" t="s">
        <v>100</v>
      </c>
      <c r="AE51" s="1" t="s">
        <v>100</v>
      </c>
      <c r="AF51" s="1" t="s">
        <v>100</v>
      </c>
      <c r="AG51" s="1" t="s">
        <v>100</v>
      </c>
      <c r="AH51" s="1" t="s">
        <v>100</v>
      </c>
      <c r="AI51" s="1" t="s">
        <v>100</v>
      </c>
      <c r="AJ51" s="1" t="s">
        <v>100</v>
      </c>
    </row>
    <row r="52" spans="1:36" x14ac:dyDescent="0.25">
      <c r="A52" s="1">
        <f>VLOOKUP($G52,Alessa.FieldDefinition!$A$3:$I$85,3)</f>
        <v>8</v>
      </c>
      <c r="B52" s="1" t="str">
        <f>VLOOKUP($G52,Alessa.FieldDefinition!$A$3:$I$85,2)</f>
        <v>Samples.HideEnableSamples</v>
      </c>
      <c r="C52" s="1" t="str">
        <f>VLOOKUP($G52,Alessa.FieldDefinition!$A$3:$I$85,4)</f>
        <v>ShowWhenBasic</v>
      </c>
      <c r="D52" s="1" t="str">
        <f>VLOOKUP($G52,Alessa.FieldDefinition!$A$3:$I$85,7)</f>
        <v>Text</v>
      </c>
      <c r="E52" s="1" t="str">
        <f>IFERROR( VLOOKUP($AJ52,Alessa.FieldGroupDetail!$A$3:$O$105,2), "")</f>
        <v/>
      </c>
      <c r="F52" s="1" t="str">
        <f>IFERROR(VLOOKUP($AJ52,Alessa.FieldGroupDetail!$A$3:$O$105,4), "")</f>
        <v/>
      </c>
      <c r="G52" s="1">
        <v>50</v>
      </c>
      <c r="H52" s="1" t="s">
        <v>88</v>
      </c>
      <c r="I52" s="1">
        <v>6</v>
      </c>
      <c r="J52" s="1" t="s">
        <v>100</v>
      </c>
      <c r="K52" s="1" t="s">
        <v>184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0</v>
      </c>
      <c r="S52" s="1">
        <v>0</v>
      </c>
      <c r="T52" s="1">
        <v>0</v>
      </c>
      <c r="U52" s="1">
        <v>1</v>
      </c>
      <c r="V52" s="1" t="s">
        <v>100</v>
      </c>
      <c r="W52" s="1" t="s">
        <v>100</v>
      </c>
      <c r="X52" s="1" t="s">
        <v>100</v>
      </c>
      <c r="Y52" s="1" t="s">
        <v>100</v>
      </c>
      <c r="Z52" s="1" t="s">
        <v>100</v>
      </c>
      <c r="AA52" s="1" t="s">
        <v>100</v>
      </c>
      <c r="AB52" s="1" t="s">
        <v>100</v>
      </c>
      <c r="AC52" s="1" t="s">
        <v>100</v>
      </c>
      <c r="AD52" s="1" t="s">
        <v>100</v>
      </c>
      <c r="AE52" s="1" t="s">
        <v>100</v>
      </c>
      <c r="AF52" s="1" t="s">
        <v>100</v>
      </c>
      <c r="AG52" s="1" t="s">
        <v>100</v>
      </c>
      <c r="AH52" s="1" t="s">
        <v>100</v>
      </c>
      <c r="AI52" s="1" t="s">
        <v>100</v>
      </c>
      <c r="AJ52" s="1" t="s">
        <v>100</v>
      </c>
    </row>
    <row r="53" spans="1:36" x14ac:dyDescent="0.25">
      <c r="A53" s="1">
        <f>VLOOKUP($G53,Alessa.FieldDefinition!$A$3:$I$85,3)</f>
        <v>8</v>
      </c>
      <c r="B53" s="1" t="str">
        <f>VLOOKUP($G53,Alessa.FieldDefinition!$A$3:$I$85,2)</f>
        <v>Samples.HideEnableSamples</v>
      </c>
      <c r="C53" s="1" t="str">
        <f>VLOOKUP($G53,Alessa.FieldDefinition!$A$3:$I$85,4)</f>
        <v>HideEnableSampleId</v>
      </c>
      <c r="D53" s="1" t="str">
        <f>VLOOKUP($G53,Alessa.FieldDefinition!$A$3:$I$85,7)</f>
        <v>Text</v>
      </c>
      <c r="E53" s="1" t="str">
        <f>IFERROR( VLOOKUP($AJ53,Alessa.FieldGroupDetail!$A$3:$O$105,2), "")</f>
        <v/>
      </c>
      <c r="F53" s="1" t="str">
        <f>IFERROR(VLOOKUP($AJ53,Alessa.FieldGroupDetail!$A$3:$O$105,4), "")</f>
        <v/>
      </c>
      <c r="G53" s="1">
        <v>51</v>
      </c>
      <c r="H53" s="1" t="s">
        <v>21</v>
      </c>
      <c r="I53" s="1">
        <v>7</v>
      </c>
      <c r="J53" s="1" t="s">
        <v>100</v>
      </c>
      <c r="K53" s="1" t="s">
        <v>184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0</v>
      </c>
      <c r="S53" s="1">
        <v>0</v>
      </c>
      <c r="T53" s="1">
        <v>0</v>
      </c>
      <c r="U53" s="1">
        <v>1</v>
      </c>
      <c r="V53" s="1" t="s">
        <v>100</v>
      </c>
      <c r="W53" s="1" t="s">
        <v>100</v>
      </c>
      <c r="X53" s="1" t="s">
        <v>100</v>
      </c>
      <c r="Y53" s="1" t="s">
        <v>100</v>
      </c>
      <c r="Z53" s="1" t="s">
        <v>100</v>
      </c>
      <c r="AA53" s="1" t="s">
        <v>100</v>
      </c>
      <c r="AB53" s="1" t="s">
        <v>100</v>
      </c>
      <c r="AC53" s="1" t="s">
        <v>100</v>
      </c>
      <c r="AD53" s="1" t="s">
        <v>100</v>
      </c>
      <c r="AE53" s="1" t="s">
        <v>100</v>
      </c>
      <c r="AF53" s="1" t="s">
        <v>100</v>
      </c>
      <c r="AG53" s="1" t="s">
        <v>100</v>
      </c>
      <c r="AH53" s="1" t="s">
        <v>100</v>
      </c>
      <c r="AI53" s="1" t="s">
        <v>100</v>
      </c>
      <c r="AJ53" s="1" t="s">
        <v>100</v>
      </c>
    </row>
    <row r="54" spans="1:36" x14ac:dyDescent="0.25">
      <c r="A54" s="1">
        <f>VLOOKUP($G54,Alessa.FieldDefinition!$A$3:$I$85,3)</f>
        <v>8</v>
      </c>
      <c r="B54" s="1" t="str">
        <f>VLOOKUP($G54,Alessa.FieldDefinition!$A$3:$I$85,2)</f>
        <v>Samples.HideEnableSamples</v>
      </c>
      <c r="C54" s="1" t="str">
        <f>VLOOKUP($G54,Alessa.FieldDefinition!$A$3:$I$85,4)</f>
        <v>IsEnabled</v>
      </c>
      <c r="D54" s="1" t="str">
        <f>VLOOKUP($G54,Alessa.FieldDefinition!$A$3:$I$85,7)</f>
        <v>Bit</v>
      </c>
      <c r="E54" s="1" t="str">
        <f>IFERROR( VLOOKUP($AJ54,Alessa.FieldGroupDetail!$A$3:$O$105,2), "")</f>
        <v/>
      </c>
      <c r="F54" s="1" t="str">
        <f>IFERROR(VLOOKUP($AJ54,Alessa.FieldGroupDetail!$A$3:$O$105,4), "")</f>
        <v/>
      </c>
      <c r="G54" s="1">
        <v>52</v>
      </c>
      <c r="H54" s="1" t="s">
        <v>26</v>
      </c>
      <c r="I54" s="1">
        <v>8</v>
      </c>
      <c r="J54" s="1" t="s">
        <v>100</v>
      </c>
      <c r="K54" s="1" t="s">
        <v>184</v>
      </c>
      <c r="L54" s="1">
        <v>0</v>
      </c>
      <c r="M54" s="1">
        <v>0</v>
      </c>
      <c r="N54" s="1">
        <v>0</v>
      </c>
      <c r="O54" s="1">
        <v>0</v>
      </c>
      <c r="P54" s="1">
        <v>1</v>
      </c>
      <c r="Q54" s="1">
        <v>1</v>
      </c>
      <c r="R54" s="1">
        <v>0</v>
      </c>
      <c r="S54" s="1">
        <v>0</v>
      </c>
      <c r="T54" s="1">
        <v>0</v>
      </c>
      <c r="U54" s="1">
        <v>1</v>
      </c>
      <c r="V54" s="1" t="s">
        <v>100</v>
      </c>
      <c r="W54" s="1" t="s">
        <v>100</v>
      </c>
      <c r="X54" s="1" t="s">
        <v>100</v>
      </c>
      <c r="Y54" s="1" t="s">
        <v>100</v>
      </c>
      <c r="Z54" s="1" t="s">
        <v>100</v>
      </c>
      <c r="AA54" s="1" t="s">
        <v>100</v>
      </c>
      <c r="AB54" s="1" t="s">
        <v>100</v>
      </c>
      <c r="AC54" s="1" t="s">
        <v>100</v>
      </c>
      <c r="AD54" s="1" t="s">
        <v>100</v>
      </c>
      <c r="AE54" s="1" t="s">
        <v>100</v>
      </c>
      <c r="AF54" s="1" t="s">
        <v>100</v>
      </c>
      <c r="AG54" s="1" t="s">
        <v>100</v>
      </c>
      <c r="AH54" s="1" t="s">
        <v>100</v>
      </c>
      <c r="AI54" s="1" t="s">
        <v>100</v>
      </c>
      <c r="AJ54" s="1" t="s">
        <v>100</v>
      </c>
    </row>
    <row r="55" spans="1:36" x14ac:dyDescent="0.25">
      <c r="A55" s="1">
        <f>VLOOKUP($G55,Alessa.FieldDefinition!$A$3:$I$85,3)</f>
        <v>8</v>
      </c>
      <c r="B55" s="1" t="str">
        <f>VLOOKUP($G55,Alessa.FieldDefinition!$A$3:$I$85,2)</f>
        <v>Samples.HideEnableSamples</v>
      </c>
      <c r="C55" s="1" t="str">
        <f>VLOOKUP($G55,Alessa.FieldDefinition!$A$3:$I$85,4)</f>
        <v>IsCommited</v>
      </c>
      <c r="D55" s="1" t="str">
        <f>VLOOKUP($G55,Alessa.FieldDefinition!$A$3:$I$85,7)</f>
        <v>Bit</v>
      </c>
      <c r="E55" s="1" t="str">
        <f>IFERROR( VLOOKUP($AJ55,Alessa.FieldGroupDetail!$A$3:$O$105,2), "")</f>
        <v/>
      </c>
      <c r="F55" s="1" t="str">
        <f>IFERROR(VLOOKUP($AJ55,Alessa.FieldGroupDetail!$A$3:$O$105,4), "")</f>
        <v/>
      </c>
      <c r="G55" s="1">
        <v>53</v>
      </c>
      <c r="H55" s="1" t="s">
        <v>154</v>
      </c>
      <c r="I55" s="1">
        <v>9</v>
      </c>
      <c r="J55" s="1" t="s">
        <v>100</v>
      </c>
      <c r="K55" s="1" t="s">
        <v>184</v>
      </c>
      <c r="L55" s="1">
        <v>0</v>
      </c>
      <c r="M55" s="1">
        <v>0</v>
      </c>
      <c r="N55" s="1">
        <v>0</v>
      </c>
      <c r="O55" s="1">
        <v>0</v>
      </c>
      <c r="P55" s="1">
        <v>1</v>
      </c>
      <c r="Q55" s="1">
        <v>1</v>
      </c>
      <c r="R55" s="1">
        <v>0</v>
      </c>
      <c r="S55" s="1">
        <v>0</v>
      </c>
      <c r="T55" s="1">
        <v>0</v>
      </c>
      <c r="U55" s="1">
        <v>1</v>
      </c>
      <c r="V55" s="1" t="s">
        <v>100</v>
      </c>
      <c r="W55" s="1" t="s">
        <v>100</v>
      </c>
      <c r="X55" s="1" t="s">
        <v>100</v>
      </c>
      <c r="Y55" s="1" t="s">
        <v>100</v>
      </c>
      <c r="Z55" s="1" t="s">
        <v>100</v>
      </c>
      <c r="AA55" s="1" t="s">
        <v>100</v>
      </c>
      <c r="AB55" s="1" t="s">
        <v>100</v>
      </c>
      <c r="AC55" s="1" t="s">
        <v>100</v>
      </c>
      <c r="AD55" s="1" t="s">
        <v>100</v>
      </c>
      <c r="AE55" s="1" t="s">
        <v>100</v>
      </c>
      <c r="AF55" s="1" t="s">
        <v>100</v>
      </c>
      <c r="AG55" s="1" t="s">
        <v>100</v>
      </c>
      <c r="AH55" s="1" t="s">
        <v>100</v>
      </c>
      <c r="AI55" s="1" t="s">
        <v>100</v>
      </c>
      <c r="AJ55" s="1" t="s">
        <v>100</v>
      </c>
    </row>
    <row r="56" spans="1:36" x14ac:dyDescent="0.25">
      <c r="A56" s="1">
        <f>VLOOKUP($G56,Alessa.FieldDefinition!$A$3:$I$85,3)</f>
        <v>9</v>
      </c>
      <c r="B56" s="1" t="str">
        <f>VLOOKUP($G56,Alessa.FieldDefinition!$A$3:$I$85,2)</f>
        <v>Samples.MultiSelectCheckbox</v>
      </c>
      <c r="C56" s="1" t="str">
        <f>VLOOKUP($G56,Alessa.FieldDefinition!$A$3:$I$85,4)</f>
        <v>CatalogValueId</v>
      </c>
      <c r="D56" s="1" t="str">
        <f>VLOOKUP($G56,Alessa.FieldDefinition!$A$3:$I$85,7)</f>
        <v>Integer</v>
      </c>
      <c r="E56" s="1" t="str">
        <f>IFERROR( VLOOKUP($AJ56,Alessa.FieldGroupDetail!$A$3:$O$105,2), "")</f>
        <v/>
      </c>
      <c r="F56" s="1" t="str">
        <f>IFERROR(VLOOKUP($AJ56,Alessa.FieldGroupDetail!$A$3:$O$105,4), "")</f>
        <v/>
      </c>
      <c r="G56" s="1">
        <v>54</v>
      </c>
      <c r="H56" s="1" t="s">
        <v>94</v>
      </c>
      <c r="I56" s="1">
        <v>1</v>
      </c>
      <c r="J56" s="1" t="s">
        <v>100</v>
      </c>
      <c r="K56" s="1" t="s">
        <v>184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0</v>
      </c>
      <c r="S56" s="1">
        <v>0</v>
      </c>
      <c r="T56" s="1">
        <v>0</v>
      </c>
      <c r="U56" s="1">
        <v>1</v>
      </c>
      <c r="V56" s="1" t="s">
        <v>100</v>
      </c>
      <c r="W56" s="1" t="s">
        <v>100</v>
      </c>
      <c r="X56" s="1" t="s">
        <v>100</v>
      </c>
      <c r="Y56" s="1" t="s">
        <v>100</v>
      </c>
      <c r="Z56" s="1" t="s">
        <v>100</v>
      </c>
      <c r="AA56" s="1" t="s">
        <v>100</v>
      </c>
      <c r="AB56" s="1" t="s">
        <v>100</v>
      </c>
      <c r="AC56" s="1" t="s">
        <v>100</v>
      </c>
      <c r="AD56" s="1" t="s">
        <v>100</v>
      </c>
      <c r="AE56" s="1" t="s">
        <v>100</v>
      </c>
      <c r="AF56" s="1" t="s">
        <v>100</v>
      </c>
      <c r="AG56" s="1" t="s">
        <v>100</v>
      </c>
      <c r="AH56" s="1" t="s">
        <v>100</v>
      </c>
      <c r="AI56" s="1" t="s">
        <v>100</v>
      </c>
      <c r="AJ56" s="1" t="s">
        <v>100</v>
      </c>
    </row>
    <row r="57" spans="1:36" x14ac:dyDescent="0.25">
      <c r="A57" s="1">
        <f>VLOOKUP($G57,Alessa.FieldDefinition!$A$3:$I$85,3)</f>
        <v>9</v>
      </c>
      <c r="B57" s="1" t="str">
        <f>VLOOKUP($G57,Alessa.FieldDefinition!$A$3:$I$85,2)</f>
        <v>Samples.MultiSelectCheckbox</v>
      </c>
      <c r="C57" s="1" t="str">
        <f>VLOOKUP($G57,Alessa.FieldDefinition!$A$3:$I$85,4)</f>
        <v>IsEnabled</v>
      </c>
      <c r="D57" s="1" t="str">
        <f>VLOOKUP($G57,Alessa.FieldDefinition!$A$3:$I$85,7)</f>
        <v>Bit</v>
      </c>
      <c r="E57" s="1" t="str">
        <f>IFERROR( VLOOKUP($AJ57,Alessa.FieldGroupDetail!$A$3:$O$105,2), "")</f>
        <v/>
      </c>
      <c r="F57" s="1" t="str">
        <f>IFERROR(VLOOKUP($AJ57,Alessa.FieldGroupDetail!$A$3:$O$105,4), "")</f>
        <v/>
      </c>
      <c r="G57" s="1">
        <v>55</v>
      </c>
      <c r="H57" s="1" t="s">
        <v>90</v>
      </c>
      <c r="I57" s="1">
        <v>2</v>
      </c>
      <c r="J57" s="1" t="s">
        <v>100</v>
      </c>
      <c r="K57" s="1" t="s">
        <v>184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0</v>
      </c>
      <c r="S57" s="1">
        <v>0</v>
      </c>
      <c r="T57" s="1">
        <v>0</v>
      </c>
      <c r="U57" s="1">
        <v>1</v>
      </c>
      <c r="V57" s="1" t="s">
        <v>100</v>
      </c>
      <c r="W57" s="1" t="s">
        <v>100</v>
      </c>
      <c r="X57" s="1" t="s">
        <v>100</v>
      </c>
      <c r="Y57" s="1" t="s">
        <v>100</v>
      </c>
      <c r="Z57" s="1" t="s">
        <v>100</v>
      </c>
      <c r="AA57" s="1" t="s">
        <v>100</v>
      </c>
      <c r="AB57" s="1" t="s">
        <v>100</v>
      </c>
      <c r="AC57" s="1" t="s">
        <v>100</v>
      </c>
      <c r="AD57" s="1" t="s">
        <v>100</v>
      </c>
      <c r="AE57" s="1" t="s">
        <v>100</v>
      </c>
      <c r="AF57" s="1" t="s">
        <v>100</v>
      </c>
      <c r="AG57" s="1" t="s">
        <v>100</v>
      </c>
      <c r="AH57" s="1" t="s">
        <v>100</v>
      </c>
      <c r="AI57" s="1" t="s">
        <v>100</v>
      </c>
      <c r="AJ57" s="1" t="s">
        <v>100</v>
      </c>
    </row>
    <row r="58" spans="1:36" x14ac:dyDescent="0.25">
      <c r="A58" s="1">
        <f>VLOOKUP($G58,Alessa.FieldDefinition!$A$3:$I$85,3)</f>
        <v>9</v>
      </c>
      <c r="B58" s="1" t="str">
        <f>VLOOKUP($G58,Alessa.FieldDefinition!$A$3:$I$85,2)</f>
        <v>Samples.MultiSelectCheckbox</v>
      </c>
      <c r="C58" s="1" t="str">
        <f>VLOOKUP($G58,Alessa.FieldDefinition!$A$3:$I$85,4)</f>
        <v>MultiSelectSampleId</v>
      </c>
      <c r="D58" s="1" t="str">
        <f>VLOOKUP($G58,Alessa.FieldDefinition!$A$3:$I$85,7)</f>
        <v>Integer</v>
      </c>
      <c r="E58" s="1" t="str">
        <f>IFERROR( VLOOKUP($AJ58,Alessa.FieldGroupDetail!$A$3:$O$105,2), "")</f>
        <v/>
      </c>
      <c r="F58" s="1" t="str">
        <f>IFERROR(VLOOKUP($AJ58,Alessa.FieldGroupDetail!$A$3:$O$105,4), "")</f>
        <v/>
      </c>
      <c r="G58" s="1">
        <v>56</v>
      </c>
      <c r="H58" s="1" t="s">
        <v>21</v>
      </c>
      <c r="I58" s="1">
        <v>3</v>
      </c>
      <c r="J58" s="1" t="s">
        <v>100</v>
      </c>
      <c r="K58" s="1" t="s">
        <v>184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0</v>
      </c>
      <c r="S58" s="1">
        <v>0</v>
      </c>
      <c r="T58" s="1">
        <v>0</v>
      </c>
      <c r="U58" s="1">
        <v>1</v>
      </c>
      <c r="V58" s="1" t="s">
        <v>100</v>
      </c>
      <c r="W58" s="1" t="s">
        <v>100</v>
      </c>
      <c r="X58" s="1" t="s">
        <v>100</v>
      </c>
      <c r="Y58" s="1" t="s">
        <v>100</v>
      </c>
      <c r="Z58" s="1" t="s">
        <v>100</v>
      </c>
      <c r="AA58" s="1" t="s">
        <v>100</v>
      </c>
      <c r="AB58" s="1" t="s">
        <v>100</v>
      </c>
      <c r="AC58" s="1" t="s">
        <v>100</v>
      </c>
      <c r="AD58" s="1" t="s">
        <v>100</v>
      </c>
      <c r="AE58" s="1" t="s">
        <v>100</v>
      </c>
      <c r="AF58" s="1" t="s">
        <v>100</v>
      </c>
      <c r="AG58" s="1" t="s">
        <v>100</v>
      </c>
      <c r="AH58" s="1" t="s">
        <v>100</v>
      </c>
      <c r="AI58" s="1" t="s">
        <v>100</v>
      </c>
      <c r="AJ58" s="1" t="s">
        <v>100</v>
      </c>
    </row>
    <row r="59" spans="1:36" x14ac:dyDescent="0.25">
      <c r="A59" s="1">
        <f>VLOOKUP($G59,Alessa.FieldDefinition!$A$3:$I$85,3)</f>
        <v>10</v>
      </c>
      <c r="B59" s="1" t="str">
        <f>VLOOKUP($G59,Alessa.FieldDefinition!$A$3:$I$85,2)</f>
        <v>Samples.MultiSelectList</v>
      </c>
      <c r="C59" s="1" t="str">
        <f>VLOOKUP($G59,Alessa.FieldDefinition!$A$3:$I$85,4)</f>
        <v>CatalogValueId</v>
      </c>
      <c r="D59" s="1" t="str">
        <f>VLOOKUP($G59,Alessa.FieldDefinition!$A$3:$I$85,7)</f>
        <v>Integer</v>
      </c>
      <c r="E59" s="1" t="str">
        <f>IFERROR( VLOOKUP($AJ59,Alessa.FieldGroupDetail!$A$3:$O$105,2), "")</f>
        <v/>
      </c>
      <c r="F59" s="1" t="str">
        <f>IFERROR(VLOOKUP($AJ59,Alessa.FieldGroupDetail!$A$3:$O$105,4), "")</f>
        <v/>
      </c>
      <c r="G59" s="1">
        <v>57</v>
      </c>
      <c r="H59" s="1" t="s">
        <v>13</v>
      </c>
      <c r="I59" s="1">
        <v>1</v>
      </c>
      <c r="J59" s="1" t="s">
        <v>100</v>
      </c>
      <c r="K59" s="1" t="s">
        <v>184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0</v>
      </c>
      <c r="S59" s="1">
        <v>0</v>
      </c>
      <c r="T59" s="1">
        <v>0</v>
      </c>
      <c r="U59" s="1">
        <v>1</v>
      </c>
      <c r="V59" s="1" t="s">
        <v>100</v>
      </c>
      <c r="W59" s="1" t="s">
        <v>100</v>
      </c>
      <c r="X59" s="1" t="s">
        <v>100</v>
      </c>
      <c r="Y59" s="1" t="s">
        <v>100</v>
      </c>
      <c r="Z59" s="1" t="s">
        <v>100</v>
      </c>
      <c r="AA59" s="1" t="s">
        <v>100</v>
      </c>
      <c r="AB59" s="1" t="s">
        <v>100</v>
      </c>
      <c r="AC59" s="1" t="s">
        <v>100</v>
      </c>
      <c r="AD59" s="1" t="s">
        <v>100</v>
      </c>
      <c r="AE59" s="1" t="s">
        <v>100</v>
      </c>
      <c r="AF59" s="1" t="s">
        <v>100</v>
      </c>
      <c r="AG59" s="1" t="s">
        <v>100</v>
      </c>
      <c r="AH59" s="1" t="s">
        <v>100</v>
      </c>
      <c r="AI59" s="1" t="s">
        <v>100</v>
      </c>
      <c r="AJ59" s="1" t="s">
        <v>100</v>
      </c>
    </row>
    <row r="60" spans="1:36" x14ac:dyDescent="0.25">
      <c r="A60" s="1">
        <f>VLOOKUP($G60,Alessa.FieldDefinition!$A$3:$I$85,3)</f>
        <v>10</v>
      </c>
      <c r="B60" s="1" t="str">
        <f>VLOOKUP($G60,Alessa.FieldDefinition!$A$3:$I$85,2)</f>
        <v>Samples.MultiSelectList</v>
      </c>
      <c r="C60" s="1" t="str">
        <f>VLOOKUP($G60,Alessa.FieldDefinition!$A$3:$I$85,4)</f>
        <v>IsEnabled</v>
      </c>
      <c r="D60" s="1" t="str">
        <f>VLOOKUP($G60,Alessa.FieldDefinition!$A$3:$I$85,7)</f>
        <v>Bit</v>
      </c>
      <c r="E60" s="1" t="str">
        <f>IFERROR( VLOOKUP($AJ60,Alessa.FieldGroupDetail!$A$3:$O$105,2), "")</f>
        <v/>
      </c>
      <c r="F60" s="1" t="str">
        <f>IFERROR(VLOOKUP($AJ60,Alessa.FieldGroupDetail!$A$3:$O$105,4), "")</f>
        <v/>
      </c>
      <c r="G60" s="1">
        <v>58</v>
      </c>
      <c r="H60" s="1" t="s">
        <v>90</v>
      </c>
      <c r="I60" s="1">
        <v>2</v>
      </c>
      <c r="J60" s="1" t="s">
        <v>100</v>
      </c>
      <c r="K60" s="1" t="s">
        <v>184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0</v>
      </c>
      <c r="S60" s="1">
        <v>0</v>
      </c>
      <c r="T60" s="1">
        <v>0</v>
      </c>
      <c r="U60" s="1">
        <v>1</v>
      </c>
      <c r="V60" s="1" t="s">
        <v>100</v>
      </c>
      <c r="W60" s="1" t="s">
        <v>100</v>
      </c>
      <c r="X60" s="1" t="s">
        <v>100</v>
      </c>
      <c r="Y60" s="1" t="s">
        <v>100</v>
      </c>
      <c r="Z60" s="1" t="s">
        <v>100</v>
      </c>
      <c r="AA60" s="1" t="s">
        <v>100</v>
      </c>
      <c r="AB60" s="1" t="s">
        <v>100</v>
      </c>
      <c r="AC60" s="1" t="s">
        <v>100</v>
      </c>
      <c r="AD60" s="1" t="s">
        <v>100</v>
      </c>
      <c r="AE60" s="1" t="s">
        <v>100</v>
      </c>
      <c r="AF60" s="1" t="s">
        <v>100</v>
      </c>
      <c r="AG60" s="1" t="s">
        <v>100</v>
      </c>
      <c r="AH60" s="1" t="s">
        <v>100</v>
      </c>
      <c r="AI60" s="1" t="s">
        <v>100</v>
      </c>
      <c r="AJ60" s="1" t="s">
        <v>100</v>
      </c>
    </row>
    <row r="61" spans="1:36" x14ac:dyDescent="0.25">
      <c r="A61" s="1">
        <f>VLOOKUP($G61,Alessa.FieldDefinition!$A$3:$I$85,3)</f>
        <v>10</v>
      </c>
      <c r="B61" s="1" t="str">
        <f>VLOOKUP($G61,Alessa.FieldDefinition!$A$3:$I$85,2)</f>
        <v>Samples.MultiSelectList</v>
      </c>
      <c r="C61" s="1" t="str">
        <f>VLOOKUP($G61,Alessa.FieldDefinition!$A$3:$I$85,4)</f>
        <v>MultiSelectSampleId</v>
      </c>
      <c r="D61" s="1" t="str">
        <f>VLOOKUP($G61,Alessa.FieldDefinition!$A$3:$I$85,7)</f>
        <v>Integer</v>
      </c>
      <c r="E61" s="1" t="str">
        <f>IFERROR( VLOOKUP($AJ61,Alessa.FieldGroupDetail!$A$3:$O$105,2), "")</f>
        <v/>
      </c>
      <c r="F61" s="1" t="str">
        <f>IFERROR(VLOOKUP($AJ61,Alessa.FieldGroupDetail!$A$3:$O$105,4), "")</f>
        <v/>
      </c>
      <c r="G61" s="1">
        <v>59</v>
      </c>
      <c r="H61" s="1" t="s">
        <v>21</v>
      </c>
      <c r="I61" s="1">
        <v>3</v>
      </c>
      <c r="J61" s="1" t="s">
        <v>100</v>
      </c>
      <c r="K61" s="1" t="s">
        <v>184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0</v>
      </c>
      <c r="S61" s="1">
        <v>0</v>
      </c>
      <c r="T61" s="1">
        <v>0</v>
      </c>
      <c r="U61" s="1">
        <v>1</v>
      </c>
      <c r="V61" s="1" t="s">
        <v>100</v>
      </c>
      <c r="W61" s="1" t="s">
        <v>100</v>
      </c>
      <c r="X61" s="1" t="s">
        <v>100</v>
      </c>
      <c r="Y61" s="1" t="s">
        <v>100</v>
      </c>
      <c r="Z61" s="1" t="s">
        <v>100</v>
      </c>
      <c r="AA61" s="1" t="s">
        <v>100</v>
      </c>
      <c r="AB61" s="1" t="s">
        <v>100</v>
      </c>
      <c r="AC61" s="1" t="s">
        <v>100</v>
      </c>
      <c r="AD61" s="1" t="s">
        <v>100</v>
      </c>
      <c r="AE61" s="1" t="s">
        <v>100</v>
      </c>
      <c r="AF61" s="1" t="s">
        <v>100</v>
      </c>
      <c r="AG61" s="1" t="s">
        <v>100</v>
      </c>
      <c r="AH61" s="1" t="s">
        <v>100</v>
      </c>
      <c r="AI61" s="1" t="s">
        <v>100</v>
      </c>
      <c r="AJ61" s="1" t="s">
        <v>100</v>
      </c>
    </row>
    <row r="62" spans="1:36" x14ac:dyDescent="0.25">
      <c r="A62" s="1">
        <f>VLOOKUP($G62,Alessa.FieldDefinition!$A$3:$I$85,3)</f>
        <v>11</v>
      </c>
      <c r="B62" s="1" t="str">
        <f>VLOOKUP($G62,Alessa.FieldDefinition!$A$3:$I$85,2)</f>
        <v>Samples.MultiSelectSamples</v>
      </c>
      <c r="C62" s="1" t="str">
        <f>VLOOKUP($G62,Alessa.FieldDefinition!$A$3:$I$85,4)</f>
        <v>CreatedDate</v>
      </c>
      <c r="D62" s="1" t="str">
        <f>VLOOKUP($G62,Alessa.FieldDefinition!$A$3:$I$85,7)</f>
        <v>DateTime</v>
      </c>
      <c r="E62" s="1" t="str">
        <f>IFERROR( VLOOKUP($AJ62,Alessa.FieldGroupDetail!$A$3:$O$105,2), "")</f>
        <v/>
      </c>
      <c r="F62" s="1" t="str">
        <f>IFERROR(VLOOKUP($AJ62,Alessa.FieldGroupDetail!$A$3:$O$105,4), "")</f>
        <v/>
      </c>
      <c r="G62" s="1">
        <v>60</v>
      </c>
      <c r="H62" s="1" t="s">
        <v>93</v>
      </c>
      <c r="I62" s="1">
        <v>1</v>
      </c>
      <c r="J62" s="1" t="s">
        <v>100</v>
      </c>
      <c r="K62" s="1" t="s">
        <v>184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0</v>
      </c>
      <c r="S62" s="1">
        <v>0</v>
      </c>
      <c r="T62" s="1">
        <v>0</v>
      </c>
      <c r="U62" s="1">
        <v>1</v>
      </c>
      <c r="V62" s="1" t="s">
        <v>100</v>
      </c>
      <c r="W62" s="1" t="s">
        <v>100</v>
      </c>
      <c r="X62" s="1" t="s">
        <v>100</v>
      </c>
      <c r="Y62" s="1" t="s">
        <v>100</v>
      </c>
      <c r="Z62" s="1" t="s">
        <v>100</v>
      </c>
      <c r="AA62" s="1" t="s">
        <v>100</v>
      </c>
      <c r="AB62" s="1" t="s">
        <v>100</v>
      </c>
      <c r="AC62" s="1" t="s">
        <v>100</v>
      </c>
      <c r="AD62" s="1" t="s">
        <v>100</v>
      </c>
      <c r="AE62" s="1" t="s">
        <v>100</v>
      </c>
      <c r="AF62" s="1" t="s">
        <v>100</v>
      </c>
      <c r="AG62" s="1" t="s">
        <v>100</v>
      </c>
      <c r="AH62" s="1" t="s">
        <v>100</v>
      </c>
      <c r="AI62" s="1" t="s">
        <v>100</v>
      </c>
      <c r="AJ62" s="1" t="s">
        <v>100</v>
      </c>
    </row>
    <row r="63" spans="1:36" x14ac:dyDescent="0.25">
      <c r="A63" s="1">
        <f>VLOOKUP($G63,Alessa.FieldDefinition!$A$3:$I$85,3)</f>
        <v>11</v>
      </c>
      <c r="B63" s="1" t="str">
        <f>VLOOKUP($G63,Alessa.FieldDefinition!$A$3:$I$85,2)</f>
        <v>Samples.MultiSelectSamples</v>
      </c>
      <c r="C63" s="1" t="str">
        <f>VLOOKUP($G63,Alessa.FieldDefinition!$A$3:$I$85,4)</f>
        <v>MultiSelectSampleId</v>
      </c>
      <c r="D63" s="1" t="str">
        <f>VLOOKUP($G63,Alessa.FieldDefinition!$A$3:$I$85,7)</f>
        <v>Integer</v>
      </c>
      <c r="E63" s="1" t="str">
        <f>IFERROR( VLOOKUP($AJ63,Alessa.FieldGroupDetail!$A$3:$O$105,2), "")</f>
        <v/>
      </c>
      <c r="F63" s="1" t="str">
        <f>IFERROR(VLOOKUP($AJ63,Alessa.FieldGroupDetail!$A$3:$O$105,4), "")</f>
        <v/>
      </c>
      <c r="G63" s="1">
        <v>61</v>
      </c>
      <c r="H63" s="1" t="s">
        <v>21</v>
      </c>
      <c r="I63" s="1">
        <v>2</v>
      </c>
      <c r="J63" s="1" t="s">
        <v>100</v>
      </c>
      <c r="K63" s="1" t="s">
        <v>184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0</v>
      </c>
      <c r="S63" s="1">
        <v>0</v>
      </c>
      <c r="T63" s="1">
        <v>0</v>
      </c>
      <c r="U63" s="1">
        <v>1</v>
      </c>
      <c r="V63" s="1" t="s">
        <v>100</v>
      </c>
      <c r="W63" s="1" t="s">
        <v>100</v>
      </c>
      <c r="X63" s="1" t="s">
        <v>100</v>
      </c>
      <c r="Y63" s="1" t="s">
        <v>100</v>
      </c>
      <c r="Z63" s="1" t="s">
        <v>100</v>
      </c>
      <c r="AA63" s="1" t="s">
        <v>100</v>
      </c>
      <c r="AB63" s="1" t="s">
        <v>100</v>
      </c>
      <c r="AC63" s="1" t="s">
        <v>100</v>
      </c>
      <c r="AD63" s="1" t="s">
        <v>100</v>
      </c>
      <c r="AE63" s="1" t="s">
        <v>100</v>
      </c>
      <c r="AF63" s="1" t="s">
        <v>100</v>
      </c>
      <c r="AG63" s="1" t="s">
        <v>100</v>
      </c>
      <c r="AH63" s="1" t="s">
        <v>100</v>
      </c>
      <c r="AI63" s="1" t="s">
        <v>100</v>
      </c>
      <c r="AJ63" s="1" t="s">
        <v>100</v>
      </c>
    </row>
    <row r="64" spans="1:36" x14ac:dyDescent="0.25">
      <c r="A64" s="1">
        <f>VLOOKUP($G64,Alessa.FieldDefinition!$A$3:$I$85,3)</f>
        <v>12</v>
      </c>
      <c r="B64" s="1" t="str">
        <f>VLOOKUP($G64,Alessa.FieldDefinition!$A$3:$I$85,2)</f>
        <v>Samples.MultiSelectSamplesView</v>
      </c>
      <c r="C64" s="1" t="str">
        <f>VLOOKUP($G64,Alessa.FieldDefinition!$A$3:$I$85,4)</f>
        <v>CheckboxSelection</v>
      </c>
      <c r="D64" s="1" t="str">
        <f>VLOOKUP($G64,Alessa.FieldDefinition!$A$3:$I$85,7)</f>
        <v>MultiselectCheckbox</v>
      </c>
      <c r="E64" s="1" t="str">
        <f>IFERROR( VLOOKUP($AJ64,Alessa.FieldGroupDetail!$A$3:$O$105,2), "")</f>
        <v>MultiSelectSampleViewGroup</v>
      </c>
      <c r="F64" s="1" t="str">
        <f>IFERROR(VLOOKUP($AJ64,Alessa.FieldGroupDetail!$A$3:$O$105,4), "")</f>
        <v>MultiCheckbox</v>
      </c>
      <c r="G64" s="1">
        <v>62</v>
      </c>
      <c r="H64" s="1" t="s">
        <v>94</v>
      </c>
      <c r="I64" s="1">
        <v>1</v>
      </c>
      <c r="J64" s="1" t="s">
        <v>100</v>
      </c>
      <c r="K64" s="1" t="s">
        <v>184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0</v>
      </c>
      <c r="S64" s="1">
        <v>0</v>
      </c>
      <c r="T64" s="1">
        <v>0</v>
      </c>
      <c r="U64" s="1">
        <v>1</v>
      </c>
      <c r="V64" s="1" t="s">
        <v>100</v>
      </c>
      <c r="W64" s="1" t="s">
        <v>100</v>
      </c>
      <c r="X64" s="1" t="s">
        <v>100</v>
      </c>
      <c r="Y64" s="1" t="s">
        <v>100</v>
      </c>
      <c r="Z64" s="1" t="s">
        <v>100</v>
      </c>
      <c r="AA64" s="1" t="s">
        <v>100</v>
      </c>
      <c r="AB64" s="1" t="s">
        <v>100</v>
      </c>
      <c r="AC64" s="1" t="s">
        <v>100</v>
      </c>
      <c r="AD64" s="1" t="s">
        <v>100</v>
      </c>
      <c r="AE64" s="1" t="s">
        <v>100</v>
      </c>
      <c r="AF64" s="1" t="s">
        <v>100</v>
      </c>
      <c r="AG64" s="1" t="s">
        <v>100</v>
      </c>
      <c r="AH64" s="1">
        <v>1</v>
      </c>
      <c r="AI64" s="1">
        <v>12</v>
      </c>
      <c r="AJ64" s="1">
        <v>11</v>
      </c>
    </row>
    <row r="65" spans="1:36" x14ac:dyDescent="0.25">
      <c r="A65" s="1">
        <f>VLOOKUP($G65,Alessa.FieldDefinition!$A$3:$I$85,3)</f>
        <v>12</v>
      </c>
      <c r="B65" s="1" t="str">
        <f>VLOOKUP($G65,Alessa.FieldDefinition!$A$3:$I$85,2)</f>
        <v>Samples.MultiSelectSamplesView</v>
      </c>
      <c r="C65" s="1" t="str">
        <f>VLOOKUP($G65,Alessa.FieldDefinition!$A$3:$I$85,4)</f>
        <v>CreatedDate</v>
      </c>
      <c r="D65" s="1" t="str">
        <f>VLOOKUP($G65,Alessa.FieldDefinition!$A$3:$I$85,7)</f>
        <v>DateTime</v>
      </c>
      <c r="E65" s="1" t="str">
        <f>IFERROR( VLOOKUP($AJ65,Alessa.FieldGroupDetail!$A$3:$O$105,2), "")</f>
        <v>MultiSelectSampleViewGroup</v>
      </c>
      <c r="F65" s="1" t="str">
        <f>IFERROR(VLOOKUP($AJ65,Alessa.FieldGroupDetail!$A$3:$O$105,4), "")</f>
        <v>CommonData</v>
      </c>
      <c r="G65" s="1">
        <v>63</v>
      </c>
      <c r="H65" s="1" t="s">
        <v>93</v>
      </c>
      <c r="I65" s="1">
        <v>2</v>
      </c>
      <c r="J65" s="1" t="s">
        <v>100</v>
      </c>
      <c r="K65" s="1" t="s">
        <v>184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0</v>
      </c>
      <c r="S65" s="1">
        <v>0</v>
      </c>
      <c r="T65" s="1">
        <v>0</v>
      </c>
      <c r="U65" s="1">
        <v>1</v>
      </c>
      <c r="V65" s="1" t="s">
        <v>100</v>
      </c>
      <c r="W65" s="1" t="s">
        <v>100</v>
      </c>
      <c r="X65" s="1" t="s">
        <v>100</v>
      </c>
      <c r="Y65" s="1" t="s">
        <v>100</v>
      </c>
      <c r="Z65" s="1" t="s">
        <v>100</v>
      </c>
      <c r="AA65" s="1" t="s">
        <v>100</v>
      </c>
      <c r="AB65" s="1" t="s">
        <v>100</v>
      </c>
      <c r="AC65" s="1" t="s">
        <v>100</v>
      </c>
      <c r="AD65" s="1" t="s">
        <v>100</v>
      </c>
      <c r="AE65" s="1" t="s">
        <v>100</v>
      </c>
      <c r="AF65" s="1" t="s">
        <v>100</v>
      </c>
      <c r="AG65" s="1" t="s">
        <v>100</v>
      </c>
      <c r="AH65" s="1">
        <v>1</v>
      </c>
      <c r="AI65" s="1">
        <v>12</v>
      </c>
      <c r="AJ65" s="1">
        <v>10</v>
      </c>
    </row>
    <row r="66" spans="1:36" x14ac:dyDescent="0.25">
      <c r="A66" s="1">
        <f>VLOOKUP($G66,Alessa.FieldDefinition!$A$3:$I$85,3)</f>
        <v>12</v>
      </c>
      <c r="B66" s="1" t="str">
        <f>VLOOKUP($G66,Alessa.FieldDefinition!$A$3:$I$85,2)</f>
        <v>Samples.MultiSelectSamplesView</v>
      </c>
      <c r="C66" s="1" t="str">
        <f>VLOOKUP($G66,Alessa.FieldDefinition!$A$3:$I$85,4)</f>
        <v>Multiselection</v>
      </c>
      <c r="D66" s="1" t="str">
        <f>VLOOKUP($G66,Alessa.FieldDefinition!$A$3:$I$85,7)</f>
        <v>MultiselectList</v>
      </c>
      <c r="E66" s="1" t="str">
        <f>IFERROR( VLOOKUP($AJ66,Alessa.FieldGroupDetail!$A$3:$O$105,2), "")</f>
        <v>MultiSelectSampleViewGroup</v>
      </c>
      <c r="F66" s="1" t="str">
        <f>IFERROR(VLOOKUP($AJ66,Alessa.FieldGroupDetail!$A$3:$O$105,4), "")</f>
        <v>MultiSelect</v>
      </c>
      <c r="G66" s="1">
        <v>64</v>
      </c>
      <c r="H66" s="1" t="s">
        <v>13</v>
      </c>
      <c r="I66" s="1">
        <v>3</v>
      </c>
      <c r="J66" s="1" t="s">
        <v>100</v>
      </c>
      <c r="K66" s="1" t="s">
        <v>184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0</v>
      </c>
      <c r="S66" s="1">
        <v>0</v>
      </c>
      <c r="T66" s="1">
        <v>0</v>
      </c>
      <c r="U66" s="1">
        <v>1</v>
      </c>
      <c r="V66" s="1" t="s">
        <v>100</v>
      </c>
      <c r="W66" s="1" t="s">
        <v>100</v>
      </c>
      <c r="X66" s="1" t="s">
        <v>100</v>
      </c>
      <c r="Y66" s="1" t="s">
        <v>100</v>
      </c>
      <c r="Z66" s="1" t="s">
        <v>100</v>
      </c>
      <c r="AA66" s="1" t="s">
        <v>100</v>
      </c>
      <c r="AB66" s="1" t="s">
        <v>100</v>
      </c>
      <c r="AC66" s="1" t="s">
        <v>100</v>
      </c>
      <c r="AD66" s="1" t="s">
        <v>100</v>
      </c>
      <c r="AE66" s="1" t="s">
        <v>100</v>
      </c>
      <c r="AF66" s="1" t="s">
        <v>100</v>
      </c>
      <c r="AG66" s="1" t="s">
        <v>100</v>
      </c>
      <c r="AH66" s="1">
        <v>1</v>
      </c>
      <c r="AI66" s="1">
        <v>12</v>
      </c>
      <c r="AJ66" s="1">
        <v>12</v>
      </c>
    </row>
    <row r="67" spans="1:36" x14ac:dyDescent="0.25">
      <c r="A67" s="1">
        <f>VLOOKUP($G67,Alessa.FieldDefinition!$A$3:$I$85,3)</f>
        <v>12</v>
      </c>
      <c r="B67" s="1" t="str">
        <f>VLOOKUP($G67,Alessa.FieldDefinition!$A$3:$I$85,2)</f>
        <v>Samples.MultiSelectSamplesView</v>
      </c>
      <c r="C67" s="1" t="str">
        <f>VLOOKUP($G67,Alessa.FieldDefinition!$A$3:$I$85,4)</f>
        <v>MultiSelectSampleId</v>
      </c>
      <c r="D67" s="1" t="str">
        <f>VLOOKUP($G67,Alessa.FieldDefinition!$A$3:$I$85,7)</f>
        <v>Integer</v>
      </c>
      <c r="E67" s="1" t="str">
        <f>IFERROR( VLOOKUP($AJ67,Alessa.FieldGroupDetail!$A$3:$O$105,2), "")</f>
        <v>MultiSelectSampleViewGroup</v>
      </c>
      <c r="F67" s="1" t="str">
        <f>IFERROR(VLOOKUP($AJ67,Alessa.FieldGroupDetail!$A$3:$O$105,4), "")</f>
        <v>CommonData</v>
      </c>
      <c r="G67" s="1">
        <v>65</v>
      </c>
      <c r="H67" s="1" t="s">
        <v>21</v>
      </c>
      <c r="I67" s="1">
        <v>4</v>
      </c>
      <c r="J67" s="1" t="s">
        <v>100</v>
      </c>
      <c r="K67" s="1" t="s">
        <v>184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0</v>
      </c>
      <c r="T67" s="1">
        <v>0</v>
      </c>
      <c r="U67" s="1">
        <v>1</v>
      </c>
      <c r="V67" s="1" t="s">
        <v>100</v>
      </c>
      <c r="W67" s="1" t="s">
        <v>100</v>
      </c>
      <c r="X67" s="1" t="s">
        <v>100</v>
      </c>
      <c r="Y67" s="1" t="s">
        <v>100</v>
      </c>
      <c r="Z67" s="1" t="s">
        <v>100</v>
      </c>
      <c r="AA67" s="1" t="s">
        <v>100</v>
      </c>
      <c r="AB67" s="1" t="s">
        <v>100</v>
      </c>
      <c r="AC67" s="1" t="s">
        <v>100</v>
      </c>
      <c r="AD67" s="1" t="s">
        <v>100</v>
      </c>
      <c r="AE67" s="1" t="s">
        <v>100</v>
      </c>
      <c r="AF67" s="1" t="s">
        <v>100</v>
      </c>
      <c r="AG67" s="1" t="s">
        <v>100</v>
      </c>
      <c r="AH67" s="1">
        <v>1</v>
      </c>
      <c r="AI67" s="1">
        <v>12</v>
      </c>
      <c r="AJ67" s="1">
        <v>10</v>
      </c>
    </row>
    <row r="68" spans="1:36" x14ac:dyDescent="0.25">
      <c r="A68" s="1">
        <f>VLOOKUP($G68,Alessa.FieldDefinition!$A$3:$I$85,3)</f>
        <v>12</v>
      </c>
      <c r="B68" s="1" t="str">
        <f>VLOOKUP($G68,Alessa.FieldDefinition!$A$3:$I$85,2)</f>
        <v>Samples.MultiSelectSamplesView</v>
      </c>
      <c r="C68" s="1" t="str">
        <f>VLOOKUP($G68,Alessa.FieldDefinition!$A$3:$I$85,4)</f>
        <v>RecordsGrid</v>
      </c>
      <c r="D68" s="1" t="str">
        <f>VLOOKUP($G68,Alessa.FieldDefinition!$A$3:$I$85,7)</f>
        <v>TableReference</v>
      </c>
      <c r="E68" s="1" t="str">
        <f>IFERROR( VLOOKUP($AJ68,Alessa.FieldGroupDetail!$A$3:$O$105,2), "")</f>
        <v>MultiSelectSampleViewGroup</v>
      </c>
      <c r="F68" s="1" t="str">
        <f>IFERROR(VLOOKUP($AJ68,Alessa.FieldGroupDetail!$A$3:$O$105,4), "")</f>
        <v>Grid</v>
      </c>
      <c r="G68" s="1">
        <v>66</v>
      </c>
      <c r="H68" s="1" t="s">
        <v>97</v>
      </c>
      <c r="I68" s="1">
        <v>5</v>
      </c>
      <c r="J68" s="1" t="s">
        <v>100</v>
      </c>
      <c r="K68" s="1" t="s">
        <v>184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0</v>
      </c>
      <c r="S68" s="1">
        <v>0</v>
      </c>
      <c r="T68" s="1">
        <v>0</v>
      </c>
      <c r="U68" s="1">
        <v>1</v>
      </c>
      <c r="V68" s="1" t="s">
        <v>100</v>
      </c>
      <c r="W68" s="1" t="s">
        <v>100</v>
      </c>
      <c r="X68" s="1" t="s">
        <v>100</v>
      </c>
      <c r="Y68" s="1" t="s">
        <v>100</v>
      </c>
      <c r="Z68" s="1" t="s">
        <v>100</v>
      </c>
      <c r="AA68" s="1" t="s">
        <v>100</v>
      </c>
      <c r="AB68" s="1" t="s">
        <v>100</v>
      </c>
      <c r="AC68" s="1" t="s">
        <v>100</v>
      </c>
      <c r="AD68" s="1" t="s">
        <v>100</v>
      </c>
      <c r="AE68" s="1" t="s">
        <v>100</v>
      </c>
      <c r="AF68" s="1" t="s">
        <v>100</v>
      </c>
      <c r="AG68" s="1" t="s">
        <v>100</v>
      </c>
      <c r="AH68" s="1">
        <v>1</v>
      </c>
      <c r="AI68" s="1">
        <v>12</v>
      </c>
      <c r="AJ68" s="1">
        <v>13</v>
      </c>
    </row>
    <row r="69" spans="1:36" x14ac:dyDescent="0.25">
      <c r="A69" s="1">
        <f>VLOOKUP($G69,Alessa.FieldDefinition!$A$3:$I$85,3)</f>
        <v>13</v>
      </c>
      <c r="B69" s="1" t="str">
        <f>VLOOKUP($G69,Alessa.FieldDefinition!$A$3:$I$85,2)</f>
        <v>Samples.MultiSelectTable</v>
      </c>
      <c r="C69" s="1" t="str">
        <f>VLOOKUP($G69,Alessa.FieldDefinition!$A$3:$I$85,4)</f>
        <v>BasicColumnTypeId</v>
      </c>
      <c r="D69" s="1" t="str">
        <f>VLOOKUP($G69,Alessa.FieldDefinition!$A$3:$I$85,7)</f>
        <v>Text</v>
      </c>
      <c r="E69" s="1" t="str">
        <f>IFERROR( VLOOKUP($AJ69,Alessa.FieldGroupDetail!$A$3:$O$105,2), "")</f>
        <v/>
      </c>
      <c r="F69" s="1" t="str">
        <f>IFERROR(VLOOKUP($AJ69,Alessa.FieldGroupDetail!$A$3:$O$105,4), "")</f>
        <v/>
      </c>
      <c r="G69" s="1">
        <v>67</v>
      </c>
      <c r="H69" s="1" t="s">
        <v>95</v>
      </c>
      <c r="I69" s="1">
        <v>1</v>
      </c>
      <c r="J69" s="1" t="s">
        <v>100</v>
      </c>
      <c r="K69" s="1" t="s">
        <v>184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0</v>
      </c>
      <c r="S69" s="1">
        <v>0</v>
      </c>
      <c r="T69" s="1">
        <v>0</v>
      </c>
      <c r="U69" s="1">
        <v>1</v>
      </c>
      <c r="V69" s="1" t="s">
        <v>100</v>
      </c>
      <c r="W69" s="1" t="s">
        <v>100</v>
      </c>
      <c r="X69" s="1" t="s">
        <v>100</v>
      </c>
      <c r="Y69" s="1" t="s">
        <v>100</v>
      </c>
      <c r="Z69" s="1" t="s">
        <v>100</v>
      </c>
      <c r="AA69" s="1" t="s">
        <v>100</v>
      </c>
      <c r="AB69" s="1" t="s">
        <v>100</v>
      </c>
      <c r="AC69" s="1" t="s">
        <v>100</v>
      </c>
      <c r="AD69" s="1" t="s">
        <v>100</v>
      </c>
      <c r="AE69" s="1" t="s">
        <v>100</v>
      </c>
      <c r="AF69" s="1" t="s">
        <v>100</v>
      </c>
      <c r="AG69" s="1" t="s">
        <v>100</v>
      </c>
      <c r="AH69" s="1" t="s">
        <v>100</v>
      </c>
      <c r="AI69" s="1" t="s">
        <v>100</v>
      </c>
      <c r="AJ69" s="1" t="s">
        <v>100</v>
      </c>
    </row>
    <row r="70" spans="1:36" x14ac:dyDescent="0.25">
      <c r="A70" s="1">
        <f>VLOOKUP($G70,Alessa.FieldDefinition!$A$3:$I$85,3)</f>
        <v>13</v>
      </c>
      <c r="B70" s="1" t="str">
        <f>VLOOKUP($G70,Alessa.FieldDefinition!$A$3:$I$85,2)</f>
        <v>Samples.MultiSelectTable</v>
      </c>
      <c r="C70" s="1" t="str">
        <f>VLOOKUP($G70,Alessa.FieldDefinition!$A$3:$I$85,4)</f>
        <v>IsEnabled</v>
      </c>
      <c r="D70" s="1" t="str">
        <f>VLOOKUP($G70,Alessa.FieldDefinition!$A$3:$I$85,7)</f>
        <v>Bit</v>
      </c>
      <c r="E70" s="1" t="str">
        <f>IFERROR( VLOOKUP($AJ70,Alessa.FieldGroupDetail!$A$3:$O$105,2), "")</f>
        <v/>
      </c>
      <c r="F70" s="1" t="str">
        <f>IFERROR(VLOOKUP($AJ70,Alessa.FieldGroupDetail!$A$3:$O$105,4), "")</f>
        <v/>
      </c>
      <c r="G70" s="1">
        <v>68</v>
      </c>
      <c r="H70" s="1" t="s">
        <v>90</v>
      </c>
      <c r="I70" s="1">
        <v>2</v>
      </c>
      <c r="J70" s="1" t="s">
        <v>100</v>
      </c>
      <c r="K70" s="1" t="s">
        <v>184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0</v>
      </c>
      <c r="S70" s="1">
        <v>0</v>
      </c>
      <c r="T70" s="1">
        <v>0</v>
      </c>
      <c r="U70" s="1">
        <v>1</v>
      </c>
      <c r="V70" s="1" t="s">
        <v>100</v>
      </c>
      <c r="W70" s="1" t="s">
        <v>100</v>
      </c>
      <c r="X70" s="1" t="s">
        <v>100</v>
      </c>
      <c r="Y70" s="1" t="s">
        <v>100</v>
      </c>
      <c r="Z70" s="1" t="s">
        <v>100</v>
      </c>
      <c r="AA70" s="1" t="s">
        <v>100</v>
      </c>
      <c r="AB70" s="1" t="s">
        <v>100</v>
      </c>
      <c r="AC70" s="1" t="s">
        <v>100</v>
      </c>
      <c r="AD70" s="1" t="s">
        <v>100</v>
      </c>
      <c r="AE70" s="1" t="s">
        <v>100</v>
      </c>
      <c r="AF70" s="1" t="s">
        <v>100</v>
      </c>
      <c r="AG70" s="1" t="s">
        <v>100</v>
      </c>
      <c r="AH70" s="1" t="s">
        <v>100</v>
      </c>
      <c r="AI70" s="1" t="s">
        <v>100</v>
      </c>
      <c r="AJ70" s="1" t="s">
        <v>100</v>
      </c>
    </row>
    <row r="71" spans="1:36" x14ac:dyDescent="0.25">
      <c r="A71" s="1">
        <f>VLOOKUP($G71,Alessa.FieldDefinition!$A$3:$I$85,3)</f>
        <v>13</v>
      </c>
      <c r="B71" s="1" t="str">
        <f>VLOOKUP($G71,Alessa.FieldDefinition!$A$3:$I$85,2)</f>
        <v>Samples.MultiSelectTable</v>
      </c>
      <c r="C71" s="1" t="str">
        <f>VLOOKUP($G71,Alessa.FieldDefinition!$A$3:$I$85,4)</f>
        <v>MultiSelectSampleId</v>
      </c>
      <c r="D71" s="1" t="str">
        <f>VLOOKUP($G71,Alessa.FieldDefinition!$A$3:$I$85,7)</f>
        <v>Integer</v>
      </c>
      <c r="E71" s="1" t="str">
        <f>IFERROR( VLOOKUP($AJ71,Alessa.FieldGroupDetail!$A$3:$O$105,2), "")</f>
        <v/>
      </c>
      <c r="F71" s="1" t="str">
        <f>IFERROR(VLOOKUP($AJ71,Alessa.FieldGroupDetail!$A$3:$O$105,4), "")</f>
        <v/>
      </c>
      <c r="G71" s="1">
        <v>69</v>
      </c>
      <c r="H71" s="1" t="s">
        <v>21</v>
      </c>
      <c r="I71" s="1">
        <v>3</v>
      </c>
      <c r="J71" s="1" t="s">
        <v>100</v>
      </c>
      <c r="K71" s="1" t="s">
        <v>184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0</v>
      </c>
      <c r="S71" s="1">
        <v>0</v>
      </c>
      <c r="T71" s="1">
        <v>0</v>
      </c>
      <c r="U71" s="1">
        <v>1</v>
      </c>
      <c r="V71" s="1" t="s">
        <v>100</v>
      </c>
      <c r="W71" s="1" t="s">
        <v>100</v>
      </c>
      <c r="X71" s="1" t="s">
        <v>100</v>
      </c>
      <c r="Y71" s="1" t="s">
        <v>100</v>
      </c>
      <c r="Z71" s="1" t="s">
        <v>100</v>
      </c>
      <c r="AA71" s="1" t="s">
        <v>100</v>
      </c>
      <c r="AB71" s="1" t="s">
        <v>100</v>
      </c>
      <c r="AC71" s="1" t="s">
        <v>100</v>
      </c>
      <c r="AD71" s="1" t="s">
        <v>100</v>
      </c>
      <c r="AE71" s="1" t="s">
        <v>100</v>
      </c>
      <c r="AF71" s="1" t="s">
        <v>100</v>
      </c>
      <c r="AG71" s="1" t="s">
        <v>100</v>
      </c>
      <c r="AH71" s="1" t="s">
        <v>100</v>
      </c>
      <c r="AI71" s="1" t="s">
        <v>100</v>
      </c>
      <c r="AJ71" s="1" t="s">
        <v>100</v>
      </c>
    </row>
    <row r="72" spans="1:36" x14ac:dyDescent="0.25">
      <c r="A72" s="1">
        <f>VLOOKUP($G72,Alessa.FieldDefinition!$A$3:$I$85,3)</f>
        <v>14</v>
      </c>
      <c r="B72" s="1" t="str">
        <f>VLOOKUP($G72,Alessa.FieldDefinition!$A$3:$I$85,2)</f>
        <v>Samples.ValidationSamples</v>
      </c>
      <c r="C72" s="1" t="str">
        <f>VLOOKUP($G72,Alessa.FieldDefinition!$A$3:$I$85,4)</f>
        <v>AnythinButValue</v>
      </c>
      <c r="D72" s="1" t="str">
        <f>VLOOKUP($G72,Alessa.FieldDefinition!$A$3:$I$85,7)</f>
        <v>Integer</v>
      </c>
      <c r="E72" s="1" t="str">
        <f>IFERROR( VLOOKUP($AJ72,Alessa.FieldGroupDetail!$A$3:$O$105,2), "")</f>
        <v>ValidationGroup</v>
      </c>
      <c r="F72" s="1" t="str">
        <f>IFERROR(VLOOKUP($AJ72,Alessa.FieldGroupDetail!$A$3:$O$105,4), "")</f>
        <v>Advanced</v>
      </c>
      <c r="G72" s="1">
        <v>70</v>
      </c>
      <c r="H72" s="1" t="s">
        <v>74</v>
      </c>
      <c r="I72" s="1">
        <v>1</v>
      </c>
      <c r="J72" s="1" t="s">
        <v>330</v>
      </c>
      <c r="K72" s="1" t="s">
        <v>184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0</v>
      </c>
      <c r="S72" s="1">
        <v>0</v>
      </c>
      <c r="T72" s="1">
        <v>0</v>
      </c>
      <c r="U72" s="1">
        <v>1</v>
      </c>
      <c r="V72" s="1" t="s">
        <v>100</v>
      </c>
      <c r="W72" s="1" t="s">
        <v>100</v>
      </c>
      <c r="X72" s="1" t="s">
        <v>100</v>
      </c>
      <c r="Y72" s="1" t="s">
        <v>100</v>
      </c>
      <c r="Z72" s="1" t="s">
        <v>100</v>
      </c>
      <c r="AA72" s="1" t="s">
        <v>100</v>
      </c>
      <c r="AB72" s="1" t="s">
        <v>100</v>
      </c>
      <c r="AC72" s="1" t="s">
        <v>100</v>
      </c>
      <c r="AD72" s="1" t="s">
        <v>100</v>
      </c>
      <c r="AE72" s="1" t="s">
        <v>100</v>
      </c>
      <c r="AF72" s="1" t="s">
        <v>100</v>
      </c>
      <c r="AG72" s="1" t="s">
        <v>100</v>
      </c>
      <c r="AH72" s="1">
        <v>1</v>
      </c>
      <c r="AI72" s="1">
        <v>12</v>
      </c>
      <c r="AJ72" s="1">
        <v>15</v>
      </c>
    </row>
    <row r="73" spans="1:36" x14ac:dyDescent="0.25">
      <c r="A73" s="1">
        <f>VLOOKUP($G73,Alessa.FieldDefinition!$A$3:$I$85,3)</f>
        <v>14</v>
      </c>
      <c r="B73" s="1" t="str">
        <f>VLOOKUP($G73,Alessa.FieldDefinition!$A$3:$I$85,2)</f>
        <v>Samples.ValidationSamples</v>
      </c>
      <c r="C73" s="1" t="str">
        <f>VLOOKUP($G73,Alessa.FieldDefinition!$A$3:$I$85,4)</f>
        <v>NotBeforeTwoDays</v>
      </c>
      <c r="D73" s="1" t="str">
        <f>VLOOKUP($G73,Alessa.FieldDefinition!$A$3:$I$85,7)</f>
        <v>DateTime</v>
      </c>
      <c r="E73" s="1" t="str">
        <f>IFERROR( VLOOKUP($AJ73,Alessa.FieldGroupDetail!$A$3:$O$105,2), "")</f>
        <v>ValidationGroup</v>
      </c>
      <c r="F73" s="1" t="str">
        <f>IFERROR(VLOOKUP($AJ73,Alessa.FieldGroupDetail!$A$3:$O$105,4), "")</f>
        <v>Advanced</v>
      </c>
      <c r="G73" s="1">
        <v>71</v>
      </c>
      <c r="H73" s="1" t="s">
        <v>76</v>
      </c>
      <c r="I73" s="1">
        <v>2</v>
      </c>
      <c r="J73" s="1" t="s">
        <v>100</v>
      </c>
      <c r="K73" s="1" t="s">
        <v>184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0</v>
      </c>
      <c r="S73" s="1">
        <v>0</v>
      </c>
      <c r="T73" s="1">
        <v>0</v>
      </c>
      <c r="U73" s="1">
        <v>1</v>
      </c>
      <c r="V73" s="1" t="s">
        <v>100</v>
      </c>
      <c r="W73" s="1" t="s">
        <v>100</v>
      </c>
      <c r="X73" s="1" t="s">
        <v>100</v>
      </c>
      <c r="Y73" s="1" t="s">
        <v>100</v>
      </c>
      <c r="Z73" s="1" t="s">
        <v>100</v>
      </c>
      <c r="AA73" s="1" t="s">
        <v>100</v>
      </c>
      <c r="AB73" s="1" t="s">
        <v>100</v>
      </c>
      <c r="AC73" s="1" t="s">
        <v>100</v>
      </c>
      <c r="AD73" s="1" t="s">
        <v>100</v>
      </c>
      <c r="AE73" s="1" t="s">
        <v>100</v>
      </c>
      <c r="AF73" s="1" t="s">
        <v>100</v>
      </c>
      <c r="AG73" s="1" t="s">
        <v>100</v>
      </c>
      <c r="AH73" s="1">
        <v>1</v>
      </c>
      <c r="AI73" s="1">
        <v>12</v>
      </c>
      <c r="AJ73" s="1">
        <v>15</v>
      </c>
    </row>
    <row r="74" spans="1:36" x14ac:dyDescent="0.25">
      <c r="A74" s="1">
        <f>VLOOKUP($G74,Alessa.FieldDefinition!$A$3:$I$85,3)</f>
        <v>14</v>
      </c>
      <c r="B74" s="1" t="str">
        <f>VLOOKUP($G74,Alessa.FieldDefinition!$A$3:$I$85,2)</f>
        <v>Samples.ValidationSamples</v>
      </c>
      <c r="C74" s="1" t="str">
        <f>VLOOKUP($G74,Alessa.FieldDefinition!$A$3:$I$85,4)</f>
        <v>OnlyOneSupportedValue</v>
      </c>
      <c r="D74" s="1" t="str">
        <f>VLOOKUP($G74,Alessa.FieldDefinition!$A$3:$I$85,7)</f>
        <v>Integer</v>
      </c>
      <c r="E74" s="1" t="str">
        <f>IFERROR( VLOOKUP($AJ74,Alessa.FieldGroupDetail!$A$3:$O$105,2), "")</f>
        <v>ValidationGroup</v>
      </c>
      <c r="F74" s="1" t="str">
        <f>IFERROR(VLOOKUP($AJ74,Alessa.FieldGroupDetail!$A$3:$O$105,4), "")</f>
        <v>Advanced</v>
      </c>
      <c r="G74" s="1">
        <v>72</v>
      </c>
      <c r="H74" s="1" t="s">
        <v>72</v>
      </c>
      <c r="I74" s="1">
        <v>3</v>
      </c>
      <c r="J74" s="1" t="s">
        <v>331</v>
      </c>
      <c r="K74" s="1" t="s">
        <v>184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0</v>
      </c>
      <c r="S74" s="1">
        <v>0</v>
      </c>
      <c r="T74" s="1">
        <v>0</v>
      </c>
      <c r="U74" s="1">
        <v>1</v>
      </c>
      <c r="V74" s="1" t="s">
        <v>100</v>
      </c>
      <c r="W74" s="1" t="s">
        <v>100</v>
      </c>
      <c r="X74" s="1" t="s">
        <v>100</v>
      </c>
      <c r="Y74" s="1" t="s">
        <v>100</v>
      </c>
      <c r="Z74" s="1" t="s">
        <v>100</v>
      </c>
      <c r="AA74" s="1" t="s">
        <v>100</v>
      </c>
      <c r="AB74" s="1" t="s">
        <v>100</v>
      </c>
      <c r="AC74" s="1" t="s">
        <v>100</v>
      </c>
      <c r="AD74" s="1" t="s">
        <v>100</v>
      </c>
      <c r="AE74" s="1" t="s">
        <v>100</v>
      </c>
      <c r="AF74" s="1" t="s">
        <v>100</v>
      </c>
      <c r="AG74" s="1" t="s">
        <v>100</v>
      </c>
      <c r="AH74" s="1">
        <v>1</v>
      </c>
      <c r="AI74" s="1">
        <v>12</v>
      </c>
      <c r="AJ74" s="1">
        <v>15</v>
      </c>
    </row>
    <row r="75" spans="1:36" x14ac:dyDescent="0.25">
      <c r="A75" s="1">
        <f>VLOOKUP($G75,Alessa.FieldDefinition!$A$3:$I$85,3)</f>
        <v>14</v>
      </c>
      <c r="B75" s="1" t="str">
        <f>VLOOKUP($G75,Alessa.FieldDefinition!$A$3:$I$85,2)</f>
        <v>Samples.ValidationSamples</v>
      </c>
      <c r="C75" s="1" t="str">
        <f>VLOOKUP($G75,Alessa.FieldDefinition!$A$3:$I$85,4)</f>
        <v>RangeNumber</v>
      </c>
      <c r="D75" s="1" t="str">
        <f>VLOOKUP($G75,Alessa.FieldDefinition!$A$3:$I$85,7)</f>
        <v>Integer</v>
      </c>
      <c r="E75" s="1" t="str">
        <f>IFERROR( VLOOKUP($AJ75,Alessa.FieldGroupDetail!$A$3:$O$105,2), "")</f>
        <v>ValidationGroup</v>
      </c>
      <c r="F75" s="1" t="str">
        <f>IFERROR(VLOOKUP($AJ75,Alessa.FieldGroupDetail!$A$3:$O$105,4), "")</f>
        <v>Basic</v>
      </c>
      <c r="G75" s="1">
        <v>73</v>
      </c>
      <c r="H75" s="1" t="s">
        <v>68</v>
      </c>
      <c r="I75" s="1">
        <v>4</v>
      </c>
      <c r="J75" s="1" t="s">
        <v>100</v>
      </c>
      <c r="K75" s="1" t="s">
        <v>184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0</v>
      </c>
      <c r="T75" s="1">
        <v>0</v>
      </c>
      <c r="U75" s="1">
        <v>1</v>
      </c>
      <c r="V75" s="1" t="s">
        <v>100</v>
      </c>
      <c r="W75" s="1" t="s">
        <v>100</v>
      </c>
      <c r="X75" s="1" t="s">
        <v>100</v>
      </c>
      <c r="Y75" s="1">
        <v>1</v>
      </c>
      <c r="Z75" s="1">
        <v>10</v>
      </c>
      <c r="AA75" s="1" t="s">
        <v>100</v>
      </c>
      <c r="AB75" s="1" t="s">
        <v>100</v>
      </c>
      <c r="AC75" s="1" t="s">
        <v>100</v>
      </c>
      <c r="AD75" s="1" t="s">
        <v>100</v>
      </c>
      <c r="AE75" s="1" t="s">
        <v>100</v>
      </c>
      <c r="AF75" s="1" t="s">
        <v>100</v>
      </c>
      <c r="AG75" s="1" t="s">
        <v>100</v>
      </c>
      <c r="AH75" s="1">
        <v>1</v>
      </c>
      <c r="AI75" s="1">
        <v>12</v>
      </c>
      <c r="AJ75" s="1">
        <v>14</v>
      </c>
    </row>
    <row r="76" spans="1:36" x14ac:dyDescent="0.25">
      <c r="A76" s="1">
        <f>VLOOKUP($G76,Alessa.FieldDefinition!$A$3:$I$85,3)</f>
        <v>14</v>
      </c>
      <c r="B76" s="1" t="str">
        <f>VLOOKUP($G76,Alessa.FieldDefinition!$A$3:$I$85,2)</f>
        <v>Samples.ValidationSamples</v>
      </c>
      <c r="C76" s="1" t="str">
        <f>VLOOKUP($G76,Alessa.FieldDefinition!$A$3:$I$85,4)</f>
        <v>Regex</v>
      </c>
      <c r="D76" s="1" t="str">
        <f>VLOOKUP($G76,Alessa.FieldDefinition!$A$3:$I$85,7)</f>
        <v>Text</v>
      </c>
      <c r="E76" s="1" t="str">
        <f>IFERROR( VLOOKUP($AJ76,Alessa.FieldGroupDetail!$A$3:$O$105,2), "")</f>
        <v>ValidationGroup</v>
      </c>
      <c r="F76" s="1" t="str">
        <f>IFERROR(VLOOKUP($AJ76,Alessa.FieldGroupDetail!$A$3:$O$105,4), "")</f>
        <v>Basic</v>
      </c>
      <c r="G76" s="1">
        <v>74</v>
      </c>
      <c r="H76" s="1" t="s">
        <v>66</v>
      </c>
      <c r="I76" s="1">
        <v>5</v>
      </c>
      <c r="J76" s="1" t="s">
        <v>100</v>
      </c>
      <c r="K76" s="1" t="s">
        <v>184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  <c r="V76" s="1" t="s">
        <v>332</v>
      </c>
      <c r="W76" s="1" t="s">
        <v>100</v>
      </c>
      <c r="X76" s="1" t="s">
        <v>100</v>
      </c>
      <c r="Y76" s="1" t="s">
        <v>100</v>
      </c>
      <c r="Z76" s="1" t="s">
        <v>100</v>
      </c>
      <c r="AA76" s="1" t="s">
        <v>100</v>
      </c>
      <c r="AB76" s="1" t="s">
        <v>100</v>
      </c>
      <c r="AC76" s="1" t="s">
        <v>100</v>
      </c>
      <c r="AD76" s="1" t="s">
        <v>100</v>
      </c>
      <c r="AE76" s="1" t="s">
        <v>100</v>
      </c>
      <c r="AF76" s="1" t="s">
        <v>100</v>
      </c>
      <c r="AG76" s="1" t="s">
        <v>100</v>
      </c>
      <c r="AH76" s="1">
        <v>1</v>
      </c>
      <c r="AI76" s="1">
        <v>12</v>
      </c>
      <c r="AJ76" s="1">
        <v>14</v>
      </c>
    </row>
    <row r="77" spans="1:36" x14ac:dyDescent="0.25">
      <c r="A77" s="1">
        <f>VLOOKUP($G77,Alessa.FieldDefinition!$A$3:$I$85,3)</f>
        <v>14</v>
      </c>
      <c r="B77" s="1" t="str">
        <f>VLOOKUP($G77,Alessa.FieldDefinition!$A$3:$I$85,2)</f>
        <v>Samples.ValidationSamples</v>
      </c>
      <c r="C77" s="1" t="str">
        <f>VLOOKUP($G77,Alessa.FieldDefinition!$A$3:$I$85,4)</f>
        <v>Required</v>
      </c>
      <c r="D77" s="1" t="str">
        <f>VLOOKUP($G77,Alessa.FieldDefinition!$A$3:$I$85,7)</f>
        <v>Text</v>
      </c>
      <c r="E77" s="1" t="str">
        <f>IFERROR( VLOOKUP($AJ77,Alessa.FieldGroupDetail!$A$3:$O$105,2), "")</f>
        <v>ValidationGroup</v>
      </c>
      <c r="F77" s="1" t="str">
        <f>IFERROR(VLOOKUP($AJ77,Alessa.FieldGroupDetail!$A$3:$O$105,4), "")</f>
        <v>Basic</v>
      </c>
      <c r="G77" s="1">
        <v>75</v>
      </c>
      <c r="H77" s="1" t="s">
        <v>64</v>
      </c>
      <c r="I77" s="1">
        <v>6</v>
      </c>
      <c r="J77" s="1" t="s">
        <v>100</v>
      </c>
      <c r="K77" s="1" t="s">
        <v>184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0</v>
      </c>
      <c r="S77" s="1">
        <v>0</v>
      </c>
      <c r="T77" s="1">
        <v>0</v>
      </c>
      <c r="U77" s="1">
        <v>1</v>
      </c>
      <c r="V77" s="1" t="s">
        <v>100</v>
      </c>
      <c r="W77" s="1" t="s">
        <v>100</v>
      </c>
      <c r="X77" s="1" t="s">
        <v>100</v>
      </c>
      <c r="Y77" s="1" t="s">
        <v>100</v>
      </c>
      <c r="Z77" s="1" t="s">
        <v>100</v>
      </c>
      <c r="AA77" s="1" t="s">
        <v>100</v>
      </c>
      <c r="AB77" s="1" t="s">
        <v>100</v>
      </c>
      <c r="AC77" s="1" t="s">
        <v>100</v>
      </c>
      <c r="AD77" s="1" t="s">
        <v>100</v>
      </c>
      <c r="AE77" s="1" t="s">
        <v>100</v>
      </c>
      <c r="AF77" s="1" t="s">
        <v>100</v>
      </c>
      <c r="AG77" s="1" t="s">
        <v>100</v>
      </c>
      <c r="AH77" s="1">
        <v>1</v>
      </c>
      <c r="AI77" s="1">
        <v>12</v>
      </c>
      <c r="AJ77" s="1">
        <v>14</v>
      </c>
    </row>
    <row r="78" spans="1:36" x14ac:dyDescent="0.25">
      <c r="A78" s="1">
        <f>VLOOKUP($G78,Alessa.FieldDefinition!$A$3:$I$85,3)</f>
        <v>14</v>
      </c>
      <c r="B78" s="1" t="str">
        <f>VLOOKUP($G78,Alessa.FieldDefinition!$A$3:$I$85,2)</f>
        <v>Samples.ValidationSamples</v>
      </c>
      <c r="C78" s="1" t="str">
        <f>VLOOKUP($G78,Alessa.FieldDefinition!$A$3:$I$85,4)</f>
        <v>RequiredIfBasic</v>
      </c>
      <c r="D78" s="1" t="str">
        <f>VLOOKUP($G78,Alessa.FieldDefinition!$A$3:$I$85,7)</f>
        <v>DateTime</v>
      </c>
      <c r="E78" s="1" t="str">
        <f>IFERROR( VLOOKUP($AJ78,Alessa.FieldGroupDetail!$A$3:$O$105,2), "")</f>
        <v>ValidationGroup</v>
      </c>
      <c r="F78" s="1" t="str">
        <f>IFERROR(VLOOKUP($AJ78,Alessa.FieldGroupDetail!$A$3:$O$105,4), "")</f>
        <v>Advanced</v>
      </c>
      <c r="G78" s="1">
        <v>76</v>
      </c>
      <c r="H78" s="1" t="s">
        <v>78</v>
      </c>
      <c r="I78" s="1">
        <v>7</v>
      </c>
      <c r="J78" s="1" t="s">
        <v>100</v>
      </c>
      <c r="K78" s="1" t="s">
        <v>184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0</v>
      </c>
      <c r="S78" s="1">
        <v>0</v>
      </c>
      <c r="T78" s="1">
        <v>0</v>
      </c>
      <c r="U78" s="1">
        <v>1</v>
      </c>
      <c r="V78" s="1" t="s">
        <v>100</v>
      </c>
      <c r="W78" s="1" t="s">
        <v>100</v>
      </c>
      <c r="X78" s="1" t="s">
        <v>100</v>
      </c>
      <c r="Y78" s="1" t="s">
        <v>100</v>
      </c>
      <c r="Z78" s="1" t="s">
        <v>100</v>
      </c>
      <c r="AA78" s="1" t="s">
        <v>100</v>
      </c>
      <c r="AB78" s="1" t="s">
        <v>100</v>
      </c>
      <c r="AC78" s="1" t="s">
        <v>100</v>
      </c>
      <c r="AD78" s="1" t="s">
        <v>100</v>
      </c>
      <c r="AE78" s="1" t="s">
        <v>100</v>
      </c>
      <c r="AF78" s="1" t="s">
        <v>100</v>
      </c>
      <c r="AG78" s="1" t="s">
        <v>100</v>
      </c>
      <c r="AH78" s="1">
        <v>1</v>
      </c>
      <c r="AI78" s="1">
        <v>12</v>
      </c>
      <c r="AJ78" s="1">
        <v>15</v>
      </c>
    </row>
    <row r="79" spans="1:36" x14ac:dyDescent="0.25">
      <c r="A79" s="1">
        <f>VLOOKUP($G79,Alessa.FieldDefinition!$A$3:$I$85,3)</f>
        <v>14</v>
      </c>
      <c r="B79" s="1" t="str">
        <f>VLOOKUP($G79,Alessa.FieldDefinition!$A$3:$I$85,2)</f>
        <v>Samples.ValidationSamples</v>
      </c>
      <c r="C79" s="1" t="str">
        <f>VLOOKUP($G79,Alessa.FieldDefinition!$A$3:$I$85,4)</f>
        <v>ValidationSampleId</v>
      </c>
      <c r="D79" s="1" t="str">
        <f>VLOOKUP($G79,Alessa.FieldDefinition!$A$3:$I$85,7)</f>
        <v>Text</v>
      </c>
      <c r="E79" s="1" t="str">
        <f>IFERROR( VLOOKUP($AJ79,Alessa.FieldGroupDetail!$A$3:$O$105,2), "")</f>
        <v>ValidationGroup</v>
      </c>
      <c r="F79" s="1" t="str">
        <f>IFERROR(VLOOKUP($AJ79,Alessa.FieldGroupDetail!$A$3:$O$105,4), "")</f>
        <v>Basic</v>
      </c>
      <c r="G79" s="1">
        <v>77</v>
      </c>
      <c r="H79" s="1" t="s">
        <v>21</v>
      </c>
      <c r="I79" s="1">
        <v>8</v>
      </c>
      <c r="J79" s="1" t="s">
        <v>100</v>
      </c>
      <c r="K79" s="1" t="s">
        <v>184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0</v>
      </c>
      <c r="T79" s="1">
        <v>0</v>
      </c>
      <c r="U79" s="1">
        <v>1</v>
      </c>
      <c r="V79" s="1" t="s">
        <v>100</v>
      </c>
      <c r="W79" s="1" t="s">
        <v>100</v>
      </c>
      <c r="X79" s="1" t="s">
        <v>100</v>
      </c>
      <c r="Y79" s="1" t="s">
        <v>100</v>
      </c>
      <c r="Z79" s="1" t="s">
        <v>100</v>
      </c>
      <c r="AA79" s="1" t="s">
        <v>100</v>
      </c>
      <c r="AB79" s="1" t="s">
        <v>100</v>
      </c>
      <c r="AC79" s="1" t="s">
        <v>100</v>
      </c>
      <c r="AD79" s="1" t="s">
        <v>100</v>
      </c>
      <c r="AE79" s="1" t="s">
        <v>100</v>
      </c>
      <c r="AF79" s="1" t="s">
        <v>100</v>
      </c>
      <c r="AG79" s="1" t="s">
        <v>100</v>
      </c>
      <c r="AH79" s="1">
        <v>1</v>
      </c>
      <c r="AI79" s="1">
        <v>12</v>
      </c>
      <c r="AJ79" s="1">
        <v>14</v>
      </c>
    </row>
    <row r="80" spans="1:36" x14ac:dyDescent="0.25">
      <c r="A80" s="1">
        <f>VLOOKUP($G80,Alessa.FieldDefinition!$A$3:$I$85,3)</f>
        <v>14</v>
      </c>
      <c r="B80" s="1" t="str">
        <f>VLOOKUP($G80,Alessa.FieldDefinition!$A$3:$I$85,2)</f>
        <v>Samples.ValidationSamples</v>
      </c>
      <c r="C80" s="1" t="str">
        <f>VLOOKUP($G80,Alessa.FieldDefinition!$A$3:$I$85,4)</f>
        <v>VariableLength</v>
      </c>
      <c r="D80" s="1" t="str">
        <f>VLOOKUP($G80,Alessa.FieldDefinition!$A$3:$I$85,7)</f>
        <v>Text</v>
      </c>
      <c r="E80" s="1" t="str">
        <f>IFERROR( VLOOKUP($AJ80,Alessa.FieldGroupDetail!$A$3:$O$105,2), "")</f>
        <v>ValidationGroup</v>
      </c>
      <c r="F80" s="1" t="str">
        <f>IFERROR(VLOOKUP($AJ80,Alessa.FieldGroupDetail!$A$3:$O$105,4), "")</f>
        <v>Basic</v>
      </c>
      <c r="G80" s="1">
        <v>78</v>
      </c>
      <c r="H80" s="1" t="s">
        <v>70</v>
      </c>
      <c r="I80" s="1">
        <v>9</v>
      </c>
      <c r="J80" s="1" t="s">
        <v>100</v>
      </c>
      <c r="K80" s="1" t="s">
        <v>184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 t="s">
        <v>100</v>
      </c>
      <c r="W80" s="1">
        <v>3</v>
      </c>
      <c r="X80" s="1">
        <v>5</v>
      </c>
      <c r="Y80" s="1" t="s">
        <v>100</v>
      </c>
      <c r="Z80" s="1" t="s">
        <v>100</v>
      </c>
      <c r="AA80" s="1" t="s">
        <v>100</v>
      </c>
      <c r="AB80" s="1" t="s">
        <v>100</v>
      </c>
      <c r="AC80" s="1" t="s">
        <v>100</v>
      </c>
      <c r="AD80" s="1" t="s">
        <v>100</v>
      </c>
      <c r="AE80" s="1" t="s">
        <v>100</v>
      </c>
      <c r="AF80" s="1" t="s">
        <v>100</v>
      </c>
      <c r="AG80" s="1" t="s">
        <v>100</v>
      </c>
      <c r="AH80" s="1">
        <v>1</v>
      </c>
      <c r="AI80" s="1">
        <v>12</v>
      </c>
      <c r="AJ80" s="1">
        <v>14</v>
      </c>
    </row>
    <row r="81" spans="1:36" x14ac:dyDescent="0.25">
      <c r="A81" s="1">
        <f>VLOOKUP($G81,Alessa.FieldDefinition!$A$3:$I$85,3)</f>
        <v>15</v>
      </c>
      <c r="B81" s="1" t="str">
        <f>VLOOKUP($G81,Alessa.FieldDefinition!$A$3:$I$85,2)</f>
        <v>ALexTable</v>
      </c>
      <c r="C81" s="1" t="str">
        <f>VLOOKUP($G81,Alessa.FieldDefinition!$A$3:$I$85,4)</f>
        <v>CatalogTypeId</v>
      </c>
      <c r="D81" s="1" t="str">
        <f>VLOOKUP($G81,Alessa.FieldDefinition!$A$3:$I$85,7)</f>
        <v>Integer</v>
      </c>
      <c r="E81" s="1" t="str">
        <f>IFERROR( VLOOKUP($AJ81,Alessa.FieldGroupDetail!$A$3:$O$105,2), "")</f>
        <v>ALexTableGroup</v>
      </c>
      <c r="F81" s="1" t="str">
        <f>IFERROR(VLOOKUP($AJ81,Alessa.FieldGroupDetail!$A$3:$O$105,4), "")</f>
        <v>Form</v>
      </c>
      <c r="G81" s="1">
        <v>79</v>
      </c>
      <c r="H81" s="1" t="s">
        <v>21</v>
      </c>
      <c r="I81" s="1">
        <v>1</v>
      </c>
      <c r="J81" s="1" t="s">
        <v>100</v>
      </c>
      <c r="K81" s="1" t="s">
        <v>184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0</v>
      </c>
      <c r="S81" s="1">
        <v>0</v>
      </c>
      <c r="T81" s="1">
        <v>0</v>
      </c>
      <c r="U81" s="1">
        <v>1</v>
      </c>
      <c r="V81" s="1" t="s">
        <v>100</v>
      </c>
      <c r="W81" s="1" t="s">
        <v>100</v>
      </c>
      <c r="X81" s="1" t="s">
        <v>100</v>
      </c>
      <c r="Y81" s="1" t="s">
        <v>100</v>
      </c>
      <c r="Z81" s="1" t="s">
        <v>100</v>
      </c>
      <c r="AA81" s="1" t="s">
        <v>100</v>
      </c>
      <c r="AB81" s="1" t="s">
        <v>100</v>
      </c>
      <c r="AC81" s="1" t="s">
        <v>100</v>
      </c>
      <c r="AD81" s="1" t="s">
        <v>100</v>
      </c>
      <c r="AE81" s="1" t="s">
        <v>100</v>
      </c>
      <c r="AF81" s="1" t="s">
        <v>100</v>
      </c>
      <c r="AG81" s="1" t="s">
        <v>100</v>
      </c>
      <c r="AH81" s="1">
        <v>1</v>
      </c>
      <c r="AI81" s="1">
        <v>12</v>
      </c>
      <c r="AJ81" s="1">
        <v>17</v>
      </c>
    </row>
    <row r="82" spans="1:36" x14ac:dyDescent="0.25">
      <c r="A82" s="1">
        <f>VLOOKUP($G82,Alessa.FieldDefinition!$A$3:$I$85,3)</f>
        <v>15</v>
      </c>
      <c r="B82" s="1" t="str">
        <f>VLOOKUP($G82,Alessa.FieldDefinition!$A$3:$I$85,2)</f>
        <v>ALexTable</v>
      </c>
      <c r="C82" s="1" t="str">
        <f>VLOOKUP($G82,Alessa.FieldDefinition!$A$3:$I$85,4)</f>
        <v>CatalogTypeName</v>
      </c>
      <c r="D82" s="1" t="str">
        <f>VLOOKUP($G82,Alessa.FieldDefinition!$A$3:$I$85,7)</f>
        <v>Text</v>
      </c>
      <c r="E82" s="1" t="str">
        <f>IFERROR( VLOOKUP($AJ82,Alessa.FieldGroupDetail!$A$3:$O$105,2), "")</f>
        <v>ALexTableGroup</v>
      </c>
      <c r="F82" s="1" t="str">
        <f>IFERROR(VLOOKUP($AJ82,Alessa.FieldGroupDetail!$A$3:$O$105,4), "")</f>
        <v>Form</v>
      </c>
      <c r="G82" s="1">
        <v>80</v>
      </c>
      <c r="H82" s="1" t="s">
        <v>23</v>
      </c>
      <c r="I82" s="1">
        <v>2</v>
      </c>
      <c r="J82" s="1" t="s">
        <v>100</v>
      </c>
      <c r="K82" s="1" t="s">
        <v>184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0</v>
      </c>
      <c r="T82" s="1">
        <v>0</v>
      </c>
      <c r="U82" s="1">
        <v>1</v>
      </c>
      <c r="V82" s="1" t="s">
        <v>100</v>
      </c>
      <c r="W82" s="1" t="s">
        <v>100</v>
      </c>
      <c r="X82" s="1" t="s">
        <v>100</v>
      </c>
      <c r="Y82" s="1" t="s">
        <v>100</v>
      </c>
      <c r="Z82" s="1" t="s">
        <v>100</v>
      </c>
      <c r="AA82" s="1" t="s">
        <v>100</v>
      </c>
      <c r="AB82" s="1" t="s">
        <v>100</v>
      </c>
      <c r="AC82" s="1" t="s">
        <v>100</v>
      </c>
      <c r="AD82" s="1" t="s">
        <v>100</v>
      </c>
      <c r="AE82" s="1" t="s">
        <v>100</v>
      </c>
      <c r="AF82" s="1" t="s">
        <v>100</v>
      </c>
      <c r="AG82" s="1" t="s">
        <v>100</v>
      </c>
      <c r="AH82" s="1">
        <v>1</v>
      </c>
      <c r="AI82" s="1">
        <v>12</v>
      </c>
      <c r="AJ82" s="1">
        <v>17</v>
      </c>
    </row>
    <row r="83" spans="1:36" x14ac:dyDescent="0.25">
      <c r="A83" s="1">
        <f>VLOOKUP($G83,Alessa.FieldDefinition!$A$3:$I$85,3)</f>
        <v>15</v>
      </c>
      <c r="B83" s="1" t="str">
        <f>VLOOKUP($G83,Alessa.FieldDefinition!$A$3:$I$85,2)</f>
        <v>ALexTable</v>
      </c>
      <c r="C83" s="1" t="str">
        <f>VLOOKUP($G83,Alessa.FieldDefinition!$A$3:$I$85,4)</f>
        <v>CatalogTypeText</v>
      </c>
      <c r="D83" s="1" t="str">
        <f>VLOOKUP($G83,Alessa.FieldDefinition!$A$3:$I$85,7)</f>
        <v>Text</v>
      </c>
      <c r="E83" s="1" t="str">
        <f>IFERROR( VLOOKUP($AJ83,Alessa.FieldGroupDetail!$A$3:$O$105,2), "")</f>
        <v>ALexTableGroup</v>
      </c>
      <c r="F83" s="1" t="str">
        <f>IFERROR(VLOOKUP($AJ83,Alessa.FieldGroupDetail!$A$3:$O$105,4), "")</f>
        <v>Form</v>
      </c>
      <c r="G83" s="1">
        <v>81</v>
      </c>
      <c r="H83" s="1" t="s">
        <v>25</v>
      </c>
      <c r="I83" s="1">
        <v>3</v>
      </c>
      <c r="J83" s="1" t="s">
        <v>100</v>
      </c>
      <c r="K83" s="1" t="s">
        <v>184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0</v>
      </c>
      <c r="T83" s="1">
        <v>0</v>
      </c>
      <c r="U83" s="1">
        <v>1</v>
      </c>
      <c r="V83" s="1" t="s">
        <v>100</v>
      </c>
      <c r="W83" s="1" t="s">
        <v>100</v>
      </c>
      <c r="X83" s="1" t="s">
        <v>100</v>
      </c>
      <c r="Y83" s="1" t="s">
        <v>100</v>
      </c>
      <c r="Z83" s="1" t="s">
        <v>100</v>
      </c>
      <c r="AA83" s="1" t="s">
        <v>100</v>
      </c>
      <c r="AB83" s="1" t="s">
        <v>100</v>
      </c>
      <c r="AC83" s="1" t="s">
        <v>100</v>
      </c>
      <c r="AD83" s="1" t="s">
        <v>100</v>
      </c>
      <c r="AE83" s="1" t="s">
        <v>100</v>
      </c>
      <c r="AF83" s="1" t="s">
        <v>100</v>
      </c>
      <c r="AG83" s="1" t="s">
        <v>100</v>
      </c>
      <c r="AH83" s="1">
        <v>1</v>
      </c>
      <c r="AI83" s="1">
        <v>12</v>
      </c>
      <c r="AJ83" s="1">
        <v>17</v>
      </c>
    </row>
    <row r="84" spans="1:36" x14ac:dyDescent="0.25">
      <c r="A84" s="1">
        <f>VLOOKUP($G84,Alessa.FieldDefinition!$A$3:$I$85,3)</f>
        <v>15</v>
      </c>
      <c r="B84" s="1" t="str">
        <f>VLOOKUP($G84,Alessa.FieldDefinition!$A$3:$I$85,2)</f>
        <v>ALexTable</v>
      </c>
      <c r="C84" s="1" t="str">
        <f>VLOOKUP($G84,Alessa.FieldDefinition!$A$3:$I$85,4)</f>
        <v>IsEnabled</v>
      </c>
      <c r="D84" s="1" t="str">
        <f>VLOOKUP($G84,Alessa.FieldDefinition!$A$3:$I$85,7)</f>
        <v>Bit</v>
      </c>
      <c r="E84" s="1" t="str">
        <f>IFERROR( VLOOKUP($AJ84,Alessa.FieldGroupDetail!$A$3:$O$105,2), "")</f>
        <v>ALexTableGroup</v>
      </c>
      <c r="F84" s="1" t="str">
        <f>IFERROR(VLOOKUP($AJ84,Alessa.FieldGroupDetail!$A$3:$O$105,4), "")</f>
        <v>Form</v>
      </c>
      <c r="G84" s="1">
        <v>82</v>
      </c>
      <c r="H84" s="1" t="s">
        <v>26</v>
      </c>
      <c r="I84" s="1">
        <v>4</v>
      </c>
      <c r="J84" s="1" t="s">
        <v>100</v>
      </c>
      <c r="K84" s="1" t="s">
        <v>184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0</v>
      </c>
      <c r="S84" s="1">
        <v>0</v>
      </c>
      <c r="T84" s="1">
        <v>0</v>
      </c>
      <c r="U84" s="1">
        <v>1</v>
      </c>
      <c r="V84" s="1" t="s">
        <v>100</v>
      </c>
      <c r="W84" s="1" t="s">
        <v>100</v>
      </c>
      <c r="X84" s="1" t="s">
        <v>100</v>
      </c>
      <c r="Y84" s="1" t="s">
        <v>100</v>
      </c>
      <c r="Z84" s="1" t="s">
        <v>100</v>
      </c>
      <c r="AA84" s="1" t="s">
        <v>100</v>
      </c>
      <c r="AB84" s="1" t="s">
        <v>100</v>
      </c>
      <c r="AC84" s="1" t="s">
        <v>100</v>
      </c>
      <c r="AD84" s="1" t="s">
        <v>100</v>
      </c>
      <c r="AE84" s="1" t="s">
        <v>100</v>
      </c>
      <c r="AF84" s="1" t="s">
        <v>100</v>
      </c>
      <c r="AG84" s="1" t="s">
        <v>100</v>
      </c>
      <c r="AH84" s="1">
        <v>1</v>
      </c>
      <c r="AI84" s="1">
        <v>12</v>
      </c>
      <c r="AJ84" s="1">
        <v>17</v>
      </c>
    </row>
    <row r="85" spans="1:36" x14ac:dyDescent="0.25">
      <c r="A85" s="1">
        <f>VLOOKUP($G85,Alessa.FieldDefinition!$A$3:$I$85,3)</f>
        <v>15</v>
      </c>
      <c r="B85" s="1" t="str">
        <f>VLOOKUP($G85,Alessa.FieldDefinition!$A$3:$I$85,2)</f>
        <v>ALexTable</v>
      </c>
      <c r="C85" s="1" t="str">
        <f>VLOOKUP($G85,Alessa.FieldDefinition!$A$3:$I$85,4)</f>
        <v>Values</v>
      </c>
      <c r="D85" s="1" t="str">
        <f>VLOOKUP($G85,Alessa.FieldDefinition!$A$3:$I$85,7)</f>
        <v>TableReference</v>
      </c>
      <c r="E85" s="1" t="str">
        <f>IFERROR( VLOOKUP($AJ85,Alessa.FieldGroupDetail!$A$3:$O$105,2), "")</f>
        <v>ALexTableGroup</v>
      </c>
      <c r="F85" s="1" t="str">
        <f>IFERROR(VLOOKUP($AJ85,Alessa.FieldGroupDetail!$A$3:$O$105,4), "")</f>
        <v>CatalogTypes</v>
      </c>
      <c r="G85" s="1">
        <v>83</v>
      </c>
      <c r="H85" s="1" t="s">
        <v>138</v>
      </c>
      <c r="I85" s="1">
        <v>5</v>
      </c>
      <c r="J85" s="1" t="s">
        <v>100</v>
      </c>
      <c r="K85" s="1" t="s">
        <v>184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0</v>
      </c>
      <c r="S85" s="1">
        <v>0</v>
      </c>
      <c r="T85" s="1">
        <v>0</v>
      </c>
      <c r="U85" s="1">
        <v>1</v>
      </c>
      <c r="V85" s="1" t="s">
        <v>100</v>
      </c>
      <c r="W85" s="1" t="s">
        <v>100</v>
      </c>
      <c r="X85" s="1" t="s">
        <v>100</v>
      </c>
      <c r="Y85" s="1" t="s">
        <v>100</v>
      </c>
      <c r="Z85" s="1" t="s">
        <v>100</v>
      </c>
      <c r="AA85" s="1" t="s">
        <v>100</v>
      </c>
      <c r="AB85" s="1" t="s">
        <v>100</v>
      </c>
      <c r="AC85" s="1" t="s">
        <v>100</v>
      </c>
      <c r="AD85" s="1" t="s">
        <v>100</v>
      </c>
      <c r="AE85" s="1" t="s">
        <v>100</v>
      </c>
      <c r="AF85" s="1" t="s">
        <v>100</v>
      </c>
      <c r="AG85" s="1" t="s">
        <v>100</v>
      </c>
      <c r="AH85" s="1">
        <v>1</v>
      </c>
      <c r="AI85" s="1">
        <v>12</v>
      </c>
      <c r="AJ85" s="1">
        <v>16</v>
      </c>
    </row>
  </sheetData>
  <autoFilter ref="A1:AJ85" xr:uid="{98088FFF-07F4-4BB5-BAC5-BF377CA38131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EF77-F457-48DB-B04A-2EE4C555F5F6}">
  <dimension ref="A1:G8"/>
  <sheetViews>
    <sheetView workbookViewId="0">
      <selection activeCell="F1" sqref="F1:F8"/>
    </sheetView>
  </sheetViews>
  <sheetFormatPr defaultRowHeight="15" x14ac:dyDescent="0.25"/>
  <cols>
    <col min="1" max="1" width="12.5703125" bestFit="1" customWidth="1"/>
  </cols>
  <sheetData>
    <row r="1" spans="1:7" x14ac:dyDescent="0.25">
      <c r="A1" s="1" t="s">
        <v>187</v>
      </c>
      <c r="B1" s="1" t="s">
        <v>0</v>
      </c>
      <c r="C1" s="1" t="s">
        <v>1</v>
      </c>
      <c r="D1" s="1" t="s">
        <v>198</v>
      </c>
      <c r="E1" s="1" t="s">
        <v>2</v>
      </c>
      <c r="F1" s="1" t="s">
        <v>261</v>
      </c>
      <c r="G1" s="1" t="s">
        <v>5</v>
      </c>
    </row>
    <row r="2" spans="1:7" x14ac:dyDescent="0.25">
      <c r="A2" s="1" t="s">
        <v>103</v>
      </c>
      <c r="B2" s="1" t="s">
        <v>18</v>
      </c>
      <c r="C2" s="1" t="s">
        <v>18</v>
      </c>
      <c r="D2" s="1" t="s">
        <v>18</v>
      </c>
      <c r="E2" s="1" t="s">
        <v>19</v>
      </c>
      <c r="F2" s="1" t="s">
        <v>103</v>
      </c>
      <c r="G2" s="1" t="s">
        <v>19</v>
      </c>
    </row>
    <row r="3" spans="1:7" x14ac:dyDescent="0.25">
      <c r="A3" s="1">
        <v>1</v>
      </c>
      <c r="B3" s="1" t="s">
        <v>188</v>
      </c>
      <c r="C3" s="1" t="s">
        <v>193</v>
      </c>
      <c r="D3" s="1" t="s">
        <v>199</v>
      </c>
      <c r="E3" s="1">
        <v>1</v>
      </c>
      <c r="F3" s="1">
        <v>6</v>
      </c>
      <c r="G3" s="1">
        <v>0</v>
      </c>
    </row>
    <row r="4" spans="1:7" x14ac:dyDescent="0.25">
      <c r="A4" s="1">
        <v>2</v>
      </c>
      <c r="B4" s="1" t="s">
        <v>189</v>
      </c>
      <c r="C4" s="1" t="s">
        <v>194</v>
      </c>
      <c r="D4" s="1" t="s">
        <v>212</v>
      </c>
      <c r="E4" s="1">
        <v>1</v>
      </c>
      <c r="F4" s="1">
        <v>12</v>
      </c>
      <c r="G4" s="1">
        <v>0</v>
      </c>
    </row>
    <row r="5" spans="1:7" x14ac:dyDescent="0.25">
      <c r="A5" s="1">
        <v>3</v>
      </c>
      <c r="B5" s="1" t="s">
        <v>190</v>
      </c>
      <c r="C5" s="1" t="s">
        <v>195</v>
      </c>
      <c r="D5" s="1" t="s">
        <v>212</v>
      </c>
      <c r="E5" s="1">
        <v>1</v>
      </c>
      <c r="F5" s="1">
        <v>6</v>
      </c>
      <c r="G5" s="1">
        <v>0</v>
      </c>
    </row>
    <row r="6" spans="1:7" x14ac:dyDescent="0.25">
      <c r="A6" s="1">
        <v>4</v>
      </c>
      <c r="B6" s="1" t="s">
        <v>191</v>
      </c>
      <c r="C6" s="1" t="s">
        <v>196</v>
      </c>
      <c r="D6" s="1" t="s">
        <v>212</v>
      </c>
      <c r="E6" s="1">
        <v>1</v>
      </c>
      <c r="F6" s="1">
        <v>12</v>
      </c>
      <c r="G6" s="1">
        <v>0</v>
      </c>
    </row>
    <row r="7" spans="1:7" x14ac:dyDescent="0.25">
      <c r="A7" s="1">
        <v>5</v>
      </c>
      <c r="B7" s="1" t="s">
        <v>231</v>
      </c>
      <c r="C7" s="1" t="s">
        <v>232</v>
      </c>
      <c r="D7" s="1" t="s">
        <v>212</v>
      </c>
      <c r="E7" s="1">
        <v>1</v>
      </c>
      <c r="F7" s="1">
        <v>12</v>
      </c>
      <c r="G7" s="1">
        <v>0</v>
      </c>
    </row>
    <row r="8" spans="1:7" x14ac:dyDescent="0.25">
      <c r="A8" s="1">
        <v>6</v>
      </c>
      <c r="B8" s="1" t="s">
        <v>192</v>
      </c>
      <c r="C8" s="1" t="s">
        <v>197</v>
      </c>
      <c r="D8" s="1" t="s">
        <v>212</v>
      </c>
      <c r="E8" s="1">
        <v>1</v>
      </c>
      <c r="F8" s="1">
        <v>12</v>
      </c>
      <c r="G8" s="1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FC719-7834-4221-957B-DFF42B3099E1}">
  <dimension ref="A1:J19"/>
  <sheetViews>
    <sheetView workbookViewId="0">
      <selection activeCell="J3" sqref="J3:J19"/>
    </sheetView>
  </sheetViews>
  <sheetFormatPr defaultRowHeight="15" x14ac:dyDescent="0.25"/>
  <cols>
    <col min="2" max="2" width="17.28515625" bestFit="1" customWidth="1"/>
    <col min="3" max="3" width="13.140625" bestFit="1" customWidth="1"/>
    <col min="4" max="5" width="14.7109375" customWidth="1"/>
    <col min="6" max="6" width="13.140625" bestFit="1" customWidth="1"/>
    <col min="7" max="7" width="13.140625" customWidth="1"/>
  </cols>
  <sheetData>
    <row r="1" spans="1:10" x14ac:dyDescent="0.25">
      <c r="A1" s="1" t="s">
        <v>202</v>
      </c>
      <c r="B1" s="1" t="s">
        <v>201</v>
      </c>
      <c r="C1" s="1" t="s">
        <v>187</v>
      </c>
      <c r="D1" s="1" t="s">
        <v>0</v>
      </c>
      <c r="E1" s="1" t="s">
        <v>1</v>
      </c>
      <c r="F1" s="1" t="s">
        <v>198</v>
      </c>
      <c r="G1" s="1" t="s">
        <v>261</v>
      </c>
      <c r="H1" s="1" t="s">
        <v>2</v>
      </c>
      <c r="I1" s="1" t="s">
        <v>178</v>
      </c>
      <c r="J1" s="1" t="s">
        <v>5</v>
      </c>
    </row>
    <row r="2" spans="1:10" x14ac:dyDescent="0.25">
      <c r="A2" s="1" t="s">
        <v>103</v>
      </c>
      <c r="B2" s="1"/>
      <c r="C2" s="1" t="s">
        <v>103</v>
      </c>
      <c r="D2" s="1" t="s">
        <v>18</v>
      </c>
      <c r="E2" s="1" t="s">
        <v>18</v>
      </c>
      <c r="F2" s="1" t="s">
        <v>18</v>
      </c>
      <c r="G2" s="1" t="s">
        <v>103</v>
      </c>
      <c r="H2" s="1" t="s">
        <v>19</v>
      </c>
      <c r="I2" s="1" t="s">
        <v>103</v>
      </c>
      <c r="J2" s="1" t="s">
        <v>19</v>
      </c>
    </row>
    <row r="3" spans="1:10" x14ac:dyDescent="0.25">
      <c r="A3" s="1">
        <v>1</v>
      </c>
      <c r="B3" s="1" t="str">
        <f>VLOOKUP($C3,Alessa.FieldGroup!$A$3:$M$105,2)</f>
        <v>BasicColumnGroup</v>
      </c>
      <c r="C3" s="1">
        <v>1</v>
      </c>
      <c r="D3" s="1" t="s">
        <v>205</v>
      </c>
      <c r="E3" s="1" t="s">
        <v>208</v>
      </c>
      <c r="F3" s="1" t="s">
        <v>258</v>
      </c>
      <c r="G3" s="1">
        <v>12</v>
      </c>
      <c r="H3" s="1">
        <v>1</v>
      </c>
      <c r="I3" s="1">
        <v>1</v>
      </c>
      <c r="J3" s="1">
        <v>0</v>
      </c>
    </row>
    <row r="4" spans="1:10" x14ac:dyDescent="0.25">
      <c r="A4" s="1">
        <v>2</v>
      </c>
      <c r="B4" s="1" t="str">
        <f>VLOOKUP($C4,Alessa.FieldGroup!$A$3:$M$105,2)</f>
        <v>BasicColumnGroup</v>
      </c>
      <c r="C4" s="1">
        <v>1</v>
      </c>
      <c r="D4" s="1" t="s">
        <v>206</v>
      </c>
      <c r="E4" s="1" t="s">
        <v>209</v>
      </c>
      <c r="F4" s="1" t="s">
        <v>259</v>
      </c>
      <c r="G4" s="1">
        <v>12</v>
      </c>
      <c r="H4" s="1">
        <v>1</v>
      </c>
      <c r="I4" s="1">
        <v>2</v>
      </c>
      <c r="J4" s="1">
        <v>0</v>
      </c>
    </row>
    <row r="5" spans="1:10" x14ac:dyDescent="0.25">
      <c r="A5" s="1">
        <v>3</v>
      </c>
      <c r="B5" s="1" t="str">
        <f>VLOOKUP($C5,Alessa.FieldGroup!$A$3:$M$105,2)</f>
        <v>BasicColumnGroup</v>
      </c>
      <c r="C5" s="1">
        <v>1</v>
      </c>
      <c r="D5" s="1" t="s">
        <v>207</v>
      </c>
      <c r="E5" s="1" t="s">
        <v>210</v>
      </c>
      <c r="F5" s="1" t="s">
        <v>259</v>
      </c>
      <c r="G5" s="1">
        <v>12</v>
      </c>
      <c r="H5" s="1">
        <v>1</v>
      </c>
      <c r="I5" s="1">
        <v>3</v>
      </c>
      <c r="J5" s="1">
        <v>0</v>
      </c>
    </row>
    <row r="6" spans="1:10" x14ac:dyDescent="0.25">
      <c r="A6" s="1">
        <v>4</v>
      </c>
      <c r="B6" s="1" t="str">
        <f>VLOOKUP($C6,Alessa.FieldGroup!$A$3:$M$105,2)</f>
        <v>CatalogsJoinSampleViewGroup</v>
      </c>
      <c r="C6" s="1">
        <v>2</v>
      </c>
      <c r="D6" s="1" t="s">
        <v>211</v>
      </c>
      <c r="E6" s="1" t="s">
        <v>169</v>
      </c>
      <c r="F6" s="1" t="s">
        <v>200</v>
      </c>
      <c r="G6" s="1">
        <v>12</v>
      </c>
      <c r="H6" s="1">
        <v>1</v>
      </c>
      <c r="I6" s="1">
        <v>1</v>
      </c>
      <c r="J6" s="1">
        <v>0</v>
      </c>
    </row>
    <row r="7" spans="1:10" x14ac:dyDescent="0.25">
      <c r="A7" s="1">
        <v>5</v>
      </c>
      <c r="B7" s="1" t="str">
        <f>VLOOKUP($C7,Alessa.FieldGroup!$A$3:$M$105,2)</f>
        <v>CatalogsJoinSampleViewGroup</v>
      </c>
      <c r="C7" s="1">
        <v>2</v>
      </c>
      <c r="D7" s="1" t="s">
        <v>212</v>
      </c>
      <c r="E7" s="1" t="s">
        <v>212</v>
      </c>
      <c r="F7" s="1" t="s">
        <v>200</v>
      </c>
      <c r="G7" s="1">
        <v>12</v>
      </c>
      <c r="H7" s="1">
        <v>1</v>
      </c>
      <c r="I7" s="1">
        <v>2</v>
      </c>
      <c r="J7" s="1">
        <v>0</v>
      </c>
    </row>
    <row r="8" spans="1:10" x14ac:dyDescent="0.25">
      <c r="A8" s="1">
        <v>6</v>
      </c>
      <c r="B8" s="1" t="str">
        <f>VLOOKUP($C8,Alessa.FieldGroup!$A$3:$M$105,2)</f>
        <v>CatalogsJoinSampleViewGroup</v>
      </c>
      <c r="C8" s="1">
        <v>2</v>
      </c>
      <c r="D8" s="1" t="s">
        <v>124</v>
      </c>
      <c r="E8" s="1" t="s">
        <v>213</v>
      </c>
      <c r="F8" s="1" t="s">
        <v>200</v>
      </c>
      <c r="G8" s="1">
        <v>12</v>
      </c>
      <c r="H8" s="1">
        <v>1</v>
      </c>
      <c r="I8" s="1">
        <v>3</v>
      </c>
      <c r="J8" s="1">
        <v>0</v>
      </c>
    </row>
    <row r="9" spans="1:10" x14ac:dyDescent="0.25">
      <c r="A9" s="1">
        <v>7</v>
      </c>
      <c r="B9" s="1" t="str">
        <f>VLOOKUP($C9,Alessa.FieldGroup!$A$3:$M$105,2)</f>
        <v>HideEnableSampleViewGroup</v>
      </c>
      <c r="C9" s="1">
        <v>3</v>
      </c>
      <c r="D9" s="1" t="s">
        <v>214</v>
      </c>
      <c r="E9" s="1" t="s">
        <v>215</v>
      </c>
      <c r="F9" s="1" t="s">
        <v>204</v>
      </c>
      <c r="G9" s="1">
        <v>12</v>
      </c>
      <c r="H9" s="1">
        <v>1</v>
      </c>
      <c r="I9" s="1">
        <v>1</v>
      </c>
      <c r="J9" s="1">
        <v>0</v>
      </c>
    </row>
    <row r="10" spans="1:10" x14ac:dyDescent="0.25">
      <c r="A10" s="1">
        <v>8</v>
      </c>
      <c r="B10" s="1" t="str">
        <f>VLOOKUP($C10,Alessa.FieldGroup!$A$3:$M$105,2)</f>
        <v>HideEnableSampleViewGroup</v>
      </c>
      <c r="C10" s="1">
        <v>3</v>
      </c>
      <c r="D10" s="1" t="s">
        <v>217</v>
      </c>
      <c r="E10" s="1" t="s">
        <v>218</v>
      </c>
      <c r="F10" s="1" t="s">
        <v>200</v>
      </c>
      <c r="G10" s="1">
        <v>12</v>
      </c>
      <c r="H10" s="1">
        <v>1</v>
      </c>
      <c r="I10" s="1">
        <v>2</v>
      </c>
      <c r="J10" s="1">
        <v>0</v>
      </c>
    </row>
    <row r="11" spans="1:10" x14ac:dyDescent="0.25">
      <c r="A11" s="1">
        <v>9</v>
      </c>
      <c r="B11" s="1" t="str">
        <f>VLOOKUP($C11,Alessa.FieldGroup!$A$3:$M$105,2)</f>
        <v>HideEnableSampleViewGroup</v>
      </c>
      <c r="C11" s="1">
        <v>3</v>
      </c>
      <c r="D11" s="1" t="s">
        <v>219</v>
      </c>
      <c r="E11" s="1" t="s">
        <v>219</v>
      </c>
      <c r="F11" s="1" t="s">
        <v>200</v>
      </c>
      <c r="G11" s="1">
        <v>12</v>
      </c>
      <c r="H11" s="1">
        <v>1</v>
      </c>
      <c r="I11" s="1">
        <v>3</v>
      </c>
      <c r="J11" s="1">
        <v>0</v>
      </c>
    </row>
    <row r="12" spans="1:10" x14ac:dyDescent="0.25">
      <c r="A12" s="1">
        <v>10</v>
      </c>
      <c r="B12" s="1" t="str">
        <f>VLOOKUP($C12,Alessa.FieldGroup!$A$3:$M$105,2)</f>
        <v>MultiSelectSampleViewGroup</v>
      </c>
      <c r="C12" s="1">
        <v>4</v>
      </c>
      <c r="D12" s="1" t="s">
        <v>221</v>
      </c>
      <c r="E12" s="1" t="s">
        <v>220</v>
      </c>
      <c r="F12" s="1" t="s">
        <v>204</v>
      </c>
      <c r="G12" s="1">
        <v>12</v>
      </c>
      <c r="H12" s="1">
        <v>1</v>
      </c>
      <c r="I12" s="1">
        <v>1</v>
      </c>
      <c r="J12" s="1">
        <v>0</v>
      </c>
    </row>
    <row r="13" spans="1:10" x14ac:dyDescent="0.25">
      <c r="A13" s="1">
        <v>11</v>
      </c>
      <c r="B13" s="1" t="str">
        <f>VLOOKUP($C13,Alessa.FieldGroup!$A$3:$M$105,2)</f>
        <v>MultiSelectSampleViewGroup</v>
      </c>
      <c r="C13" s="1">
        <v>4</v>
      </c>
      <c r="D13" s="1" t="s">
        <v>222</v>
      </c>
      <c r="E13" s="1" t="s">
        <v>79</v>
      </c>
      <c r="F13" s="1" t="s">
        <v>200</v>
      </c>
      <c r="G13" s="1">
        <v>12</v>
      </c>
      <c r="H13" s="1">
        <v>1</v>
      </c>
      <c r="I13" s="1">
        <v>2</v>
      </c>
      <c r="J13" s="1">
        <v>0</v>
      </c>
    </row>
    <row r="14" spans="1:10" x14ac:dyDescent="0.25">
      <c r="A14" s="1">
        <v>12</v>
      </c>
      <c r="B14" s="1" t="str">
        <f>VLOOKUP($C14,Alessa.FieldGroup!$A$3:$M$105,2)</f>
        <v>MultiSelectSampleViewGroup</v>
      </c>
      <c r="C14" s="1">
        <v>4</v>
      </c>
      <c r="D14" s="1" t="s">
        <v>223</v>
      </c>
      <c r="E14" s="1" t="s">
        <v>224</v>
      </c>
      <c r="F14" s="1" t="s">
        <v>200</v>
      </c>
      <c r="G14" s="1">
        <v>12</v>
      </c>
      <c r="H14" s="1">
        <v>1</v>
      </c>
      <c r="I14" s="1">
        <v>3</v>
      </c>
      <c r="J14" s="1">
        <v>0</v>
      </c>
    </row>
    <row r="15" spans="1:10" x14ac:dyDescent="0.25">
      <c r="A15" s="1">
        <v>13</v>
      </c>
      <c r="B15" s="1" t="str">
        <f>VLOOKUP($C15,Alessa.FieldGroup!$A$3:$M$105,2)</f>
        <v>MultiSelectSampleViewGroup</v>
      </c>
      <c r="C15" s="1">
        <v>4</v>
      </c>
      <c r="D15" s="1" t="s">
        <v>225</v>
      </c>
      <c r="E15" s="1" t="s">
        <v>226</v>
      </c>
      <c r="F15" s="1" t="s">
        <v>260</v>
      </c>
      <c r="G15" s="1">
        <v>12</v>
      </c>
      <c r="H15" s="1">
        <v>1</v>
      </c>
      <c r="I15" s="1">
        <v>4</v>
      </c>
      <c r="J15" s="1">
        <v>0</v>
      </c>
    </row>
    <row r="16" spans="1:10" x14ac:dyDescent="0.25">
      <c r="A16" s="1">
        <v>14</v>
      </c>
      <c r="B16" s="1" t="str">
        <f>VLOOKUP($C16,Alessa.FieldGroup!$A$3:$M$105,2)</f>
        <v>ValidationGroup</v>
      </c>
      <c r="C16" s="1">
        <v>5</v>
      </c>
      <c r="D16" s="1" t="s">
        <v>227</v>
      </c>
      <c r="E16" s="1" t="s">
        <v>228</v>
      </c>
      <c r="F16" s="1" t="s">
        <v>200</v>
      </c>
      <c r="G16" s="1">
        <v>12</v>
      </c>
      <c r="H16" s="1">
        <v>1</v>
      </c>
      <c r="I16" s="1">
        <v>1</v>
      </c>
      <c r="J16" s="1">
        <v>0</v>
      </c>
    </row>
    <row r="17" spans="1:10" x14ac:dyDescent="0.25">
      <c r="A17" s="1">
        <v>15</v>
      </c>
      <c r="B17" s="1" t="str">
        <f>VLOOKUP($C17,Alessa.FieldGroup!$A$3:$M$105,2)</f>
        <v>ValidationGroup</v>
      </c>
      <c r="C17" s="1">
        <v>5</v>
      </c>
      <c r="D17" s="1" t="s">
        <v>229</v>
      </c>
      <c r="E17" s="1" t="s">
        <v>230</v>
      </c>
      <c r="F17" s="1" t="s">
        <v>200</v>
      </c>
      <c r="G17" s="1">
        <v>12</v>
      </c>
      <c r="H17" s="1">
        <v>1</v>
      </c>
      <c r="I17" s="1">
        <v>2</v>
      </c>
      <c r="J17" s="1">
        <v>0</v>
      </c>
    </row>
    <row r="18" spans="1:10" x14ac:dyDescent="0.25">
      <c r="A18" s="1">
        <v>16</v>
      </c>
      <c r="B18" s="1" t="str">
        <f>VLOOKUP($C18,Alessa.FieldGroup!$A$3:$M$105,2)</f>
        <v>ALexTableGroup</v>
      </c>
      <c r="C18" s="1">
        <v>6</v>
      </c>
      <c r="D18" s="1" t="s">
        <v>233</v>
      </c>
      <c r="E18" s="1" t="s">
        <v>234</v>
      </c>
      <c r="F18" s="1" t="s">
        <v>260</v>
      </c>
      <c r="G18" s="1">
        <v>12</v>
      </c>
      <c r="H18" s="1">
        <v>1</v>
      </c>
      <c r="I18" s="1">
        <v>2</v>
      </c>
      <c r="J18" s="1">
        <v>0</v>
      </c>
    </row>
    <row r="19" spans="1:10" x14ac:dyDescent="0.25">
      <c r="A19" s="1">
        <v>17</v>
      </c>
      <c r="B19" s="1" t="str">
        <f>VLOOKUP($C19,Alessa.FieldGroup!$A$3:$M$105,2)</f>
        <v>ALexTableGroup</v>
      </c>
      <c r="C19" s="1">
        <v>6</v>
      </c>
      <c r="D19" s="1" t="s">
        <v>212</v>
      </c>
      <c r="E19" s="1" t="s">
        <v>212</v>
      </c>
      <c r="F19" s="1" t="s">
        <v>200</v>
      </c>
      <c r="G19" s="1">
        <v>12</v>
      </c>
      <c r="H19" s="1">
        <v>1</v>
      </c>
      <c r="I19" s="1">
        <v>1</v>
      </c>
      <c r="J19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3B40-E5DB-404D-9974-C5172DCDC982}">
  <dimension ref="A1:I9"/>
  <sheetViews>
    <sheetView workbookViewId="0">
      <selection activeCell="D7" sqref="D7"/>
    </sheetView>
  </sheetViews>
  <sheetFormatPr defaultColWidth="9.140625" defaultRowHeight="15" x14ac:dyDescent="0.25"/>
  <cols>
    <col min="2" max="2" width="29.42578125" style="1" customWidth="1"/>
    <col min="3" max="3" width="14.140625" style="1" bestFit="1" customWidth="1"/>
    <col min="4" max="4" width="14.140625" style="1" customWidth="1"/>
    <col min="5" max="5" width="20.28515625" style="1" bestFit="1" customWidth="1"/>
    <col min="6" max="6" width="8.7109375" style="1" customWidth="1"/>
    <col min="7" max="7" width="12" style="1" customWidth="1"/>
    <col min="8" max="8" width="15.140625" style="1" bestFit="1" customWidth="1"/>
    <col min="9" max="9" width="9.140625" style="1"/>
  </cols>
  <sheetData>
    <row r="1" spans="1:9" x14ac:dyDescent="0.25">
      <c r="A1" s="1" t="s">
        <v>102</v>
      </c>
      <c r="B1" s="1" t="s">
        <v>127</v>
      </c>
      <c r="C1" s="1" t="s">
        <v>139</v>
      </c>
      <c r="D1" s="1" t="s">
        <v>99</v>
      </c>
      <c r="E1" s="1" t="s">
        <v>242</v>
      </c>
      <c r="F1" s="1" t="s">
        <v>104</v>
      </c>
      <c r="G1" s="1" t="s">
        <v>163</v>
      </c>
      <c r="H1" s="1" t="s">
        <v>262</v>
      </c>
      <c r="I1" s="1" t="s">
        <v>102</v>
      </c>
    </row>
    <row r="2" spans="1:9" x14ac:dyDescent="0.25">
      <c r="A2" s="1"/>
      <c r="F2" s="1" t="s">
        <v>103</v>
      </c>
      <c r="G2" s="1" t="s">
        <v>103</v>
      </c>
      <c r="H2" s="1" t="s">
        <v>18</v>
      </c>
      <c r="I2" s="1" t="s">
        <v>103</v>
      </c>
    </row>
    <row r="3" spans="1:9" x14ac:dyDescent="0.25">
      <c r="A3" s="1">
        <f>VLOOKUP($F3,Alessa.FieldDefinition!$A$3:$I$85,3)</f>
        <v>5</v>
      </c>
      <c r="B3" s="1" t="str">
        <f>VLOOKUP($F3,Alessa.FieldDefinition!$A$3:$I$85,2)</f>
        <v>Samples.CatalogsJoinSamplesView</v>
      </c>
      <c r="C3" s="1" t="str">
        <f>VLOOKUP($F3,Alessa.FieldDefinition!$A$3:$I$85,4)</f>
        <v>Category</v>
      </c>
      <c r="D3" s="1" t="str">
        <f>VLOOKUP($F3,Alessa.FieldDefinition!$A$3:$I$85,7)</f>
        <v>SingleSelect</v>
      </c>
      <c r="E3" s="1" t="str">
        <f>IFERROR(VLOOKUP($H3,Alessa.FieldDefinition!$A$3:$I$85,4), "")</f>
        <v>Category</v>
      </c>
      <c r="F3" s="1">
        <v>29</v>
      </c>
      <c r="G3" s="1">
        <v>4</v>
      </c>
      <c r="H3" s="1">
        <v>29</v>
      </c>
      <c r="I3" s="1" t="s">
        <v>100</v>
      </c>
    </row>
    <row r="4" spans="1:9" x14ac:dyDescent="0.25">
      <c r="A4" s="1">
        <f>VLOOKUP($F4,Alessa.FieldDefinition!$A$3:$I$85,3)</f>
        <v>5</v>
      </c>
      <c r="B4" s="1" t="str">
        <f>VLOOKUP($F4,Alessa.FieldDefinition!$A$3:$I$85,2)</f>
        <v>Samples.CatalogsJoinSamplesView</v>
      </c>
      <c r="C4" s="1" t="str">
        <f>VLOOKUP($F4,Alessa.FieldDefinition!$A$3:$I$85,4)</f>
        <v>RecordType</v>
      </c>
      <c r="D4" s="1" t="str">
        <f>VLOOKUP($F4,Alessa.FieldDefinition!$A$3:$I$85,7)</f>
        <v>Radio</v>
      </c>
      <c r="E4" s="1" t="str">
        <f>IFERROR(VLOOKUP($H4,Alessa.FieldDefinition!$A$3:$I$85,4), "")</f>
        <v>RecordType</v>
      </c>
      <c r="F4" s="1">
        <v>33</v>
      </c>
      <c r="G4" s="1">
        <v>5</v>
      </c>
      <c r="H4" s="1">
        <v>33</v>
      </c>
      <c r="I4" s="1" t="s">
        <v>100</v>
      </c>
    </row>
    <row r="5" spans="1:9" x14ac:dyDescent="0.25">
      <c r="A5" s="1">
        <f>VLOOKUP($F5,Alessa.FieldDefinition!$A$3:$I$85,3)</f>
        <v>7</v>
      </c>
      <c r="B5" s="1" t="str">
        <f>VLOOKUP($F5,Alessa.FieldDefinition!$A$3:$I$85,2)</f>
        <v>Samples.HideEnableSamplesView</v>
      </c>
      <c r="C5" s="1" t="str">
        <f>VLOOKUP($F5,Alessa.FieldDefinition!$A$3:$I$85,4)</f>
        <v>Multiselect</v>
      </c>
      <c r="D5" s="1" t="str">
        <f>VLOOKUP($F5,Alessa.FieldDefinition!$A$3:$I$85,7)</f>
        <v>MultiselectList</v>
      </c>
      <c r="E5" s="1" t="str">
        <f>IFERROR(VLOOKUP($H5,Alessa.FieldDefinition!$A$3:$I$85,4), "")</f>
        <v>Multiselect</v>
      </c>
      <c r="F5" s="1">
        <v>41</v>
      </c>
      <c r="G5" s="1">
        <v>6</v>
      </c>
      <c r="H5" s="1">
        <v>41</v>
      </c>
      <c r="I5" s="1" t="s">
        <v>100</v>
      </c>
    </row>
    <row r="6" spans="1:9" x14ac:dyDescent="0.25">
      <c r="A6" s="1">
        <f>VLOOKUP($F6,Alessa.FieldDefinition!$A$3:$I$85,3)</f>
        <v>12</v>
      </c>
      <c r="B6" s="1" t="str">
        <f>VLOOKUP($F6,Alessa.FieldDefinition!$A$3:$I$85,2)</f>
        <v>Samples.MultiSelectSamplesView</v>
      </c>
      <c r="C6" s="1" t="str">
        <f>VLOOKUP($F6,Alessa.FieldDefinition!$A$3:$I$85,4)</f>
        <v>CheckboxSelection</v>
      </c>
      <c r="D6" s="1" t="str">
        <f>VLOOKUP($F6,Alessa.FieldDefinition!$A$3:$I$85,7)</f>
        <v>MultiselectCheckbox</v>
      </c>
      <c r="E6" s="1" t="str">
        <f>IFERROR(VLOOKUP($H6,Alessa.FieldDefinition!$A$3:$I$85,4), "")</f>
        <v>MultiSelectSampleId</v>
      </c>
      <c r="F6" s="1">
        <v>62</v>
      </c>
      <c r="G6" s="1">
        <v>7</v>
      </c>
      <c r="H6" s="1">
        <v>65</v>
      </c>
      <c r="I6" s="1" t="s">
        <v>100</v>
      </c>
    </row>
    <row r="7" spans="1:9" x14ac:dyDescent="0.25">
      <c r="A7" s="1">
        <f>VLOOKUP($F7,Alessa.FieldDefinition!$A$3:$I$85,3)</f>
        <v>12</v>
      </c>
      <c r="B7" s="1" t="str">
        <f>VLOOKUP($F7,Alessa.FieldDefinition!$A$3:$I$85,2)</f>
        <v>Samples.MultiSelectSamplesView</v>
      </c>
      <c r="C7" s="1" t="str">
        <f>VLOOKUP($F7,Alessa.FieldDefinition!$A$3:$I$85,4)</f>
        <v>Multiselection</v>
      </c>
      <c r="D7" s="1" t="str">
        <f>VLOOKUP($F7,Alessa.FieldDefinition!$A$3:$I$85,7)</f>
        <v>MultiselectList</v>
      </c>
      <c r="E7" s="1" t="str">
        <f>IFERROR(VLOOKUP($H7,Alessa.FieldDefinition!$A$3:$I$85,4), "")</f>
        <v>MultiSelectSampleId</v>
      </c>
      <c r="F7" s="1">
        <v>64</v>
      </c>
      <c r="G7" s="1">
        <v>8</v>
      </c>
      <c r="H7" s="1">
        <v>65</v>
      </c>
      <c r="I7" s="1" t="s">
        <v>100</v>
      </c>
    </row>
    <row r="8" spans="1:9" x14ac:dyDescent="0.25">
      <c r="A8" s="1">
        <f>VLOOKUP($F8,Alessa.FieldDefinition!$A$3:$I$85,3)</f>
        <v>12</v>
      </c>
      <c r="B8" s="1" t="str">
        <f>VLOOKUP($F8,Alessa.FieldDefinition!$A$3:$I$85,2)</f>
        <v>Samples.MultiSelectSamplesView</v>
      </c>
      <c r="C8" s="1" t="str">
        <f>VLOOKUP($F8,Alessa.FieldDefinition!$A$3:$I$85,4)</f>
        <v>RecordsGrid</v>
      </c>
      <c r="D8" s="1" t="str">
        <f>VLOOKUP($F8,Alessa.FieldDefinition!$A$3:$I$85,7)</f>
        <v>TableReference</v>
      </c>
      <c r="E8" s="1" t="str">
        <f>IFERROR(VLOOKUP($H8,Alessa.FieldDefinition!$A$3:$I$85,4), "")</f>
        <v>MultiSelectSampleId</v>
      </c>
      <c r="F8" s="1">
        <v>66</v>
      </c>
      <c r="G8" s="1">
        <v>9</v>
      </c>
      <c r="H8" s="1">
        <v>65</v>
      </c>
      <c r="I8" s="1">
        <v>3</v>
      </c>
    </row>
    <row r="9" spans="1:9" x14ac:dyDescent="0.25">
      <c r="A9" s="1">
        <f>VLOOKUP($F9,Alessa.FieldDefinition!$A$3:$I$85,3)</f>
        <v>15</v>
      </c>
      <c r="B9" s="1" t="str">
        <f>VLOOKUP($F9,Alessa.FieldDefinition!$A$3:$I$85,2)</f>
        <v>ALexTable</v>
      </c>
      <c r="C9" s="1" t="str">
        <f>VLOOKUP($F9,Alessa.FieldDefinition!$A$3:$I$85,4)</f>
        <v>Values</v>
      </c>
      <c r="D9" s="1" t="str">
        <f>VLOOKUP($F9,Alessa.FieldDefinition!$A$3:$I$85,7)</f>
        <v>TableReference</v>
      </c>
      <c r="E9" s="1" t="str">
        <f>IFERROR(VLOOKUP($H9,Alessa.FieldDefinition!$A$3:$I$85,4), "")</f>
        <v>CatalogValueId</v>
      </c>
      <c r="F9" s="1">
        <v>83</v>
      </c>
      <c r="G9" s="1">
        <v>10</v>
      </c>
      <c r="H9" s="1">
        <v>7</v>
      </c>
      <c r="I9" s="1"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b 6 2 0 4 9 d - 7 d 3 3 - 4 e 4 3 - 8 7 4 a - 2 6 8 8 5 9 0 9 4 9 9 c "   x m l n s = " h t t p : / / s c h e m a s . m i c r o s o f t . c o m / D a t a M a s h u p " > A A A A A N M E A A B Q S w M E F A A C A A g A X I G n T r f 0 s c + n A A A A + A A A A B I A H A B D b 2 5 m a W c v U G F j a 2 F n Z S 5 4 b W w g o h g A K K A U A A A A A A A A A A A A A A A A A A A A A A A A A A A A h Y 9 B D o I w F E S v Q r q n h Y K G k E 9 Z u J X E h G j c N q V C I x R D i + V u L j y S V 5 B E U X c u Z / I m e f O 4 3 S G f u t a 7 y s G o X m c o x A H y p B Z 9 p X S d o d G e / A T l D H Z c n H k t v R n W J p 2 M y l B j 7 S U l x D m H X Y T 7 o S Y 0 C E J y L L a l a G T H f a W N 5 V p I 9 F l V / 1 e I w e E l w y h e J 3 g V R x T T O A S y 1 F A o / U X o b I w D I D 8 l b M b W j o N k U v v 7 E s g S g b x f s C d Q S w M E F A A C A A g A X I G n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B p 0 5 7 F 0 1 F y g E A A H E E A A A T A B w A R m 9 y b X V s Y X M v U 2 V j d G l v b j E u b S C i G A A o o B Q A A A A A A A A A A A A A A A A A A A A A A A A A A A C V U 0 1 v n D A Q v a + 0 / 8 E i F 1 Z C q F w b 5 d D u R 0 P U p N V C e w k 5 u D B Z H B l 7 N T Z t 6 G r / e w b D h m S X R A o H M D P v + b 1 5 B g O 5 F V q x p H t G 5 9 P J d G J K j l C w J C + h 4 g u 4 F 0 o 4 0 A W T Y K c T R l e i a 8 y B K l d G q 3 C h 8 7 o C Z f 2 V k B D O t b L 0 Y n x v / j n 7 Z Q B N t u B K g L z m Y C z q N a 8 E w v / M u D 0 y h K 0 2 W V r C t V C Q p Q Q h f K M I l N N O q j M W t v X s 2 F H 4 Q O r e b B Z 0 p s 4 8 I v w F t G T e a p b y P x I 8 8 u g W 4 Q p 1 9 V 0 Y 6 3 f e A 5 Z s p b A W M H S L r 8 2 N t q V Q G 3 8 W M F V L e b g v H y 3 y 3 1 z W Y M I l o s a D 3 F z L u l I R C Y w K 7 z 7 t b 3 v I 3 T s G o 9 b h G n K N R Z h q V / J 7 2 j D X T / K u W 9 Y l 8 I I C H a b q O 3 3 d H 1 c I 2 G 2 P + y J l k n P J 0 V x Y r O H u R X Q l V x t i p c 3 2 R W g p c m X u N V a d p b b Z i p z 4 C X Y 7 z z G G w 4 k L 0 r V E Y B Y e 7 T 5 g O y 8 6 V L h q 9 v t B 2 6 n Q V 9 D K v z 6 0 5 4 5 / 5 P D t b K J 3 w j k R + m g y 0 Y e j i V w 2 s Y X q h l d w E s l C m K 3 k z W j v K F A 3 9 z E m N k v V w p 7 D l n o j a A 7 X T E r 9 L 1 b L Q t i 3 u 9 9 Q j H J j s 6 Y B f i j Z j H V X 9 D s X g z X z + m C n E 6 H G 0 z t / A l B L A Q I t A B Q A A g A I A F y B p 0 6 3 9 L H P p w A A A P g A A A A S A A A A A A A A A A A A A A A A A A A A A A B D b 2 5 m a W c v U G F j a 2 F n Z S 5 4 b W x Q S w E C L Q A U A A I A C A B c g a d O D 8 r p q 6 Q A A A D p A A A A E w A A A A A A A A A A A A A A A A D z A A A A W 0 N v b n R l b n R f V H l w Z X N d L n h t b F B L A Q I t A B Q A A g A I A F y B p 0 5 7 F 0 1 F y g E A A H E E A A A T A A A A A A A A A A A A A A A A A O Q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R A A A A A A A A 8 h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j a G V t Y U R l Z m l u a X R p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w N S 0 w N 1 Q y M T o w M T o z M S 4 0 M D A 1 N z I x W i I g L z 4 8 R W 5 0 c n k g V H l w Z T 0 i R m l s b E N v b H V t b l R 5 c G V z I i B W Y W x 1 Z T 0 i c 0 J n W U d B U U V C Q V F B P S I g L z 4 8 R W 5 0 c n k g V H l w Z T 0 i R m l s b E N v b H V t b k 5 h b W V z I i B W Y W x 1 Z T 0 i c 1 s m c X V v d D t J d G V t T m F t Z S Z x d W 9 0 O y w m c X V v d D t E a X N w b G F 5 T m F t Z S Z x d W 9 0 O y w m c X V v d D t U Y W J s Z U R l Z m l u a X R p b 2 5 U e X B l J n F 1 b 3 Q 7 L C Z x d W 9 0 O 0 l z R W 5 h Y m x l Z C Z x d W 9 0 O y w m c X V v d D t T a G 9 3 S W 5 F Z G l 0 J n F 1 b 3 Q 7 L C Z x d W 9 0 O 1 N o b 3 d J b k d y a W Q m c X V v d D s s J n F 1 b 3 Q 7 S X N S Z W F k T 2 5 s e S Z x d W 9 0 O y w m c X V v d D t G a W V s Z E R l Z m l u a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o Z W 1 h R G V m a W 5 p d G l v b i 9 D a G F u Z 2 V k I F R 5 c G U x L n t J d G V t T m F t Z S w w f S Z x d W 9 0 O y w m c X V v d D t T Z W N 0 a W 9 u M S 9 T Y 2 h l b W F E Z W Z p b m l 0 a W 9 u L 0 N o Y W 5 n Z W Q g V H l w Z T E u e 0 R p c 3 B s Y X l O Y W 1 l L D F 9 J n F 1 b 3 Q 7 L C Z x d W 9 0 O 1 N l Y 3 R p b 2 4 x L 1 N j a G V t Y U R l Z m l u a X R p b 2 4 v Q 2 h h b m d l Z C B U e X B l M S 5 7 V G F i b G V E Z W Z p b m l 0 a W 9 u V H l w Z S w y f S Z x d W 9 0 O y w m c X V v d D t T Z W N 0 a W 9 u M S 9 T Y 2 h l b W F E Z W Z p b m l 0 a W 9 u L 0 N o Y W 5 n Z W Q g V H l w Z T E u e 0 l z R W 5 h Y m x l Z C w z f S Z x d W 9 0 O y w m c X V v d D t T Z W N 0 a W 9 u M S 9 T Y 2 h l b W F E Z W Z p b m l 0 a W 9 u L 0 N o Y W 5 n Z W Q g V H l w Z T E u e 1 N o b 3 d J b k V k a X Q s N H 0 m c X V v d D s s J n F 1 b 3 Q 7 U 2 V j d G l v b j E v U 2 N o Z W 1 h R G V m a W 5 p d G l v b i 9 D a G F u Z 2 V k I F R 5 c G U x L n t T a G 9 3 S W 5 H c m l k L D V 9 J n F 1 b 3 Q 7 L C Z x d W 9 0 O 1 N l Y 3 R p b 2 4 x L 1 N j a G V t Y U R l Z m l u a X R p b 2 4 v Q 2 h h b m d l Z C B U e X B l M S 5 7 S X N S Z W F k T 2 5 s e S w 2 f S Z x d W 9 0 O y w m c X V v d D t T Z W N 0 a W 9 u M S 9 T Y 2 h l b W F E Z W Z p b m l 0 a W 9 u L 0 N o Y W 5 n Z W Q g V H l w Z T E u e 0 Z p Z W x k R G V m a W 5 p d G l v b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N o Z W 1 h R G V m a W 5 p d G l v b i 9 D a G F u Z 2 V k I F R 5 c G U x L n t J d G V t T m F t Z S w w f S Z x d W 9 0 O y w m c X V v d D t T Z W N 0 a W 9 u M S 9 T Y 2 h l b W F E Z W Z p b m l 0 a W 9 u L 0 N o Y W 5 n Z W Q g V H l w Z T E u e 0 R p c 3 B s Y X l O Y W 1 l L D F 9 J n F 1 b 3 Q 7 L C Z x d W 9 0 O 1 N l Y 3 R p b 2 4 x L 1 N j a G V t Y U R l Z m l u a X R p b 2 4 v Q 2 h h b m d l Z C B U e X B l M S 5 7 V G F i b G V E Z W Z p b m l 0 a W 9 u V H l w Z S w y f S Z x d W 9 0 O y w m c X V v d D t T Z W N 0 a W 9 u M S 9 T Y 2 h l b W F E Z W Z p b m l 0 a W 9 u L 0 N o Y W 5 n Z W Q g V H l w Z T E u e 0 l z R W 5 h Y m x l Z C w z f S Z x d W 9 0 O y w m c X V v d D t T Z W N 0 a W 9 u M S 9 T Y 2 h l b W F E Z W Z p b m l 0 a W 9 u L 0 N o Y W 5 n Z W Q g V H l w Z T E u e 1 N o b 3 d J b k V k a X Q s N H 0 m c X V v d D s s J n F 1 b 3 Q 7 U 2 V j d G l v b j E v U 2 N o Z W 1 h R G V m a W 5 p d G l v b i 9 D a G F u Z 2 V k I F R 5 c G U x L n t T a G 9 3 S W 5 H c m l k L D V 9 J n F 1 b 3 Q 7 L C Z x d W 9 0 O 1 N l Y 3 R p b 2 4 x L 1 N j a G V t Y U R l Z m l u a X R p b 2 4 v Q 2 h h b m d l Z C B U e X B l M S 5 7 S X N S Z W F k T 2 5 s e S w 2 f S Z x d W 9 0 O y w m c X V v d D t T Z W N 0 a W 9 u M S 9 T Y 2 h l b W F E Z W Z p b m l 0 a W 9 u L 0 N o Y W 5 n Z W Q g V H l w Z T E u e 0 Z p Z W x k R G V m a W 5 p d G l v b n M s N 3 0 m c X V v d D t d L C Z x d W 9 0 O 1 J l b G F 0 a W 9 u c 2 h p c E l u Z m 8 m c X V v d D s 6 W 1 1 9 I i A v P j x F b n R y e S B U e X B l P S J R d W V y e U l E I i B W Y W x 1 Z T 0 i c z g 5 M G U 2 N 2 I w L W Q y Z j k t N D F j Y S 0 5 Z W N i L T U 1 O T c 2 N z E 2 O T I 4 Y S I g L z 4 8 L 1 N 0 Y W J s Z U V u d H J p Z X M + P C 9 J d G V t P j x J d G V t P j x J d G V t T G 9 j Y X R p b 2 4 + P E l 0 Z W 1 U e X B l P k Z v c m 1 1 b G E 8 L 0 l 0 Z W 1 U e X B l P j x J d G V t U G F 0 a D 5 T Z W N 0 a W 9 u M S 9 T Y 2 h l b W F E Z W Z p b m l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V t Y U R l Z m l u a X R p b 2 4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V t Y U R l Z m l u a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l b W F E Z W Z p b m l 0 a W 9 u L 0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l b W F E Z W Z p b m l 0 a W 9 u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o Z W 1 h R G V m a W 5 p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h l b W F E Z W Z p b m l 0 a W 9 u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V t Y U R l Z m l u a X R p b 2 4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a G V t Y U R l Z m l u a X R p b 2 4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4 N 3 4 P g i H J D r F f v M W q 2 l b M A A A A A A g A A A A A A E G Y A A A A B A A A g A A A A E P 3 b C Q O a u h C a u T k s u / f A A c M 6 I i k p D R u H Y J t I P H f d y b M A A A A A D o A A A A A C A A A g A A A A P e F k b C a g H t J W v N W Y z C i g 6 0 m P I I d 3 U X 8 W N L y 5 R p p Q M 9 J Q A A A A q K 8 s X 4 N l 4 H m 8 s 6 l O g o 7 W o h H n G R u r q r 5 T C F z b r J p B F y x U Z m d X j x j 7 4 L H X T s 9 e S b Y 7 Y Z 3 d Y Z o C 0 Q / H S a g s O o Q 6 S J 1 v r j y F J y x e p Q e T L c 1 H 1 w p A A A A A u 3 v X L E 0 Z m q B r A s F K 4 6 E 5 F 4 D j g 2 4 v S + r Z R e T H W I b g Z h m y F 8 C C C e o j h 6 7 / E 4 D H Q b W 4 K b b G w w 6 Y D T Q n d A q 5 0 W t t f w = = < / D a t a M a s h u p > 
</file>

<file path=customXml/itemProps1.xml><?xml version="1.0" encoding="utf-8"?>
<ds:datastoreItem xmlns:ds="http://schemas.openxmlformats.org/officeDocument/2006/customXml" ds:itemID="{1FD27258-E4BF-4110-AB4E-159282F7BC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Alessa.TableConfiguration</vt:lpstr>
      <vt:lpstr>Alessa.TableDefinition</vt:lpstr>
      <vt:lpstr>Alessa.TableDefinitionUi</vt:lpstr>
      <vt:lpstr>Alessa.TableAction</vt:lpstr>
      <vt:lpstr>Alessa.FieldDefinition</vt:lpstr>
      <vt:lpstr>Alessa.FieldDefinitionUi</vt:lpstr>
      <vt:lpstr>Alessa.FieldGroup</vt:lpstr>
      <vt:lpstr>Alessa.FieldGroupDetail</vt:lpstr>
      <vt:lpstr>Alessa.FieldListSource</vt:lpstr>
      <vt:lpstr>Alessa.FieldIncludeManySource</vt:lpstr>
      <vt:lpstr>Alessa.FieldKeysRelationship</vt:lpstr>
      <vt:lpstr>Alessa.TableFieldValidation</vt:lpstr>
      <vt:lpstr>Alessa.ExecutionSource</vt:lpstr>
      <vt:lpstr>Alessa.AppRole</vt:lpstr>
      <vt:lpstr>Alessa.AppUser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Maestro Ramirez</dc:creator>
  <cp:lastModifiedBy>Daniel Maestro Ramirez</cp:lastModifiedBy>
  <dcterms:created xsi:type="dcterms:W3CDTF">2019-04-26T15:14:18Z</dcterms:created>
  <dcterms:modified xsi:type="dcterms:W3CDTF">2019-07-17T20:45:43Z</dcterms:modified>
</cp:coreProperties>
</file>