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Kế toán hàng nhập kho" sheetId="1" r:id="rId1"/>
    <sheet name="Đánh gi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C3" i="1" l="1"/>
  <c r="G4" i="1" l="1"/>
  <c r="H4" i="1" s="1"/>
  <c r="G5" i="1"/>
  <c r="H5" i="1" s="1"/>
  <c r="G6" i="1"/>
  <c r="H6" i="1" s="1"/>
  <c r="G7" i="1"/>
  <c r="H7" i="1" s="1"/>
  <c r="G8" i="1"/>
  <c r="H8" i="1" s="1"/>
  <c r="G9" i="1"/>
  <c r="H9" i="1" s="1"/>
  <c r="G3" i="1"/>
  <c r="H3" i="1" s="1"/>
  <c r="C4" i="1"/>
  <c r="C5" i="1"/>
  <c r="C6" i="1"/>
  <c r="C7" i="1"/>
  <c r="C8" i="1"/>
  <c r="C9" i="1"/>
  <c r="D4" i="1"/>
  <c r="D5" i="1"/>
  <c r="D6" i="1"/>
  <c r="D7" i="1"/>
  <c r="D8" i="1"/>
  <c r="D9" i="1"/>
  <c r="D3" i="1"/>
</calcChain>
</file>

<file path=xl/sharedStrings.xml><?xml version="1.0" encoding="utf-8"?>
<sst xmlns="http://schemas.openxmlformats.org/spreadsheetml/2006/main" count="94" uniqueCount="78">
  <si>
    <t>Stt</t>
  </si>
  <si>
    <t>Mã hàng</t>
  </si>
  <si>
    <t>Tên hàng</t>
  </si>
  <si>
    <t>Loại hàng</t>
  </si>
  <si>
    <t>Số lượng</t>
  </si>
  <si>
    <t>Thành tiền</t>
  </si>
  <si>
    <t>Thuế</t>
  </si>
  <si>
    <t>Còn lại</t>
  </si>
  <si>
    <t>H11</t>
  </si>
  <si>
    <t>G32</t>
  </si>
  <si>
    <t>C41</t>
  </si>
  <si>
    <t>D22</t>
  </si>
  <si>
    <t>G12</t>
  </si>
  <si>
    <t>H31</t>
  </si>
  <si>
    <t>C42</t>
  </si>
  <si>
    <t>90.00 KG</t>
  </si>
  <si>
    <t>70.00 KG</t>
  </si>
  <si>
    <t>80.00 KG</t>
  </si>
  <si>
    <t>60.00 KG</t>
  </si>
  <si>
    <t>40.00 KG</t>
  </si>
  <si>
    <t>30.00 KG</t>
  </si>
  <si>
    <t>50.00 KG</t>
  </si>
  <si>
    <t>Bảng đơn giá</t>
  </si>
  <si>
    <t>Mã SP</t>
  </si>
  <si>
    <t>H</t>
  </si>
  <si>
    <t>G</t>
  </si>
  <si>
    <t>C</t>
  </si>
  <si>
    <t>D</t>
  </si>
  <si>
    <t>Hột điều</t>
  </si>
  <si>
    <t>Gạo</t>
  </si>
  <si>
    <t>Cà phê</t>
  </si>
  <si>
    <t>Đường</t>
  </si>
  <si>
    <t>ĐG1</t>
  </si>
  <si>
    <t>25,000 VNĐ</t>
  </si>
  <si>
    <t>6,000 VNĐ</t>
  </si>
  <si>
    <t>50,000 VNĐ</t>
  </si>
  <si>
    <t>20,000 VNĐ</t>
  </si>
  <si>
    <t>ĐG2</t>
  </si>
  <si>
    <t>23,000 VNĐ</t>
  </si>
  <si>
    <t>5,000 VNĐ</t>
  </si>
  <si>
    <t>40,000 VNĐ</t>
  </si>
  <si>
    <t>18,000 VNĐ</t>
  </si>
  <si>
    <t>Miễn thuế</t>
  </si>
  <si>
    <t>x</t>
  </si>
  <si>
    <t>Tỷ lệ thuế</t>
  </si>
  <si>
    <t>Tỷ lệ</t>
  </si>
  <si>
    <t xml:space="preserve">Mã </t>
  </si>
  <si>
    <t xml:space="preserve">Gạo </t>
  </si>
  <si>
    <t xml:space="preserve">130 KG </t>
  </si>
  <si>
    <t>60 KG</t>
  </si>
  <si>
    <t>110 KG</t>
  </si>
  <si>
    <t>120 KG</t>
  </si>
  <si>
    <t>THỐNG KÊ</t>
  </si>
  <si>
    <t>STT</t>
  </si>
  <si>
    <t xml:space="preserve"> Kỹ năng E</t>
  </si>
  <si>
    <t>Phần trăm</t>
  </si>
  <si>
    <t>sort mã hàng a/</t>
  </si>
  <si>
    <t>loại hàng b/</t>
  </si>
  <si>
    <t>tên hàng c/</t>
  </si>
  <si>
    <t>thành tiền d/</t>
  </si>
  <si>
    <t>thuế e/</t>
  </si>
  <si>
    <t>còn lại f/</t>
  </si>
  <si>
    <t>Biểu đồ g/</t>
  </si>
  <si>
    <t>Max h/</t>
  </si>
  <si>
    <t>Min i/</t>
  </si>
  <si>
    <t>Word Art</t>
  </si>
  <si>
    <t>Header</t>
  </si>
  <si>
    <t>Footer</t>
  </si>
  <si>
    <t>Định dạng có điều kiện</t>
  </si>
  <si>
    <t>Định dạng trang in</t>
  </si>
  <si>
    <t>Định dạng sheet</t>
  </si>
  <si>
    <t>Định dạng số</t>
  </si>
  <si>
    <t>Định dạng table</t>
  </si>
  <si>
    <t>Định dạng chữ</t>
  </si>
  <si>
    <t>nhập thô</t>
  </si>
  <si>
    <t>Đánh giá mức độ hoàn thành</t>
  </si>
  <si>
    <t xml:space="preserve">Tên hàng  có thành tiền lớn nhất: </t>
  </si>
  <si>
    <t xml:space="preserve"> Tên hàng có số lượng nhập kho ít nhất: Hột điều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</si>
</sst>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4" fillId="3" borderId="8" xfId="2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5" borderId="7" xfId="4" applyBorder="1" applyAlignment="1"/>
    <xf numFmtId="0" fontId="6" fillId="5" borderId="5" xfId="4" applyBorder="1" applyAlignment="1"/>
    <xf numFmtId="0" fontId="6" fillId="5" borderId="4" xfId="4" applyBorder="1" applyAlignment="1">
      <alignment horizontal="left"/>
    </xf>
    <xf numFmtId="0" fontId="6" fillId="5" borderId="7" xfId="4" applyBorder="1" applyAlignment="1">
      <alignment horizontal="left"/>
    </xf>
    <xf numFmtId="0" fontId="6" fillId="5" borderId="5" xfId="4" applyBorder="1" applyAlignment="1">
      <alignment horizontal="left"/>
    </xf>
    <xf numFmtId="0" fontId="3" fillId="4" borderId="4" xfId="3" applyBorder="1" applyAlignment="1">
      <alignment horizontal="center"/>
    </xf>
    <xf numFmtId="0" fontId="3" fillId="4" borderId="7" xfId="3" applyBorder="1" applyAlignment="1">
      <alignment horizontal="center"/>
    </xf>
    <xf numFmtId="0" fontId="3" fillId="4" borderId="5" xfId="3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3" borderId="2" xfId="2" applyBorder="1" applyAlignment="1"/>
    <xf numFmtId="0" fontId="2" fillId="3" borderId="1" xfId="2" applyAlignment="1"/>
    <xf numFmtId="0" fontId="6" fillId="5" borderId="4" xfId="4" applyBorder="1" applyAlignment="1">
      <alignment horizontal="center"/>
    </xf>
    <xf numFmtId="0" fontId="6" fillId="5" borderId="7" xfId="4" applyBorder="1" applyAlignment="1">
      <alignment horizontal="center"/>
    </xf>
  </cellXfs>
  <cellStyles count="5">
    <cellStyle name="Bad" xfId="4" builtinId="27"/>
    <cellStyle name="Calculation" xfId="3" builtinId="22"/>
    <cellStyle name="Good" xfId="1" builtinId="26"/>
    <cellStyle name="Input" xfId="2" builtinId="20"/>
    <cellStyle name="Normal" xfId="0" builtinId="0"/>
  </cellStyles>
  <dxfs count="4">
    <dxf>
      <border outline="0">
        <top style="thin">
          <color rgb="FF7F7F7F"/>
        </top>
      </border>
    </dxf>
    <dxf>
      <font>
        <color theme="4" tint="0.39994506668294322"/>
      </font>
    </dxf>
    <dxf>
      <font>
        <color theme="4" tint="-0.499984740745262"/>
      </font>
    </dxf>
    <dxf>
      <font>
        <color theme="4" tint="0.39994506668294322"/>
      </font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Biểu đồ theo s</a:t>
            </a:r>
            <a:r>
              <a:rPr lang="vi-VN"/>
              <a:t>ố lượng</a:t>
            </a:r>
            <a:r>
              <a:rPr lang="en-US"/>
              <a:t> từng tên hàng</a:t>
            </a:r>
            <a:endParaRPr lang="vi-V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'Kế toán hàng nhập kho'!$B$19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9AE-4EA5-9C8F-06200AA5DEA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B9AE-4EA5-9C8F-06200AA5DEA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9AE-4EA5-9C8F-06200AA5DEA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B9AE-4EA5-9C8F-06200AA5DEA8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130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KG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9AE-4EA5-9C8F-06200AA5DEA8}"/>
                </c:ext>
              </c:extLst>
            </c:dLbl>
            <c:dLbl>
              <c:idx val="1"/>
              <c:layout>
                <c:manualLayout>
                  <c:x val="-0.14572342519685039"/>
                  <c:y val="-0.18589879753402919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60 KG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9AE-4EA5-9C8F-06200AA5DEA8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110 KG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9AE-4EA5-9C8F-06200AA5DEA8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120 KG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B9AE-4EA5-9C8F-06200AA5DE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'Kế toán hàng nhập kho'!$A$20:$A$23</c:f>
              <c:strCache>
                <c:ptCount val="4"/>
                <c:pt idx="0">
                  <c:v>Cà phê</c:v>
                </c:pt>
                <c:pt idx="1">
                  <c:v>Cà phê</c:v>
                </c:pt>
                <c:pt idx="2">
                  <c:v>Đường</c:v>
                </c:pt>
                <c:pt idx="3">
                  <c:v>Gạo</c:v>
                </c:pt>
              </c:strCache>
            </c:strRef>
          </c:cat>
          <c:val>
            <c:numRef>
              <c:f>'Kế toán hàng nhập kho'!$B$20:$B$23</c:f>
              <c:numCache>
                <c:formatCode>General</c:formatCode>
                <c:ptCount val="4"/>
                <c:pt idx="0">
                  <c:v>80</c:v>
                </c:pt>
                <c:pt idx="1">
                  <c:v>50</c:v>
                </c:pt>
                <c:pt idx="2">
                  <c:v>60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E-4EA5-9C8F-06200AA5DEA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583909</xdr:colOff>
      <xdr:row>8</xdr:row>
      <xdr:rowOff>74110</xdr:rowOff>
    </xdr:from>
    <xdr:ext cx="184731" cy="937629"/>
    <xdr:sp macro="" textlink="">
      <xdr:nvSpPr>
        <xdr:cNvPr id="3" name="Rectangle 2"/>
        <xdr:cNvSpPr/>
      </xdr:nvSpPr>
      <xdr:spPr>
        <a:xfrm>
          <a:off x="8946859" y="406508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</xdr:colOff>
      <xdr:row>0</xdr:row>
      <xdr:rowOff>0</xdr:rowOff>
    </xdr:from>
    <xdr:ext cx="7762874" cy="937629"/>
    <xdr:sp macro="" textlink="">
      <xdr:nvSpPr>
        <xdr:cNvPr id="4" name="Rectangle 3"/>
        <xdr:cNvSpPr/>
      </xdr:nvSpPr>
      <xdr:spPr>
        <a:xfrm>
          <a:off x="1" y="0"/>
          <a:ext cx="7762874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solidFill>
                <a:schemeClr val="accent3">
                  <a:lumMod val="40000"/>
                  <a:lumOff val="60000"/>
                </a:schemeClr>
              </a:solidFill>
              <a:effectLst>
                <a:outerShdw dist="38100" dir="2640000" algn="bl" rotWithShape="0">
                  <a:schemeClr val="accent1"/>
                </a:outerShdw>
              </a:effectLst>
              <a:latin typeface="+mj-lt"/>
            </a:rPr>
            <a:t>Kế</a:t>
          </a:r>
          <a:r>
            <a:rPr lang="en-US" sz="5400" b="1" cap="none" spc="0" baseline="0">
              <a:ln w="12700">
                <a:solidFill>
                  <a:schemeClr val="accent1"/>
                </a:solidFill>
                <a:prstDash val="solid"/>
              </a:ln>
              <a:solidFill>
                <a:schemeClr val="accent3">
                  <a:lumMod val="40000"/>
                  <a:lumOff val="60000"/>
                </a:schemeClr>
              </a:solidFill>
              <a:effectLst>
                <a:outerShdw dist="38100" dir="2640000" algn="bl" rotWithShape="0">
                  <a:schemeClr val="accent1"/>
                </a:outerShdw>
              </a:effectLst>
              <a:latin typeface="+mj-lt"/>
            </a:rPr>
            <a:t> toán hàng nhập kho</a:t>
          </a:r>
          <a:endParaRPr lang="en-US" sz="5400" b="1" cap="none" spc="0">
            <a:ln w="12700">
              <a:solidFill>
                <a:schemeClr val="accent1"/>
              </a:solidFill>
              <a:prstDash val="solid"/>
            </a:ln>
            <a:solidFill>
              <a:schemeClr val="accent3">
                <a:lumMod val="40000"/>
                <a:lumOff val="60000"/>
              </a:schemeClr>
            </a:solidFill>
            <a:effectLst>
              <a:outerShdw dist="38100" dir="2640000" algn="bl" rotWithShape="0">
                <a:schemeClr val="accent1"/>
              </a:outerShdw>
            </a:effectLst>
            <a:latin typeface="+mj-lt"/>
          </a:endParaRPr>
        </a:p>
      </xdr:txBody>
    </xdr:sp>
    <xdr:clientData/>
  </xdr:oneCellAnchor>
  <xdr:twoCellAnchor>
    <xdr:from>
      <xdr:col>5</xdr:col>
      <xdr:colOff>276224</xdr:colOff>
      <xdr:row>17</xdr:row>
      <xdr:rowOff>9525</xdr:rowOff>
    </xdr:from>
    <xdr:to>
      <xdr:col>10</xdr:col>
      <xdr:colOff>314324</xdr:colOff>
      <xdr:row>29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9" totalsRowShown="0" tableBorderDxfId="0">
  <autoFilter ref="A2:H9"/>
  <tableColumns count="8">
    <tableColumn id="1" name="Stt"/>
    <tableColumn id="2" name="Mã hàng"/>
    <tableColumn id="3" name="Tên hàng">
      <calculatedColumnFormula>VLOOKUP(LEFT(B3,1),$C$13:$G$16,2,0)</calculatedColumnFormula>
    </tableColumn>
    <tableColumn id="4" name="Loại hàng">
      <calculatedColumnFormula>RIGHT(B3,1)*1</calculatedColumnFormula>
    </tableColumn>
    <tableColumn id="5" name="Số lượng"/>
    <tableColumn id="6" name="Thành tiền"/>
    <tableColumn id="7" name="Thuế">
      <calculatedColumnFormula>F3*IF(VLOOKUP(LEFT(B3, 1), $C$13:$G$16, 5, 0)&lt;&gt;"x", VLOOKUP(MID(B3,2, 1)*1, $I$13:$J$16, 2, 0), 0)</calculatedColumnFormula>
    </tableColumn>
    <tableColumn id="8" name="Còn lại">
      <calculatedColumnFormula>F3-G3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30" sqref="A30"/>
    </sheetView>
  </sheetViews>
  <sheetFormatPr defaultRowHeight="15" x14ac:dyDescent="0.25"/>
  <cols>
    <col min="2" max="2" width="10.5703125" customWidth="1"/>
    <col min="3" max="3" width="11.140625" customWidth="1"/>
    <col min="4" max="4" width="11.42578125" customWidth="1"/>
    <col min="5" max="5" width="11" customWidth="1"/>
    <col min="6" max="6" width="12.5703125" customWidth="1"/>
    <col min="7" max="7" width="10.42578125" customWidth="1"/>
    <col min="8" max="8" width="9.140625" customWidth="1"/>
    <col min="9" max="9" width="11.140625" customWidth="1"/>
  </cols>
  <sheetData>
    <row r="1" spans="1:12" ht="74.25" customHeight="1" x14ac:dyDescent="0.25">
      <c r="A1" s="22"/>
      <c r="B1" s="22"/>
      <c r="C1" s="22"/>
      <c r="D1" s="22"/>
      <c r="E1" s="22"/>
      <c r="F1" s="22"/>
      <c r="G1" s="22"/>
      <c r="H1" s="22"/>
      <c r="I1" s="23"/>
      <c r="J1" s="23"/>
      <c r="K1" s="23"/>
      <c r="L1" s="23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2" x14ac:dyDescent="0.25">
      <c r="A3">
        <v>1</v>
      </c>
      <c r="B3" t="s">
        <v>10</v>
      </c>
      <c r="C3" t="str">
        <f t="shared" ref="C3:C9" si="0">VLOOKUP(LEFT(B3,1),$C$13:$G$16,2,0)</f>
        <v>Cà phê</v>
      </c>
      <c r="D3">
        <f>RIGHT(B3,1)*1</f>
        <v>1</v>
      </c>
      <c r="E3" t="s">
        <v>17</v>
      </c>
      <c r="F3">
        <v>4000000</v>
      </c>
      <c r="G3">
        <f t="shared" ref="G3:G9" si="1">F3*IF(VLOOKUP(LEFT(B3, 1), $C$13:$G$16, 5, 0)&lt;&gt;"x", VLOOKUP(MID(B3,2, 1)*1, $I$13:$J$16, 2, 0), 0)</f>
        <v>80000</v>
      </c>
      <c r="H3">
        <f>F3-G3</f>
        <v>3920000</v>
      </c>
    </row>
    <row r="4" spans="1:12" x14ac:dyDescent="0.25">
      <c r="A4">
        <v>2</v>
      </c>
      <c r="B4" t="s">
        <v>14</v>
      </c>
      <c r="C4" t="str">
        <f t="shared" si="0"/>
        <v>Cà phê</v>
      </c>
      <c r="D4">
        <f t="shared" ref="D4:D9" si="2">RIGHT(B4,1)*1</f>
        <v>2</v>
      </c>
      <c r="E4" t="s">
        <v>21</v>
      </c>
      <c r="F4">
        <v>2000000</v>
      </c>
      <c r="G4">
        <f t="shared" si="1"/>
        <v>40000</v>
      </c>
      <c r="H4">
        <f t="shared" ref="H4:H9" si="3">F4-G4</f>
        <v>1960000</v>
      </c>
    </row>
    <row r="5" spans="1:12" x14ac:dyDescent="0.25">
      <c r="A5">
        <v>3</v>
      </c>
      <c r="B5" t="s">
        <v>11</v>
      </c>
      <c r="C5" t="str">
        <f t="shared" si="0"/>
        <v>Đường</v>
      </c>
      <c r="D5">
        <f t="shared" si="2"/>
        <v>2</v>
      </c>
      <c r="E5" t="s">
        <v>18</v>
      </c>
      <c r="F5">
        <v>1080000</v>
      </c>
      <c r="G5">
        <f t="shared" si="1"/>
        <v>0</v>
      </c>
      <c r="H5">
        <f t="shared" si="3"/>
        <v>1080000</v>
      </c>
    </row>
    <row r="6" spans="1:12" x14ac:dyDescent="0.25">
      <c r="A6">
        <v>4</v>
      </c>
      <c r="B6" t="s">
        <v>12</v>
      </c>
      <c r="C6" t="str">
        <f t="shared" si="0"/>
        <v>Gạo</v>
      </c>
      <c r="D6">
        <f t="shared" si="2"/>
        <v>2</v>
      </c>
      <c r="E6" t="s">
        <v>19</v>
      </c>
      <c r="F6">
        <v>200000</v>
      </c>
      <c r="G6">
        <f t="shared" si="1"/>
        <v>0</v>
      </c>
      <c r="H6">
        <f t="shared" si="3"/>
        <v>200000</v>
      </c>
    </row>
    <row r="7" spans="1:12" x14ac:dyDescent="0.25">
      <c r="A7">
        <v>5</v>
      </c>
      <c r="B7" t="s">
        <v>9</v>
      </c>
      <c r="C7" t="str">
        <f t="shared" si="0"/>
        <v>Gạo</v>
      </c>
      <c r="D7">
        <f t="shared" si="2"/>
        <v>2</v>
      </c>
      <c r="E7" t="s">
        <v>16</v>
      </c>
      <c r="F7">
        <v>350000</v>
      </c>
      <c r="G7">
        <f t="shared" si="1"/>
        <v>0</v>
      </c>
      <c r="H7">
        <f t="shared" si="3"/>
        <v>350000</v>
      </c>
    </row>
    <row r="8" spans="1:12" x14ac:dyDescent="0.25">
      <c r="A8">
        <v>6</v>
      </c>
      <c r="B8" t="s">
        <v>8</v>
      </c>
      <c r="C8" t="str">
        <f t="shared" si="0"/>
        <v>Hột điều</v>
      </c>
      <c r="D8">
        <f t="shared" si="2"/>
        <v>1</v>
      </c>
      <c r="E8" t="s">
        <v>15</v>
      </c>
      <c r="F8">
        <v>2250000</v>
      </c>
      <c r="G8">
        <f t="shared" si="1"/>
        <v>225000</v>
      </c>
      <c r="H8">
        <f t="shared" si="3"/>
        <v>2025000</v>
      </c>
    </row>
    <row r="9" spans="1:12" x14ac:dyDescent="0.25">
      <c r="A9">
        <v>7</v>
      </c>
      <c r="B9" t="s">
        <v>13</v>
      </c>
      <c r="C9" t="str">
        <f t="shared" si="0"/>
        <v>Hột điều</v>
      </c>
      <c r="D9">
        <f t="shared" si="2"/>
        <v>1</v>
      </c>
      <c r="E9" t="s">
        <v>20</v>
      </c>
      <c r="F9">
        <v>750000</v>
      </c>
      <c r="G9">
        <f t="shared" si="1"/>
        <v>37500</v>
      </c>
      <c r="H9">
        <f t="shared" si="3"/>
        <v>712500</v>
      </c>
    </row>
    <row r="10" spans="1:12" ht="15.75" thickBot="1" x14ac:dyDescent="0.3"/>
    <row r="11" spans="1:12" ht="15.75" thickBot="1" x14ac:dyDescent="0.3">
      <c r="C11" s="20" t="s">
        <v>22</v>
      </c>
      <c r="D11" s="21"/>
      <c r="E11" s="4"/>
      <c r="F11" s="4"/>
      <c r="G11" s="4"/>
      <c r="H11" s="4"/>
      <c r="I11" s="20" t="s">
        <v>44</v>
      </c>
      <c r="J11" s="21"/>
    </row>
    <row r="12" spans="1:12" ht="15.75" thickBot="1" x14ac:dyDescent="0.3">
      <c r="C12" s="4" t="s">
        <v>23</v>
      </c>
      <c r="D12" s="4" t="s">
        <v>2</v>
      </c>
      <c r="E12" s="4" t="s">
        <v>32</v>
      </c>
      <c r="F12" s="4" t="s">
        <v>37</v>
      </c>
      <c r="G12" s="4" t="s">
        <v>42</v>
      </c>
      <c r="H12" s="4"/>
      <c r="I12" s="4" t="s">
        <v>46</v>
      </c>
      <c r="J12" s="4" t="s">
        <v>45</v>
      </c>
    </row>
    <row r="13" spans="1:12" ht="15.75" thickBot="1" x14ac:dyDescent="0.3">
      <c r="C13" s="4" t="s">
        <v>24</v>
      </c>
      <c r="D13" s="4" t="s">
        <v>28</v>
      </c>
      <c r="E13" s="4" t="s">
        <v>33</v>
      </c>
      <c r="F13" s="4" t="s">
        <v>38</v>
      </c>
      <c r="G13" s="4"/>
      <c r="H13" s="4"/>
      <c r="I13" s="4">
        <v>1</v>
      </c>
      <c r="J13" s="5">
        <v>0.1</v>
      </c>
    </row>
    <row r="14" spans="1:12" ht="15.75" thickBot="1" x14ac:dyDescent="0.3">
      <c r="C14" s="4" t="s">
        <v>25</v>
      </c>
      <c r="D14" s="4" t="s">
        <v>29</v>
      </c>
      <c r="E14" s="4" t="s">
        <v>34</v>
      </c>
      <c r="F14" s="4" t="s">
        <v>39</v>
      </c>
      <c r="G14" s="4" t="s">
        <v>43</v>
      </c>
      <c r="H14" s="4"/>
      <c r="I14" s="4">
        <v>2</v>
      </c>
      <c r="J14" s="5">
        <v>0.08</v>
      </c>
    </row>
    <row r="15" spans="1:12" ht="15.75" thickBot="1" x14ac:dyDescent="0.3">
      <c r="C15" s="4" t="s">
        <v>26</v>
      </c>
      <c r="D15" s="4" t="s">
        <v>30</v>
      </c>
      <c r="E15" s="4" t="s">
        <v>35</v>
      </c>
      <c r="F15" s="4" t="s">
        <v>40</v>
      </c>
      <c r="G15" s="4"/>
      <c r="H15" s="4"/>
      <c r="I15" s="4">
        <v>3</v>
      </c>
      <c r="J15" s="5">
        <v>0.05</v>
      </c>
    </row>
    <row r="16" spans="1:12" ht="15.75" thickBot="1" x14ac:dyDescent="0.3">
      <c r="C16" s="4" t="s">
        <v>27</v>
      </c>
      <c r="D16" s="4" t="s">
        <v>31</v>
      </c>
      <c r="E16" s="4" t="s">
        <v>36</v>
      </c>
      <c r="F16" s="4" t="s">
        <v>41</v>
      </c>
      <c r="G16" s="4" t="s">
        <v>43</v>
      </c>
      <c r="H16" s="4"/>
      <c r="I16" s="4">
        <v>4</v>
      </c>
      <c r="J16" s="5">
        <v>0.02</v>
      </c>
    </row>
    <row r="17" spans="1:5" ht="15.75" thickBot="1" x14ac:dyDescent="0.3"/>
    <row r="18" spans="1:5" ht="15.75" thickBot="1" x14ac:dyDescent="0.3">
      <c r="A18" s="17" t="s">
        <v>52</v>
      </c>
      <c r="B18" s="18"/>
      <c r="C18" s="18"/>
      <c r="D18" s="18"/>
      <c r="E18" s="19"/>
    </row>
    <row r="19" spans="1:5" x14ac:dyDescent="0.25">
      <c r="A19" s="6" t="s">
        <v>2</v>
      </c>
      <c r="B19" s="6" t="s">
        <v>4</v>
      </c>
      <c r="C19" s="1"/>
      <c r="D19" s="7" t="s">
        <v>2</v>
      </c>
      <c r="E19" s="7" t="s">
        <v>2</v>
      </c>
    </row>
    <row r="20" spans="1:5" x14ac:dyDescent="0.25">
      <c r="A20" s="2" t="s">
        <v>30</v>
      </c>
      <c r="B20" s="2">
        <v>80</v>
      </c>
      <c r="C20" s="1"/>
      <c r="D20" s="3" t="s">
        <v>30</v>
      </c>
      <c r="E20" s="3" t="s">
        <v>48</v>
      </c>
    </row>
    <row r="21" spans="1:5" x14ac:dyDescent="0.25">
      <c r="A21" s="2" t="s">
        <v>30</v>
      </c>
      <c r="B21" s="2">
        <v>50</v>
      </c>
      <c r="C21" s="1"/>
      <c r="D21" s="3" t="s">
        <v>31</v>
      </c>
      <c r="E21" s="3" t="s">
        <v>49</v>
      </c>
    </row>
    <row r="22" spans="1:5" x14ac:dyDescent="0.25">
      <c r="A22" s="2" t="s">
        <v>31</v>
      </c>
      <c r="B22" s="2">
        <v>60</v>
      </c>
      <c r="C22" s="1"/>
      <c r="D22" s="3" t="s">
        <v>29</v>
      </c>
      <c r="E22" s="3" t="s">
        <v>50</v>
      </c>
    </row>
    <row r="23" spans="1:5" x14ac:dyDescent="0.25">
      <c r="A23" s="2" t="s">
        <v>29</v>
      </c>
      <c r="B23" s="2">
        <v>40</v>
      </c>
      <c r="C23" s="1"/>
      <c r="D23" s="3" t="s">
        <v>28</v>
      </c>
      <c r="E23" s="3" t="s">
        <v>51</v>
      </c>
    </row>
    <row r="24" spans="1:5" x14ac:dyDescent="0.25">
      <c r="A24" s="2" t="s">
        <v>47</v>
      </c>
      <c r="B24" s="2">
        <v>70</v>
      </c>
      <c r="C24" s="1"/>
      <c r="D24" s="1"/>
      <c r="E24" s="1"/>
    </row>
    <row r="25" spans="1:5" x14ac:dyDescent="0.25">
      <c r="A25" s="2" t="s">
        <v>28</v>
      </c>
      <c r="B25" s="2">
        <v>90</v>
      </c>
      <c r="C25" s="1"/>
      <c r="D25" s="1"/>
      <c r="E25" s="1"/>
    </row>
    <row r="26" spans="1:5" x14ac:dyDescent="0.25">
      <c r="A26" s="2" t="s">
        <v>28</v>
      </c>
      <c r="B26" s="2">
        <v>30</v>
      </c>
      <c r="C26" s="1"/>
      <c r="D26" s="1"/>
      <c r="E26" s="1"/>
    </row>
    <row r="27" spans="1:5" ht="15.75" thickBot="1" x14ac:dyDescent="0.3"/>
    <row r="28" spans="1:5" ht="15.75" thickBot="1" x14ac:dyDescent="0.3">
      <c r="A28" s="24" t="s">
        <v>76</v>
      </c>
      <c r="B28" s="25"/>
      <c r="C28" s="25"/>
      <c r="D28" s="12" t="str">
        <f>INDEX(Table1[Tên hàng],MATCH(MAX(Table1[Thành tiền]),Table1[Thành tiền],0),1)</f>
        <v>Cà phê</v>
      </c>
      <c r="E28" s="13"/>
    </row>
    <row r="29" spans="1:5" ht="15.75" thickBot="1" x14ac:dyDescent="0.3">
      <c r="A29" s="14" t="s">
        <v>77</v>
      </c>
      <c r="B29" s="15"/>
      <c r="C29" s="15"/>
      <c r="D29" s="15"/>
      <c r="E29" s="16"/>
    </row>
  </sheetData>
  <sortState ref="A3:H9">
    <sortCondition ref="B3:B9"/>
  </sortState>
  <mergeCells count="6">
    <mergeCell ref="A29:E29"/>
    <mergeCell ref="A18:E18"/>
    <mergeCell ref="C11:D11"/>
    <mergeCell ref="A1:L1"/>
    <mergeCell ref="I11:J11"/>
    <mergeCell ref="A28:C28"/>
  </mergeCells>
  <conditionalFormatting sqref="F3:F9">
    <cfRule type="cellIs" dxfId="3" priority="1" operator="lessThan">
      <formula>1000000</formula>
    </cfRule>
    <cfRule type="cellIs" dxfId="2" priority="2" operator="greaterThan">
      <formula>1000000</formula>
    </cfRule>
    <cfRule type="cellIs" dxfId="1" priority="3" operator="lessThan">
      <formula>1000000</formula>
    </cfRule>
  </conditionalFormatting>
  <pageMargins left="0.7" right="0.7" top="0.75" bottom="0.75" header="0.3" footer="0.3"/>
  <pageSetup orientation="landscape" r:id="rId1"/>
  <headerFooter>
    <oddHeader>&amp;A</oddHeader>
    <oddFooter>&amp;R23CLC03 - 23127165 - Nguyễn Hải Đăng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0" sqref="D10"/>
    </sheetView>
  </sheetViews>
  <sheetFormatPr defaultRowHeight="15" x14ac:dyDescent="0.25"/>
  <cols>
    <col min="3" max="3" width="27.140625" customWidth="1"/>
    <col min="4" max="4" width="10.28515625" customWidth="1"/>
  </cols>
  <sheetData>
    <row r="1" spans="1:4" ht="15.75" thickBot="1" x14ac:dyDescent="0.3">
      <c r="A1" s="10" t="s">
        <v>53</v>
      </c>
      <c r="B1" s="11">
        <v>10</v>
      </c>
      <c r="C1" s="11" t="s">
        <v>54</v>
      </c>
      <c r="D1" s="10" t="s">
        <v>55</v>
      </c>
    </row>
    <row r="2" spans="1:4" ht="15.75" thickBot="1" x14ac:dyDescent="0.3">
      <c r="A2" s="4">
        <v>1</v>
      </c>
      <c r="B2" s="4">
        <v>0.5</v>
      </c>
      <c r="C2" s="1" t="s">
        <v>56</v>
      </c>
      <c r="D2" s="5">
        <v>1</v>
      </c>
    </row>
    <row r="3" spans="1:4" ht="15.75" thickBot="1" x14ac:dyDescent="0.3">
      <c r="A3" s="4">
        <v>2</v>
      </c>
      <c r="B3" s="4">
        <v>0.5</v>
      </c>
      <c r="C3" s="4" t="s">
        <v>57</v>
      </c>
      <c r="D3" s="5">
        <v>1</v>
      </c>
    </row>
    <row r="4" spans="1:4" ht="15.75" thickBot="1" x14ac:dyDescent="0.3">
      <c r="A4" s="4">
        <v>3</v>
      </c>
      <c r="B4" s="4">
        <v>0.5</v>
      </c>
      <c r="C4" s="4" t="s">
        <v>58</v>
      </c>
      <c r="D4" s="5">
        <v>1</v>
      </c>
    </row>
    <row r="5" spans="1:4" ht="15.75" thickBot="1" x14ac:dyDescent="0.3">
      <c r="A5" s="4">
        <v>4</v>
      </c>
      <c r="B5" s="4">
        <v>0.5</v>
      </c>
      <c r="C5" s="4" t="s">
        <v>59</v>
      </c>
      <c r="D5" s="5">
        <v>1</v>
      </c>
    </row>
    <row r="6" spans="1:4" ht="15.75" thickBot="1" x14ac:dyDescent="0.3">
      <c r="A6" s="4">
        <v>5</v>
      </c>
      <c r="B6" s="4">
        <v>0.5</v>
      </c>
      <c r="C6" s="4" t="s">
        <v>60</v>
      </c>
      <c r="D6" s="5">
        <v>1</v>
      </c>
    </row>
    <row r="7" spans="1:4" ht="15.75" thickBot="1" x14ac:dyDescent="0.3">
      <c r="A7" s="4">
        <v>6</v>
      </c>
      <c r="B7" s="4">
        <v>0.5</v>
      </c>
      <c r="C7" s="4" t="s">
        <v>61</v>
      </c>
      <c r="D7" s="5">
        <v>1</v>
      </c>
    </row>
    <row r="8" spans="1:4" ht="15.75" thickBot="1" x14ac:dyDescent="0.3">
      <c r="A8" s="4">
        <v>7</v>
      </c>
      <c r="B8" s="4">
        <v>0.5</v>
      </c>
      <c r="C8" s="4" t="s">
        <v>62</v>
      </c>
      <c r="D8" s="5">
        <v>1</v>
      </c>
    </row>
    <row r="9" spans="1:4" ht="15.75" thickBot="1" x14ac:dyDescent="0.3">
      <c r="A9" s="4">
        <v>8</v>
      </c>
      <c r="B9" s="4">
        <v>0.5</v>
      </c>
      <c r="C9" s="4" t="s">
        <v>63</v>
      </c>
      <c r="D9" s="5">
        <v>1</v>
      </c>
    </row>
    <row r="10" spans="1:4" ht="15.75" thickBot="1" x14ac:dyDescent="0.3">
      <c r="A10" s="4">
        <v>9</v>
      </c>
      <c r="B10" s="4">
        <v>0.25</v>
      </c>
      <c r="C10" s="4" t="s">
        <v>64</v>
      </c>
      <c r="D10" s="5">
        <v>0.5</v>
      </c>
    </row>
    <row r="11" spans="1:4" ht="15.75" thickBot="1" x14ac:dyDescent="0.3">
      <c r="A11" s="8">
        <v>10</v>
      </c>
      <c r="B11" s="4">
        <v>0.5</v>
      </c>
      <c r="C11" s="4" t="s">
        <v>65</v>
      </c>
      <c r="D11" s="5">
        <v>1</v>
      </c>
    </row>
    <row r="12" spans="1:4" ht="15.75" thickBot="1" x14ac:dyDescent="0.3">
      <c r="A12" s="4">
        <v>11</v>
      </c>
      <c r="B12" s="4">
        <v>0.5</v>
      </c>
      <c r="C12" s="4" t="s">
        <v>66</v>
      </c>
      <c r="D12" s="5">
        <v>1</v>
      </c>
    </row>
    <row r="13" spans="1:4" ht="15.75" thickBot="1" x14ac:dyDescent="0.3">
      <c r="A13" s="4">
        <v>12</v>
      </c>
      <c r="B13" s="4">
        <v>0.5</v>
      </c>
      <c r="C13" s="4" t="s">
        <v>67</v>
      </c>
      <c r="D13" s="5">
        <v>1</v>
      </c>
    </row>
    <row r="14" spans="1:4" ht="15.75" thickBot="1" x14ac:dyDescent="0.3">
      <c r="A14" s="4">
        <v>13</v>
      </c>
      <c r="B14" s="4">
        <v>0.5</v>
      </c>
      <c r="C14" s="4" t="s">
        <v>68</v>
      </c>
      <c r="D14" s="5">
        <v>1</v>
      </c>
    </row>
    <row r="15" spans="1:4" ht="15.75" thickBot="1" x14ac:dyDescent="0.3">
      <c r="A15" s="4">
        <v>14</v>
      </c>
      <c r="B15" s="4">
        <v>0.5</v>
      </c>
      <c r="C15" s="4" t="s">
        <v>69</v>
      </c>
      <c r="D15" s="5">
        <v>1</v>
      </c>
    </row>
    <row r="16" spans="1:4" ht="15.75" thickBot="1" x14ac:dyDescent="0.3">
      <c r="A16" s="4">
        <v>15</v>
      </c>
      <c r="B16" s="4">
        <v>0.5</v>
      </c>
      <c r="C16" s="4" t="s">
        <v>70</v>
      </c>
      <c r="D16" s="5">
        <v>1</v>
      </c>
    </row>
    <row r="17" spans="1:4" ht="15.75" thickBot="1" x14ac:dyDescent="0.3">
      <c r="A17" s="4">
        <v>16</v>
      </c>
      <c r="B17" s="4">
        <v>0.5</v>
      </c>
      <c r="C17" s="4" t="s">
        <v>71</v>
      </c>
      <c r="D17" s="5">
        <v>1</v>
      </c>
    </row>
    <row r="18" spans="1:4" ht="15.75" thickBot="1" x14ac:dyDescent="0.3">
      <c r="A18" s="4">
        <v>17</v>
      </c>
      <c r="B18" s="4">
        <v>0.5</v>
      </c>
      <c r="C18" s="4" t="s">
        <v>72</v>
      </c>
      <c r="D18" s="5">
        <v>1</v>
      </c>
    </row>
    <row r="19" spans="1:4" ht="15.75" thickBot="1" x14ac:dyDescent="0.3">
      <c r="A19" s="4">
        <v>18</v>
      </c>
      <c r="B19" s="4">
        <v>0.5</v>
      </c>
      <c r="C19" s="4" t="s">
        <v>73</v>
      </c>
      <c r="D19" s="5">
        <v>1</v>
      </c>
    </row>
    <row r="20" spans="1:4" ht="15.75" thickBot="1" x14ac:dyDescent="0.3">
      <c r="A20" s="4">
        <v>19</v>
      </c>
      <c r="B20" s="4">
        <v>0.5</v>
      </c>
      <c r="C20" s="4" t="s">
        <v>74</v>
      </c>
      <c r="D20" s="5">
        <v>1</v>
      </c>
    </row>
    <row r="21" spans="1:4" ht="15.75" thickBot="1" x14ac:dyDescent="0.3">
      <c r="A21" s="9">
        <v>20</v>
      </c>
      <c r="B21" s="4">
        <v>0.5</v>
      </c>
      <c r="C21" s="4" t="s">
        <v>75</v>
      </c>
      <c r="D2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toán hàng nhập kho</vt:lpstr>
      <vt:lpstr>Đánh giá</vt:lpstr>
    </vt:vector>
  </TitlesOfParts>
  <Company>FIT@HCMUS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FITLAB</dc:creator>
  <cp:lastModifiedBy>FITLAB</cp:lastModifiedBy>
  <cp:lastPrinted>2023-10-31T02:24:26Z</cp:lastPrinted>
  <dcterms:created xsi:type="dcterms:W3CDTF">2023-10-31T00:43:44Z</dcterms:created>
  <dcterms:modified xsi:type="dcterms:W3CDTF">2023-10-31T02:30:45Z</dcterms:modified>
</cp:coreProperties>
</file>