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nickel/Documents/Programming/Input_Files/"/>
    </mc:Choice>
  </mc:AlternateContent>
  <xr:revisionPtr revIDLastSave="0" documentId="13_ncr:1_{5CED2C8A-60D7-E142-BBD6-CC91B2FBEBD5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6" i="1"/>
  <c r="H7" i="1"/>
  <c r="H8" i="1"/>
  <c r="H9" i="1"/>
  <c r="H10" i="1"/>
  <c r="H6" i="1"/>
  <c r="L7" i="1"/>
  <c r="L8" i="1"/>
  <c r="L9" i="1"/>
  <c r="L10" i="1"/>
  <c r="L11" i="1"/>
  <c r="L12" i="1"/>
  <c r="L13" i="1"/>
  <c r="L14" i="1"/>
  <c r="L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6" i="1"/>
  <c r="V134" i="1"/>
  <c r="X7" i="1" l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6" i="1"/>
  <c r="F6" i="1"/>
  <c r="B6" i="1"/>
  <c r="J6" i="1"/>
  <c r="N6" i="1"/>
  <c r="B8" i="1"/>
  <c r="F8" i="1"/>
  <c r="J8" i="1"/>
  <c r="N8" i="1"/>
  <c r="B9" i="1"/>
  <c r="F9" i="1"/>
  <c r="J9" i="1"/>
  <c r="N9" i="1"/>
  <c r="B10" i="1"/>
  <c r="F10" i="1"/>
  <c r="J10" i="1"/>
  <c r="N10" i="1"/>
  <c r="F11" i="1"/>
  <c r="J11" i="1"/>
  <c r="N11" i="1"/>
  <c r="F12" i="1"/>
  <c r="J12" i="1"/>
  <c r="N12" i="1"/>
  <c r="F13" i="1"/>
  <c r="J13" i="1"/>
  <c r="N13" i="1"/>
  <c r="F14" i="1"/>
  <c r="J14" i="1"/>
  <c r="N14" i="1"/>
  <c r="J15" i="1"/>
  <c r="N15" i="1"/>
  <c r="J16" i="1"/>
  <c r="N16" i="1"/>
  <c r="J17" i="1"/>
  <c r="N17" i="1"/>
  <c r="J18" i="1"/>
  <c r="N18" i="1"/>
  <c r="J19" i="1"/>
  <c r="N19" i="1"/>
  <c r="J20" i="1"/>
  <c r="N20" i="1"/>
  <c r="J21" i="1"/>
  <c r="N21" i="1"/>
  <c r="J22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7" i="1"/>
  <c r="J7" i="1"/>
  <c r="F7" i="1"/>
  <c r="B7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7" i="1"/>
</calcChain>
</file>

<file path=xl/sharedStrings.xml><?xml version="1.0" encoding="utf-8"?>
<sst xmlns="http://schemas.openxmlformats.org/spreadsheetml/2006/main" count="31" uniqueCount="12">
  <si>
    <t>Auswertung</t>
  </si>
  <si>
    <t>2x4</t>
  </si>
  <si>
    <t>4x8</t>
  </si>
  <si>
    <t>8x16</t>
  </si>
  <si>
    <t>16x32</t>
  </si>
  <si>
    <t>32x64</t>
  </si>
  <si>
    <t>64x128</t>
  </si>
  <si>
    <t>X-Werte</t>
  </si>
  <si>
    <t>Y-Werte</t>
  </si>
  <si>
    <t>Temperatur in Y-Richtung</t>
  </si>
  <si>
    <t>Temperatur in X Richtung</t>
  </si>
  <si>
    <t>Temperatur in X Richtung bei 4x2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</si>
</sst>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Tabelle1!$C$5</c:f>
              <c:strCache>
                <c:ptCount val="1"/>
                <c:pt idx="0">
                  <c:v>Temperatur in X Richtung bei 4x2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Tabelle1!$B$6:$B$10</c:f>
              <c:numCache>
                <c:formatCode>General</c:formatCode>
                <c:ptCount val="5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</c:numCache>
            </c:numRef>
          </c:xVal>
          <c:yVal>
            <c:numRef>
              <c:f>Tabelle1!$C$6:$C$10</c:f>
              <c:numCache>
                <c:formatCode>General</c:formatCode>
                <c:ptCount val="5"/>
                <c:pt idx="0">
                  <c:v>30</c:v>
                </c:pt>
                <c:pt idx="1">
                  <c:v>29.453125</c:v>
                </c:pt>
                <c:pt idx="2">
                  <c:v>28.90625</c:v>
                </c:pt>
                <c:pt idx="3">
                  <c:v>26.40625</c:v>
                </c:pt>
                <c:pt idx="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84-4153-A70B-A9C57EE691C2}"/>
            </c:ext>
          </c:extLst>
        </c:ser>
        <c:ser>
          <c:idx val="1"/>
          <c:order val="1"/>
          <c:tx>
            <c:strRef>
              <c:f>Tabelle1!$G$5</c:f>
              <c:strCache>
                <c:ptCount val="1"/>
                <c:pt idx="0">
                  <c:v>Temperatur in X Richtung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Tabelle1!$F$6:$F$14</c:f>
              <c:numCache>
                <c:formatCode>General</c:formatCode>
                <c:ptCount val="9"/>
                <c:pt idx="0">
                  <c:v>0</c:v>
                </c:pt>
                <c:pt idx="1">
                  <c:v>6.25E-2</c:v>
                </c:pt>
                <c:pt idx="2">
                  <c:v>0.125</c:v>
                </c:pt>
                <c:pt idx="3">
                  <c:v>0.1875</c:v>
                </c:pt>
                <c:pt idx="4">
                  <c:v>0.25</c:v>
                </c:pt>
                <c:pt idx="5">
                  <c:v>0.3125</c:v>
                </c:pt>
                <c:pt idx="6">
                  <c:v>0.375</c:v>
                </c:pt>
                <c:pt idx="7">
                  <c:v>0.4375</c:v>
                </c:pt>
                <c:pt idx="8">
                  <c:v>0.5</c:v>
                </c:pt>
              </c:numCache>
            </c:numRef>
          </c:xVal>
          <c:yVal>
            <c:numRef>
              <c:f>Tabelle1!$G$6:$G$14</c:f>
              <c:numCache>
                <c:formatCode>General</c:formatCode>
                <c:ptCount val="9"/>
                <c:pt idx="0">
                  <c:v>30</c:v>
                </c:pt>
                <c:pt idx="1">
                  <c:v>29.7265625</c:v>
                </c:pt>
                <c:pt idx="2">
                  <c:v>29.453125</c:v>
                </c:pt>
                <c:pt idx="3">
                  <c:v>29.1796875</c:v>
                </c:pt>
                <c:pt idx="4">
                  <c:v>28.90625</c:v>
                </c:pt>
                <c:pt idx="5">
                  <c:v>28.14453125</c:v>
                </c:pt>
                <c:pt idx="6">
                  <c:v>26.40625</c:v>
                </c:pt>
                <c:pt idx="7">
                  <c:v>23.69140625</c:v>
                </c:pt>
                <c:pt idx="8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84-4153-A70B-A9C57EE691C2}"/>
            </c:ext>
          </c:extLst>
        </c:ser>
        <c:ser>
          <c:idx val="2"/>
          <c:order val="2"/>
          <c:tx>
            <c:strRef>
              <c:f>Tabelle1!$K$5</c:f>
              <c:strCache>
                <c:ptCount val="1"/>
                <c:pt idx="0">
                  <c:v>Temperatur in X Richtung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Tabelle1!$J$6:$J$22</c:f>
              <c:numCache>
                <c:formatCode>General</c:formatCode>
                <c:ptCount val="17"/>
                <c:pt idx="0">
                  <c:v>0</c:v>
                </c:pt>
                <c:pt idx="1">
                  <c:v>3.125E-2</c:v>
                </c:pt>
                <c:pt idx="2">
                  <c:v>6.25E-2</c:v>
                </c:pt>
                <c:pt idx="3">
                  <c:v>9.375E-2</c:v>
                </c:pt>
                <c:pt idx="4">
                  <c:v>0.125</c:v>
                </c:pt>
                <c:pt idx="5">
                  <c:v>0.15625</c:v>
                </c:pt>
                <c:pt idx="6">
                  <c:v>0.1875</c:v>
                </c:pt>
                <c:pt idx="7">
                  <c:v>0.21875</c:v>
                </c:pt>
                <c:pt idx="8">
                  <c:v>0.25</c:v>
                </c:pt>
                <c:pt idx="9">
                  <c:v>0.28125</c:v>
                </c:pt>
                <c:pt idx="10">
                  <c:v>0.3125</c:v>
                </c:pt>
                <c:pt idx="11">
                  <c:v>0.34375</c:v>
                </c:pt>
                <c:pt idx="12">
                  <c:v>0.375</c:v>
                </c:pt>
                <c:pt idx="13">
                  <c:v>0.40625</c:v>
                </c:pt>
                <c:pt idx="14">
                  <c:v>0.4375</c:v>
                </c:pt>
                <c:pt idx="15">
                  <c:v>0.46875</c:v>
                </c:pt>
                <c:pt idx="16">
                  <c:v>0.5</c:v>
                </c:pt>
              </c:numCache>
            </c:numRef>
          </c:xVal>
          <c:yVal>
            <c:numRef>
              <c:f>Tabelle1!$K$6:$K$22</c:f>
              <c:numCache>
                <c:formatCode>General</c:formatCode>
                <c:ptCount val="17"/>
                <c:pt idx="0">
                  <c:v>30</c:v>
                </c:pt>
                <c:pt idx="1">
                  <c:v>29.86328125</c:v>
                </c:pt>
                <c:pt idx="2">
                  <c:v>29.7265625</c:v>
                </c:pt>
                <c:pt idx="3">
                  <c:v>29.58984375</c:v>
                </c:pt>
                <c:pt idx="4">
                  <c:v>29.453125</c:v>
                </c:pt>
                <c:pt idx="5">
                  <c:v>29.31640625</c:v>
                </c:pt>
                <c:pt idx="6">
                  <c:v>29.1796875</c:v>
                </c:pt>
                <c:pt idx="7">
                  <c:v>29.04296875</c:v>
                </c:pt>
                <c:pt idx="8">
                  <c:v>28.90625</c:v>
                </c:pt>
                <c:pt idx="9">
                  <c:v>28.647460939999998</c:v>
                </c:pt>
                <c:pt idx="10">
                  <c:v>28.14453125</c:v>
                </c:pt>
                <c:pt idx="11">
                  <c:v>27.397460939999998</c:v>
                </c:pt>
                <c:pt idx="12">
                  <c:v>26.40625</c:v>
                </c:pt>
                <c:pt idx="13">
                  <c:v>25.170898439999998</c:v>
                </c:pt>
                <c:pt idx="14">
                  <c:v>23.69140625</c:v>
                </c:pt>
                <c:pt idx="15">
                  <c:v>21.967773439999998</c:v>
                </c:pt>
                <c:pt idx="16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84-4153-A70B-A9C57EE691C2}"/>
            </c:ext>
          </c:extLst>
        </c:ser>
        <c:ser>
          <c:idx val="3"/>
          <c:order val="3"/>
          <c:tx>
            <c:strRef>
              <c:f>Tabelle1!$O$5</c:f>
              <c:strCache>
                <c:ptCount val="1"/>
                <c:pt idx="0">
                  <c:v>Temperatur in X Richtung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Tabelle1!$N$6:$N$39</c:f>
              <c:numCache>
                <c:formatCode>General</c:formatCode>
                <c:ptCount val="34"/>
                <c:pt idx="0">
                  <c:v>0</c:v>
                </c:pt>
                <c:pt idx="1">
                  <c:v>1.5625E-2</c:v>
                </c:pt>
                <c:pt idx="2">
                  <c:v>3.125E-2</c:v>
                </c:pt>
                <c:pt idx="3">
                  <c:v>4.6875E-2</c:v>
                </c:pt>
                <c:pt idx="4">
                  <c:v>6.25E-2</c:v>
                </c:pt>
                <c:pt idx="5">
                  <c:v>7.8125E-2</c:v>
                </c:pt>
                <c:pt idx="6">
                  <c:v>9.375E-2</c:v>
                </c:pt>
                <c:pt idx="7">
                  <c:v>0.109375</c:v>
                </c:pt>
                <c:pt idx="8">
                  <c:v>0.125</c:v>
                </c:pt>
                <c:pt idx="9">
                  <c:v>0.140625</c:v>
                </c:pt>
                <c:pt idx="10">
                  <c:v>0.15625</c:v>
                </c:pt>
                <c:pt idx="11">
                  <c:v>0.171875</c:v>
                </c:pt>
                <c:pt idx="12">
                  <c:v>0.1875</c:v>
                </c:pt>
                <c:pt idx="13">
                  <c:v>0.203125</c:v>
                </c:pt>
                <c:pt idx="14">
                  <c:v>0.21875</c:v>
                </c:pt>
                <c:pt idx="15">
                  <c:v>0.234375</c:v>
                </c:pt>
                <c:pt idx="16">
                  <c:v>0.25</c:v>
                </c:pt>
                <c:pt idx="17">
                  <c:v>0.265625</c:v>
                </c:pt>
                <c:pt idx="18">
                  <c:v>0.28125</c:v>
                </c:pt>
                <c:pt idx="19">
                  <c:v>0.296875</c:v>
                </c:pt>
                <c:pt idx="20">
                  <c:v>0.3125</c:v>
                </c:pt>
                <c:pt idx="21">
                  <c:v>0.328125</c:v>
                </c:pt>
                <c:pt idx="22">
                  <c:v>0.34375</c:v>
                </c:pt>
                <c:pt idx="23">
                  <c:v>0.359375</c:v>
                </c:pt>
                <c:pt idx="24">
                  <c:v>0.375</c:v>
                </c:pt>
                <c:pt idx="25">
                  <c:v>0.390625</c:v>
                </c:pt>
                <c:pt idx="26">
                  <c:v>0.40625</c:v>
                </c:pt>
                <c:pt idx="27">
                  <c:v>0.421875</c:v>
                </c:pt>
                <c:pt idx="28">
                  <c:v>0.4375</c:v>
                </c:pt>
                <c:pt idx="29">
                  <c:v>0.453125</c:v>
                </c:pt>
                <c:pt idx="30">
                  <c:v>0.46875</c:v>
                </c:pt>
                <c:pt idx="31">
                  <c:v>0.484375</c:v>
                </c:pt>
                <c:pt idx="32">
                  <c:v>0.5</c:v>
                </c:pt>
              </c:numCache>
            </c:numRef>
          </c:xVal>
          <c:yVal>
            <c:numRef>
              <c:f>Tabelle1!$O$6:$O$38</c:f>
              <c:numCache>
                <c:formatCode>General</c:formatCode>
                <c:ptCount val="33"/>
                <c:pt idx="0">
                  <c:v>30</c:v>
                </c:pt>
                <c:pt idx="1">
                  <c:v>29.93164062</c:v>
                </c:pt>
                <c:pt idx="2">
                  <c:v>29.86328125</c:v>
                </c:pt>
                <c:pt idx="3">
                  <c:v>29.79492187</c:v>
                </c:pt>
                <c:pt idx="4">
                  <c:v>29.7265625</c:v>
                </c:pt>
                <c:pt idx="5">
                  <c:v>29.65820312</c:v>
                </c:pt>
                <c:pt idx="6">
                  <c:v>29.58984375</c:v>
                </c:pt>
                <c:pt idx="7">
                  <c:v>29.52148437</c:v>
                </c:pt>
                <c:pt idx="8">
                  <c:v>29.453125</c:v>
                </c:pt>
                <c:pt idx="9">
                  <c:v>29.38476562</c:v>
                </c:pt>
                <c:pt idx="10">
                  <c:v>29.31640625</c:v>
                </c:pt>
                <c:pt idx="11">
                  <c:v>29.24804687</c:v>
                </c:pt>
                <c:pt idx="12">
                  <c:v>29.1796875</c:v>
                </c:pt>
                <c:pt idx="13">
                  <c:v>29.11132812</c:v>
                </c:pt>
                <c:pt idx="14">
                  <c:v>29.04296875</c:v>
                </c:pt>
                <c:pt idx="15">
                  <c:v>28.97460937</c:v>
                </c:pt>
                <c:pt idx="16">
                  <c:v>28.90625</c:v>
                </c:pt>
                <c:pt idx="17">
                  <c:v>28.807373049999999</c:v>
                </c:pt>
                <c:pt idx="18">
                  <c:v>28.647460939999998</c:v>
                </c:pt>
                <c:pt idx="19">
                  <c:v>28.426513669999999</c:v>
                </c:pt>
                <c:pt idx="20">
                  <c:v>28.14453125</c:v>
                </c:pt>
                <c:pt idx="21">
                  <c:v>27.801513669999999</c:v>
                </c:pt>
                <c:pt idx="22">
                  <c:v>27.397460939999998</c:v>
                </c:pt>
                <c:pt idx="23">
                  <c:v>26.932373049999999</c:v>
                </c:pt>
                <c:pt idx="24">
                  <c:v>26.40625</c:v>
                </c:pt>
                <c:pt idx="25">
                  <c:v>25.819091799999999</c:v>
                </c:pt>
                <c:pt idx="26">
                  <c:v>25.170898439999998</c:v>
                </c:pt>
                <c:pt idx="27">
                  <c:v>24.461669919999999</c:v>
                </c:pt>
                <c:pt idx="28">
                  <c:v>23.69140625</c:v>
                </c:pt>
                <c:pt idx="29">
                  <c:v>22.860107419999999</c:v>
                </c:pt>
                <c:pt idx="30">
                  <c:v>21.967773439999998</c:v>
                </c:pt>
                <c:pt idx="31">
                  <c:v>21.014404299999999</c:v>
                </c:pt>
                <c:pt idx="32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B84-4153-A70B-A9C57EE691C2}"/>
            </c:ext>
          </c:extLst>
        </c:ser>
        <c:ser>
          <c:idx val="4"/>
          <c:order val="4"/>
          <c:tx>
            <c:strRef>
              <c:f>Tabelle1!$S$5</c:f>
              <c:strCache>
                <c:ptCount val="1"/>
                <c:pt idx="0">
                  <c:v>Temperatur in X Richtung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Tabelle1!$R$6:$R$70</c:f>
              <c:numCache>
                <c:formatCode>General</c:formatCode>
                <c:ptCount val="65"/>
                <c:pt idx="0">
                  <c:v>0</c:v>
                </c:pt>
                <c:pt idx="1">
                  <c:v>7.8125E-3</c:v>
                </c:pt>
                <c:pt idx="2">
                  <c:v>1.5625E-2</c:v>
                </c:pt>
                <c:pt idx="3">
                  <c:v>2.34375E-2</c:v>
                </c:pt>
                <c:pt idx="4">
                  <c:v>3.125E-2</c:v>
                </c:pt>
                <c:pt idx="5">
                  <c:v>3.90625E-2</c:v>
                </c:pt>
                <c:pt idx="6">
                  <c:v>4.6875E-2</c:v>
                </c:pt>
                <c:pt idx="7">
                  <c:v>5.46875E-2</c:v>
                </c:pt>
                <c:pt idx="8">
                  <c:v>6.25E-2</c:v>
                </c:pt>
                <c:pt idx="9">
                  <c:v>7.03125E-2</c:v>
                </c:pt>
                <c:pt idx="10">
                  <c:v>7.8125E-2</c:v>
                </c:pt>
                <c:pt idx="11">
                  <c:v>8.59375E-2</c:v>
                </c:pt>
                <c:pt idx="12">
                  <c:v>9.375E-2</c:v>
                </c:pt>
                <c:pt idx="13">
                  <c:v>0.1015625</c:v>
                </c:pt>
                <c:pt idx="14">
                  <c:v>0.109375</c:v>
                </c:pt>
                <c:pt idx="15">
                  <c:v>0.1171875</c:v>
                </c:pt>
                <c:pt idx="16">
                  <c:v>0.125</c:v>
                </c:pt>
                <c:pt idx="17">
                  <c:v>0.1328125</c:v>
                </c:pt>
                <c:pt idx="18">
                  <c:v>0.140625</c:v>
                </c:pt>
                <c:pt idx="19">
                  <c:v>0.1484375</c:v>
                </c:pt>
                <c:pt idx="20">
                  <c:v>0.15625</c:v>
                </c:pt>
                <c:pt idx="21">
                  <c:v>0.1640625</c:v>
                </c:pt>
                <c:pt idx="22">
                  <c:v>0.171875</c:v>
                </c:pt>
                <c:pt idx="23">
                  <c:v>0.1796875</c:v>
                </c:pt>
                <c:pt idx="24">
                  <c:v>0.1875</c:v>
                </c:pt>
                <c:pt idx="25">
                  <c:v>0.1953125</c:v>
                </c:pt>
                <c:pt idx="26">
                  <c:v>0.203125</c:v>
                </c:pt>
                <c:pt idx="27">
                  <c:v>0.2109375</c:v>
                </c:pt>
                <c:pt idx="28">
                  <c:v>0.21875</c:v>
                </c:pt>
                <c:pt idx="29">
                  <c:v>0.2265625</c:v>
                </c:pt>
                <c:pt idx="30">
                  <c:v>0.234375</c:v>
                </c:pt>
                <c:pt idx="31">
                  <c:v>0.2421875</c:v>
                </c:pt>
                <c:pt idx="32">
                  <c:v>0.25</c:v>
                </c:pt>
                <c:pt idx="33">
                  <c:v>0.2578125</c:v>
                </c:pt>
                <c:pt idx="34">
                  <c:v>0.265625</c:v>
                </c:pt>
                <c:pt idx="35">
                  <c:v>0.2734375</c:v>
                </c:pt>
                <c:pt idx="36">
                  <c:v>0.28125</c:v>
                </c:pt>
                <c:pt idx="37">
                  <c:v>0.2890625</c:v>
                </c:pt>
                <c:pt idx="38">
                  <c:v>0.296875</c:v>
                </c:pt>
                <c:pt idx="39">
                  <c:v>0.3046875</c:v>
                </c:pt>
                <c:pt idx="40">
                  <c:v>0.3125</c:v>
                </c:pt>
                <c:pt idx="41">
                  <c:v>0.3203125</c:v>
                </c:pt>
                <c:pt idx="42">
                  <c:v>0.328125</c:v>
                </c:pt>
                <c:pt idx="43">
                  <c:v>0.3359375</c:v>
                </c:pt>
                <c:pt idx="44">
                  <c:v>0.34375</c:v>
                </c:pt>
                <c:pt idx="45">
                  <c:v>0.3515625</c:v>
                </c:pt>
                <c:pt idx="46">
                  <c:v>0.359375</c:v>
                </c:pt>
                <c:pt idx="47">
                  <c:v>0.3671875</c:v>
                </c:pt>
                <c:pt idx="48">
                  <c:v>0.375</c:v>
                </c:pt>
                <c:pt idx="49">
                  <c:v>0.3828125</c:v>
                </c:pt>
                <c:pt idx="50">
                  <c:v>0.390625</c:v>
                </c:pt>
                <c:pt idx="51">
                  <c:v>0.3984375</c:v>
                </c:pt>
                <c:pt idx="52">
                  <c:v>0.40625</c:v>
                </c:pt>
                <c:pt idx="53">
                  <c:v>0.4140625</c:v>
                </c:pt>
                <c:pt idx="54">
                  <c:v>0.421875</c:v>
                </c:pt>
                <c:pt idx="55">
                  <c:v>0.4296875</c:v>
                </c:pt>
                <c:pt idx="56">
                  <c:v>0.4375</c:v>
                </c:pt>
                <c:pt idx="57">
                  <c:v>0.4453125</c:v>
                </c:pt>
                <c:pt idx="58">
                  <c:v>0.453125</c:v>
                </c:pt>
                <c:pt idx="59">
                  <c:v>0.4609375</c:v>
                </c:pt>
                <c:pt idx="60">
                  <c:v>0.46875</c:v>
                </c:pt>
                <c:pt idx="61">
                  <c:v>0.4765625</c:v>
                </c:pt>
                <c:pt idx="62">
                  <c:v>0.484375</c:v>
                </c:pt>
                <c:pt idx="63">
                  <c:v>0.4921875</c:v>
                </c:pt>
                <c:pt idx="64">
                  <c:v>0.5</c:v>
                </c:pt>
              </c:numCache>
            </c:numRef>
          </c:xVal>
          <c:yVal>
            <c:numRef>
              <c:f>Tabelle1!$S$6:$S$70</c:f>
              <c:numCache>
                <c:formatCode>General</c:formatCode>
                <c:ptCount val="65"/>
                <c:pt idx="0">
                  <c:v>30</c:v>
                </c:pt>
                <c:pt idx="1">
                  <c:v>29.965820310000002</c:v>
                </c:pt>
                <c:pt idx="2">
                  <c:v>29.93164062</c:v>
                </c:pt>
                <c:pt idx="3">
                  <c:v>29.897460939999998</c:v>
                </c:pt>
                <c:pt idx="4">
                  <c:v>29.86328125</c:v>
                </c:pt>
                <c:pt idx="5">
                  <c:v>29.829101560000002</c:v>
                </c:pt>
                <c:pt idx="6">
                  <c:v>29.79492187</c:v>
                </c:pt>
                <c:pt idx="7">
                  <c:v>29.760742189999998</c:v>
                </c:pt>
                <c:pt idx="8">
                  <c:v>29.7265625</c:v>
                </c:pt>
                <c:pt idx="9">
                  <c:v>29.692382810000002</c:v>
                </c:pt>
                <c:pt idx="10">
                  <c:v>29.65820312</c:v>
                </c:pt>
                <c:pt idx="11">
                  <c:v>29.624023439999998</c:v>
                </c:pt>
                <c:pt idx="12">
                  <c:v>29.58984375</c:v>
                </c:pt>
                <c:pt idx="13">
                  <c:v>29.555664060000002</c:v>
                </c:pt>
                <c:pt idx="14">
                  <c:v>29.52148437</c:v>
                </c:pt>
                <c:pt idx="15">
                  <c:v>29.487304689999998</c:v>
                </c:pt>
                <c:pt idx="16">
                  <c:v>29.453125</c:v>
                </c:pt>
                <c:pt idx="17">
                  <c:v>29.418945310000002</c:v>
                </c:pt>
                <c:pt idx="18">
                  <c:v>29.38476562</c:v>
                </c:pt>
                <c:pt idx="19">
                  <c:v>29.350585939999998</c:v>
                </c:pt>
                <c:pt idx="20">
                  <c:v>29.31640625</c:v>
                </c:pt>
                <c:pt idx="21">
                  <c:v>29.282226560000002</c:v>
                </c:pt>
                <c:pt idx="22">
                  <c:v>29.24804687</c:v>
                </c:pt>
                <c:pt idx="23">
                  <c:v>29.213867189999998</c:v>
                </c:pt>
                <c:pt idx="24">
                  <c:v>29.1796875</c:v>
                </c:pt>
                <c:pt idx="25">
                  <c:v>29.145507810000002</c:v>
                </c:pt>
                <c:pt idx="26">
                  <c:v>29.11132812</c:v>
                </c:pt>
                <c:pt idx="27">
                  <c:v>29.077148439999998</c:v>
                </c:pt>
                <c:pt idx="28">
                  <c:v>29.04296875</c:v>
                </c:pt>
                <c:pt idx="29">
                  <c:v>29.008789060000002</c:v>
                </c:pt>
                <c:pt idx="30">
                  <c:v>28.97460937</c:v>
                </c:pt>
                <c:pt idx="31">
                  <c:v>28.940429689999998</c:v>
                </c:pt>
                <c:pt idx="32">
                  <c:v>28.90625</c:v>
                </c:pt>
                <c:pt idx="33">
                  <c:v>28.86444092</c:v>
                </c:pt>
                <c:pt idx="34">
                  <c:v>28.807373049999999</c:v>
                </c:pt>
                <c:pt idx="35">
                  <c:v>28.735046390000001</c:v>
                </c:pt>
                <c:pt idx="36">
                  <c:v>28.647460939999998</c:v>
                </c:pt>
                <c:pt idx="37">
                  <c:v>28.544616699999999</c:v>
                </c:pt>
                <c:pt idx="38">
                  <c:v>28.426513669999999</c:v>
                </c:pt>
                <c:pt idx="39">
                  <c:v>28.293151859999998</c:v>
                </c:pt>
                <c:pt idx="40">
                  <c:v>28.14453125</c:v>
                </c:pt>
                <c:pt idx="41">
                  <c:v>27.980651859999998</c:v>
                </c:pt>
                <c:pt idx="42">
                  <c:v>27.801513669999999</c:v>
                </c:pt>
                <c:pt idx="43">
                  <c:v>27.607116699999999</c:v>
                </c:pt>
                <c:pt idx="44">
                  <c:v>27.397460939999998</c:v>
                </c:pt>
                <c:pt idx="45">
                  <c:v>27.172546390000001</c:v>
                </c:pt>
                <c:pt idx="46">
                  <c:v>26.932373049999999</c:v>
                </c:pt>
                <c:pt idx="47">
                  <c:v>26.67694092</c:v>
                </c:pt>
                <c:pt idx="48">
                  <c:v>26.40625</c:v>
                </c:pt>
                <c:pt idx="49">
                  <c:v>26.120300289999999</c:v>
                </c:pt>
                <c:pt idx="50">
                  <c:v>25.819091799999999</c:v>
                </c:pt>
                <c:pt idx="51">
                  <c:v>25.50262451</c:v>
                </c:pt>
                <c:pt idx="52">
                  <c:v>25.170898439999998</c:v>
                </c:pt>
                <c:pt idx="53">
                  <c:v>24.823913569999998</c:v>
                </c:pt>
                <c:pt idx="54">
                  <c:v>24.461669919999999</c:v>
                </c:pt>
                <c:pt idx="55">
                  <c:v>24.084167480000001</c:v>
                </c:pt>
                <c:pt idx="56">
                  <c:v>23.69140625</c:v>
                </c:pt>
                <c:pt idx="57">
                  <c:v>23.283386230000001</c:v>
                </c:pt>
                <c:pt idx="58">
                  <c:v>22.860107419999999</c:v>
                </c:pt>
                <c:pt idx="59">
                  <c:v>22.421569819999998</c:v>
                </c:pt>
                <c:pt idx="60">
                  <c:v>21.967773439999998</c:v>
                </c:pt>
                <c:pt idx="61">
                  <c:v>21.49871826</c:v>
                </c:pt>
                <c:pt idx="62">
                  <c:v>21.014404299999999</c:v>
                </c:pt>
                <c:pt idx="63">
                  <c:v>20.514831539999999</c:v>
                </c:pt>
                <c:pt idx="6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B84-4153-A70B-A9C57EE691C2}"/>
            </c:ext>
          </c:extLst>
        </c:ser>
        <c:ser>
          <c:idx val="5"/>
          <c:order val="5"/>
          <c:tx>
            <c:strRef>
              <c:f>Tabelle1!$W$5</c:f>
              <c:strCache>
                <c:ptCount val="1"/>
                <c:pt idx="0">
                  <c:v>Temperatur in X Richtung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Tabelle1!$V$6:$V$134</c:f>
              <c:numCache>
                <c:formatCode>General</c:formatCode>
                <c:ptCount val="129"/>
                <c:pt idx="0">
                  <c:v>0</c:v>
                </c:pt>
                <c:pt idx="1">
                  <c:v>3.90625E-3</c:v>
                </c:pt>
                <c:pt idx="2">
                  <c:v>7.8125E-3</c:v>
                </c:pt>
                <c:pt idx="3">
                  <c:v>1.171875E-2</c:v>
                </c:pt>
                <c:pt idx="4">
                  <c:v>1.5625E-2</c:v>
                </c:pt>
                <c:pt idx="5">
                  <c:v>1.953125E-2</c:v>
                </c:pt>
                <c:pt idx="6">
                  <c:v>2.34375E-2</c:v>
                </c:pt>
                <c:pt idx="7">
                  <c:v>2.734375E-2</c:v>
                </c:pt>
                <c:pt idx="8">
                  <c:v>3.125E-2</c:v>
                </c:pt>
                <c:pt idx="9">
                  <c:v>3.515625E-2</c:v>
                </c:pt>
                <c:pt idx="10">
                  <c:v>3.90625E-2</c:v>
                </c:pt>
                <c:pt idx="11">
                  <c:v>4.296875E-2</c:v>
                </c:pt>
                <c:pt idx="12">
                  <c:v>4.6875E-2</c:v>
                </c:pt>
                <c:pt idx="13">
                  <c:v>5.078125E-2</c:v>
                </c:pt>
                <c:pt idx="14">
                  <c:v>5.46875E-2</c:v>
                </c:pt>
                <c:pt idx="15">
                  <c:v>5.859375E-2</c:v>
                </c:pt>
                <c:pt idx="16">
                  <c:v>6.25E-2</c:v>
                </c:pt>
                <c:pt idx="17">
                  <c:v>6.640625E-2</c:v>
                </c:pt>
                <c:pt idx="18">
                  <c:v>7.03125E-2</c:v>
                </c:pt>
                <c:pt idx="19">
                  <c:v>7.421875E-2</c:v>
                </c:pt>
                <c:pt idx="20">
                  <c:v>7.8125E-2</c:v>
                </c:pt>
                <c:pt idx="21">
                  <c:v>8.203125E-2</c:v>
                </c:pt>
                <c:pt idx="22">
                  <c:v>8.59375E-2</c:v>
                </c:pt>
                <c:pt idx="23">
                  <c:v>8.984375E-2</c:v>
                </c:pt>
                <c:pt idx="24">
                  <c:v>9.375E-2</c:v>
                </c:pt>
                <c:pt idx="25">
                  <c:v>9.765625E-2</c:v>
                </c:pt>
                <c:pt idx="26">
                  <c:v>0.1015625</c:v>
                </c:pt>
                <c:pt idx="27">
                  <c:v>0.10546875</c:v>
                </c:pt>
                <c:pt idx="28">
                  <c:v>0.109375</c:v>
                </c:pt>
                <c:pt idx="29">
                  <c:v>0.11328125</c:v>
                </c:pt>
                <c:pt idx="30">
                  <c:v>0.1171875</c:v>
                </c:pt>
                <c:pt idx="31">
                  <c:v>0.12109375</c:v>
                </c:pt>
                <c:pt idx="32">
                  <c:v>0.125</c:v>
                </c:pt>
                <c:pt idx="33">
                  <c:v>0.12890625</c:v>
                </c:pt>
                <c:pt idx="34">
                  <c:v>0.1328125</c:v>
                </c:pt>
                <c:pt idx="35">
                  <c:v>0.13671875</c:v>
                </c:pt>
                <c:pt idx="36">
                  <c:v>0.140625</c:v>
                </c:pt>
                <c:pt idx="37">
                  <c:v>0.14453125</c:v>
                </c:pt>
                <c:pt idx="38">
                  <c:v>0.1484375</c:v>
                </c:pt>
                <c:pt idx="39">
                  <c:v>0.15234375</c:v>
                </c:pt>
                <c:pt idx="40">
                  <c:v>0.15625</c:v>
                </c:pt>
                <c:pt idx="41">
                  <c:v>0.16015625</c:v>
                </c:pt>
                <c:pt idx="42">
                  <c:v>0.1640625</c:v>
                </c:pt>
                <c:pt idx="43">
                  <c:v>0.16796875</c:v>
                </c:pt>
                <c:pt idx="44">
                  <c:v>0.171875</c:v>
                </c:pt>
                <c:pt idx="45">
                  <c:v>0.17578125</c:v>
                </c:pt>
                <c:pt idx="46">
                  <c:v>0.1796875</c:v>
                </c:pt>
                <c:pt idx="47">
                  <c:v>0.18359375</c:v>
                </c:pt>
                <c:pt idx="48">
                  <c:v>0.1875</c:v>
                </c:pt>
                <c:pt idx="49">
                  <c:v>0.19140625</c:v>
                </c:pt>
                <c:pt idx="50">
                  <c:v>0.1953125</c:v>
                </c:pt>
                <c:pt idx="51">
                  <c:v>0.19921875</c:v>
                </c:pt>
                <c:pt idx="52">
                  <c:v>0.203125</c:v>
                </c:pt>
                <c:pt idx="53">
                  <c:v>0.20703125</c:v>
                </c:pt>
                <c:pt idx="54">
                  <c:v>0.2109375</c:v>
                </c:pt>
                <c:pt idx="55">
                  <c:v>0.21484375</c:v>
                </c:pt>
                <c:pt idx="56">
                  <c:v>0.21875</c:v>
                </c:pt>
                <c:pt idx="57">
                  <c:v>0.22265625</c:v>
                </c:pt>
                <c:pt idx="58">
                  <c:v>0.2265625</c:v>
                </c:pt>
                <c:pt idx="59">
                  <c:v>0.23046875</c:v>
                </c:pt>
                <c:pt idx="60">
                  <c:v>0.234375</c:v>
                </c:pt>
                <c:pt idx="61">
                  <c:v>0.23828125</c:v>
                </c:pt>
                <c:pt idx="62">
                  <c:v>0.2421875</c:v>
                </c:pt>
                <c:pt idx="63">
                  <c:v>0.24609375</c:v>
                </c:pt>
                <c:pt idx="64">
                  <c:v>0.25</c:v>
                </c:pt>
                <c:pt idx="65">
                  <c:v>0.25390625</c:v>
                </c:pt>
                <c:pt idx="66">
                  <c:v>0.2578125</c:v>
                </c:pt>
                <c:pt idx="67">
                  <c:v>0.26171875</c:v>
                </c:pt>
                <c:pt idx="68">
                  <c:v>0.265625</c:v>
                </c:pt>
                <c:pt idx="69">
                  <c:v>0.26953125</c:v>
                </c:pt>
                <c:pt idx="70">
                  <c:v>0.2734375</c:v>
                </c:pt>
                <c:pt idx="71">
                  <c:v>0.27734375</c:v>
                </c:pt>
                <c:pt idx="72">
                  <c:v>0.28125</c:v>
                </c:pt>
                <c:pt idx="73">
                  <c:v>0.28515625</c:v>
                </c:pt>
                <c:pt idx="74">
                  <c:v>0.2890625</c:v>
                </c:pt>
                <c:pt idx="75">
                  <c:v>0.29296875</c:v>
                </c:pt>
                <c:pt idx="76">
                  <c:v>0.296875</c:v>
                </c:pt>
                <c:pt idx="77">
                  <c:v>0.30078125</c:v>
                </c:pt>
                <c:pt idx="78">
                  <c:v>0.3046875</c:v>
                </c:pt>
                <c:pt idx="79">
                  <c:v>0.30859375</c:v>
                </c:pt>
                <c:pt idx="80">
                  <c:v>0.3125</c:v>
                </c:pt>
                <c:pt idx="81">
                  <c:v>0.31640625</c:v>
                </c:pt>
                <c:pt idx="82">
                  <c:v>0.3203125</c:v>
                </c:pt>
                <c:pt idx="83">
                  <c:v>0.32421875</c:v>
                </c:pt>
                <c:pt idx="84">
                  <c:v>0.328125</c:v>
                </c:pt>
                <c:pt idx="85">
                  <c:v>0.33203125</c:v>
                </c:pt>
                <c:pt idx="86">
                  <c:v>0.3359375</c:v>
                </c:pt>
                <c:pt idx="87">
                  <c:v>0.33984375</c:v>
                </c:pt>
                <c:pt idx="88">
                  <c:v>0.34375</c:v>
                </c:pt>
                <c:pt idx="89">
                  <c:v>0.34765625</c:v>
                </c:pt>
                <c:pt idx="90">
                  <c:v>0.3515625</c:v>
                </c:pt>
                <c:pt idx="91">
                  <c:v>0.35546875</c:v>
                </c:pt>
                <c:pt idx="92">
                  <c:v>0.359375</c:v>
                </c:pt>
                <c:pt idx="93">
                  <c:v>0.36328125</c:v>
                </c:pt>
                <c:pt idx="94">
                  <c:v>0.3671875</c:v>
                </c:pt>
                <c:pt idx="95">
                  <c:v>0.37109375</c:v>
                </c:pt>
                <c:pt idx="96">
                  <c:v>0.375</c:v>
                </c:pt>
                <c:pt idx="97">
                  <c:v>0.37890625</c:v>
                </c:pt>
                <c:pt idx="98">
                  <c:v>0.3828125</c:v>
                </c:pt>
                <c:pt idx="99">
                  <c:v>0.38671875</c:v>
                </c:pt>
                <c:pt idx="100">
                  <c:v>0.390625</c:v>
                </c:pt>
                <c:pt idx="101">
                  <c:v>0.39453125</c:v>
                </c:pt>
                <c:pt idx="102">
                  <c:v>0.3984375</c:v>
                </c:pt>
                <c:pt idx="103">
                  <c:v>0.40234375</c:v>
                </c:pt>
                <c:pt idx="104">
                  <c:v>0.40625</c:v>
                </c:pt>
                <c:pt idx="105">
                  <c:v>0.41015625</c:v>
                </c:pt>
                <c:pt idx="106">
                  <c:v>0.4140625</c:v>
                </c:pt>
                <c:pt idx="107">
                  <c:v>0.41796875</c:v>
                </c:pt>
                <c:pt idx="108">
                  <c:v>0.421875</c:v>
                </c:pt>
                <c:pt idx="109">
                  <c:v>0.42578125</c:v>
                </c:pt>
                <c:pt idx="110">
                  <c:v>0.4296875</c:v>
                </c:pt>
                <c:pt idx="111">
                  <c:v>0.43359375</c:v>
                </c:pt>
                <c:pt idx="112">
                  <c:v>0.4375</c:v>
                </c:pt>
                <c:pt idx="113">
                  <c:v>0.44140625</c:v>
                </c:pt>
                <c:pt idx="114">
                  <c:v>0.4453125</c:v>
                </c:pt>
                <c:pt idx="115">
                  <c:v>0.44921875</c:v>
                </c:pt>
                <c:pt idx="116">
                  <c:v>0.453125</c:v>
                </c:pt>
                <c:pt idx="117">
                  <c:v>0.45703125</c:v>
                </c:pt>
                <c:pt idx="118">
                  <c:v>0.4609375</c:v>
                </c:pt>
                <c:pt idx="119">
                  <c:v>0.46484375</c:v>
                </c:pt>
                <c:pt idx="120">
                  <c:v>0.46875</c:v>
                </c:pt>
                <c:pt idx="121">
                  <c:v>0.47265625</c:v>
                </c:pt>
                <c:pt idx="122">
                  <c:v>0.4765625</c:v>
                </c:pt>
                <c:pt idx="123">
                  <c:v>0.48046875</c:v>
                </c:pt>
                <c:pt idx="124">
                  <c:v>0.484375</c:v>
                </c:pt>
                <c:pt idx="125">
                  <c:v>0.48828125</c:v>
                </c:pt>
                <c:pt idx="126">
                  <c:v>0.4921875</c:v>
                </c:pt>
                <c:pt idx="127">
                  <c:v>0.49609375</c:v>
                </c:pt>
                <c:pt idx="128">
                  <c:v>0.5</c:v>
                </c:pt>
              </c:numCache>
            </c:numRef>
          </c:xVal>
          <c:yVal>
            <c:numRef>
              <c:f>Tabelle1!$W$6:$W$134</c:f>
              <c:numCache>
                <c:formatCode>General</c:formatCode>
                <c:ptCount val="129"/>
                <c:pt idx="0">
                  <c:v>30</c:v>
                </c:pt>
                <c:pt idx="1">
                  <c:v>29.982910159999999</c:v>
                </c:pt>
                <c:pt idx="2">
                  <c:v>29.965820310000002</c:v>
                </c:pt>
                <c:pt idx="3">
                  <c:v>29.948730470000001</c:v>
                </c:pt>
                <c:pt idx="4">
                  <c:v>29.93164062</c:v>
                </c:pt>
                <c:pt idx="5">
                  <c:v>29.914550779999999</c:v>
                </c:pt>
                <c:pt idx="6">
                  <c:v>29.897460939999998</c:v>
                </c:pt>
                <c:pt idx="7">
                  <c:v>29.880371090000001</c:v>
                </c:pt>
                <c:pt idx="8">
                  <c:v>29.86328125</c:v>
                </c:pt>
                <c:pt idx="9">
                  <c:v>29.846191409999999</c:v>
                </c:pt>
                <c:pt idx="10">
                  <c:v>29.829101560000002</c:v>
                </c:pt>
                <c:pt idx="11">
                  <c:v>29.812011720000001</c:v>
                </c:pt>
                <c:pt idx="12">
                  <c:v>29.79492187</c:v>
                </c:pt>
                <c:pt idx="13">
                  <c:v>29.777832029999999</c:v>
                </c:pt>
                <c:pt idx="14">
                  <c:v>29.760742189999998</c:v>
                </c:pt>
                <c:pt idx="15">
                  <c:v>29.743652340000001</c:v>
                </c:pt>
                <c:pt idx="16">
                  <c:v>29.7265625</c:v>
                </c:pt>
                <c:pt idx="17">
                  <c:v>29.709472659999999</c:v>
                </c:pt>
                <c:pt idx="18">
                  <c:v>29.692382810000002</c:v>
                </c:pt>
                <c:pt idx="19">
                  <c:v>29.675292970000001</c:v>
                </c:pt>
                <c:pt idx="20">
                  <c:v>29.65820312</c:v>
                </c:pt>
                <c:pt idx="21">
                  <c:v>29.641113279999999</c:v>
                </c:pt>
                <c:pt idx="22">
                  <c:v>29.624023439999998</c:v>
                </c:pt>
                <c:pt idx="23">
                  <c:v>29.606933590000001</c:v>
                </c:pt>
                <c:pt idx="24">
                  <c:v>29.58984375</c:v>
                </c:pt>
                <c:pt idx="25">
                  <c:v>29.572753909999999</c:v>
                </c:pt>
                <c:pt idx="26">
                  <c:v>29.555664060000002</c:v>
                </c:pt>
                <c:pt idx="27">
                  <c:v>29.538574220000001</c:v>
                </c:pt>
                <c:pt idx="28">
                  <c:v>29.52148437</c:v>
                </c:pt>
                <c:pt idx="29">
                  <c:v>29.504394529999999</c:v>
                </c:pt>
                <c:pt idx="30">
                  <c:v>29.487304689999998</c:v>
                </c:pt>
                <c:pt idx="31">
                  <c:v>29.470214840000001</c:v>
                </c:pt>
                <c:pt idx="32">
                  <c:v>29.453125</c:v>
                </c:pt>
                <c:pt idx="33">
                  <c:v>29.436035159999999</c:v>
                </c:pt>
                <c:pt idx="34">
                  <c:v>29.418945310000002</c:v>
                </c:pt>
                <c:pt idx="35">
                  <c:v>29.401855470000001</c:v>
                </c:pt>
                <c:pt idx="36">
                  <c:v>29.38476562</c:v>
                </c:pt>
                <c:pt idx="37">
                  <c:v>29.367675779999999</c:v>
                </c:pt>
                <c:pt idx="38">
                  <c:v>29.350585939999998</c:v>
                </c:pt>
                <c:pt idx="39">
                  <c:v>29.333496090000001</c:v>
                </c:pt>
                <c:pt idx="40">
                  <c:v>29.31640625</c:v>
                </c:pt>
                <c:pt idx="41">
                  <c:v>29.299316409999999</c:v>
                </c:pt>
                <c:pt idx="42">
                  <c:v>29.282226560000002</c:v>
                </c:pt>
                <c:pt idx="43">
                  <c:v>29.265136720000001</c:v>
                </c:pt>
                <c:pt idx="44">
                  <c:v>29.24804687</c:v>
                </c:pt>
                <c:pt idx="45">
                  <c:v>29.230957029999999</c:v>
                </c:pt>
                <c:pt idx="46">
                  <c:v>29.213867189999998</c:v>
                </c:pt>
                <c:pt idx="47">
                  <c:v>29.196777340000001</c:v>
                </c:pt>
                <c:pt idx="48">
                  <c:v>29.1796875</c:v>
                </c:pt>
                <c:pt idx="49">
                  <c:v>29.162597659999999</c:v>
                </c:pt>
                <c:pt idx="50">
                  <c:v>29.145507810000002</c:v>
                </c:pt>
                <c:pt idx="51">
                  <c:v>29.128417970000001</c:v>
                </c:pt>
                <c:pt idx="52">
                  <c:v>29.11132812</c:v>
                </c:pt>
                <c:pt idx="53">
                  <c:v>29.094238279999999</c:v>
                </c:pt>
                <c:pt idx="54">
                  <c:v>29.077148439999998</c:v>
                </c:pt>
                <c:pt idx="55">
                  <c:v>29.060058590000001</c:v>
                </c:pt>
                <c:pt idx="56">
                  <c:v>29.04296875</c:v>
                </c:pt>
                <c:pt idx="57">
                  <c:v>29.025878909999999</c:v>
                </c:pt>
                <c:pt idx="58">
                  <c:v>29.008789060000002</c:v>
                </c:pt>
                <c:pt idx="59">
                  <c:v>28.991699220000001</c:v>
                </c:pt>
                <c:pt idx="60">
                  <c:v>28.97460937</c:v>
                </c:pt>
                <c:pt idx="61">
                  <c:v>28.957519529999999</c:v>
                </c:pt>
                <c:pt idx="62">
                  <c:v>28.940429689999998</c:v>
                </c:pt>
                <c:pt idx="63">
                  <c:v>28.923339840000001</c:v>
                </c:pt>
                <c:pt idx="64">
                  <c:v>28.90625</c:v>
                </c:pt>
                <c:pt idx="65">
                  <c:v>28.88725281</c:v>
                </c:pt>
                <c:pt idx="66">
                  <c:v>28.86444092</c:v>
                </c:pt>
                <c:pt idx="67">
                  <c:v>28.83781433</c:v>
                </c:pt>
                <c:pt idx="68">
                  <c:v>28.807373049999999</c:v>
                </c:pt>
                <c:pt idx="69">
                  <c:v>28.773117070000001</c:v>
                </c:pt>
                <c:pt idx="70">
                  <c:v>28.735046390000001</c:v>
                </c:pt>
                <c:pt idx="71">
                  <c:v>28.693161010000001</c:v>
                </c:pt>
                <c:pt idx="72">
                  <c:v>28.647460939999998</c:v>
                </c:pt>
                <c:pt idx="73">
                  <c:v>28.59794617</c:v>
                </c:pt>
                <c:pt idx="74">
                  <c:v>28.544616699999999</c:v>
                </c:pt>
                <c:pt idx="75">
                  <c:v>28.487472530000002</c:v>
                </c:pt>
                <c:pt idx="76">
                  <c:v>28.426513669999999</c:v>
                </c:pt>
                <c:pt idx="77">
                  <c:v>28.36174011</c:v>
                </c:pt>
                <c:pt idx="78">
                  <c:v>28.293151859999998</c:v>
                </c:pt>
                <c:pt idx="79">
                  <c:v>28.2207489</c:v>
                </c:pt>
                <c:pt idx="80">
                  <c:v>28.14453125</c:v>
                </c:pt>
                <c:pt idx="81">
                  <c:v>28.0644989</c:v>
                </c:pt>
                <c:pt idx="82">
                  <c:v>27.980651859999998</c:v>
                </c:pt>
                <c:pt idx="83">
                  <c:v>27.89299011</c:v>
                </c:pt>
                <c:pt idx="84">
                  <c:v>27.801513669999999</c:v>
                </c:pt>
                <c:pt idx="85">
                  <c:v>27.706222530000002</c:v>
                </c:pt>
                <c:pt idx="86">
                  <c:v>27.607116699999999</c:v>
                </c:pt>
                <c:pt idx="87">
                  <c:v>27.50419617</c:v>
                </c:pt>
                <c:pt idx="88">
                  <c:v>27.397460939999998</c:v>
                </c:pt>
                <c:pt idx="89">
                  <c:v>27.286911010000001</c:v>
                </c:pt>
                <c:pt idx="90">
                  <c:v>27.172546390000001</c:v>
                </c:pt>
                <c:pt idx="91">
                  <c:v>27.054367070000001</c:v>
                </c:pt>
                <c:pt idx="92">
                  <c:v>26.932373049999999</c:v>
                </c:pt>
                <c:pt idx="93">
                  <c:v>26.80656433</c:v>
                </c:pt>
                <c:pt idx="94">
                  <c:v>26.67694092</c:v>
                </c:pt>
                <c:pt idx="95">
                  <c:v>26.54350281</c:v>
                </c:pt>
                <c:pt idx="96">
                  <c:v>26.40625</c:v>
                </c:pt>
                <c:pt idx="97">
                  <c:v>26.265182500000002</c:v>
                </c:pt>
                <c:pt idx="98">
                  <c:v>26.120300289999999</c:v>
                </c:pt>
                <c:pt idx="99">
                  <c:v>25.971603389999999</c:v>
                </c:pt>
                <c:pt idx="100">
                  <c:v>25.819091799999999</c:v>
                </c:pt>
                <c:pt idx="101">
                  <c:v>25.662765499999999</c:v>
                </c:pt>
                <c:pt idx="102">
                  <c:v>25.50262451</c:v>
                </c:pt>
                <c:pt idx="103">
                  <c:v>25.338668819999999</c:v>
                </c:pt>
                <c:pt idx="104">
                  <c:v>25.170898439999998</c:v>
                </c:pt>
                <c:pt idx="105">
                  <c:v>24.999313350000001</c:v>
                </c:pt>
                <c:pt idx="106">
                  <c:v>24.823913569999998</c:v>
                </c:pt>
                <c:pt idx="107">
                  <c:v>24.6446991</c:v>
                </c:pt>
                <c:pt idx="108">
                  <c:v>24.461669919999999</c:v>
                </c:pt>
                <c:pt idx="109">
                  <c:v>24.274826050000001</c:v>
                </c:pt>
                <c:pt idx="110">
                  <c:v>24.084167480000001</c:v>
                </c:pt>
                <c:pt idx="111">
                  <c:v>23.889694209999998</c:v>
                </c:pt>
                <c:pt idx="112">
                  <c:v>23.69140625</c:v>
                </c:pt>
                <c:pt idx="113">
                  <c:v>23.489303589999999</c:v>
                </c:pt>
                <c:pt idx="114">
                  <c:v>23.283386230000001</c:v>
                </c:pt>
                <c:pt idx="115">
                  <c:v>23.073654170000001</c:v>
                </c:pt>
                <c:pt idx="116">
                  <c:v>22.860107419999999</c:v>
                </c:pt>
                <c:pt idx="117">
                  <c:v>22.64274597</c:v>
                </c:pt>
                <c:pt idx="118">
                  <c:v>22.421569819999998</c:v>
                </c:pt>
                <c:pt idx="119">
                  <c:v>22.196578980000002</c:v>
                </c:pt>
                <c:pt idx="120">
                  <c:v>21.967773439999998</c:v>
                </c:pt>
                <c:pt idx="121">
                  <c:v>21.735153199999999</c:v>
                </c:pt>
                <c:pt idx="122">
                  <c:v>21.49871826</c:v>
                </c:pt>
                <c:pt idx="123">
                  <c:v>21.258468629999999</c:v>
                </c:pt>
                <c:pt idx="124">
                  <c:v>21.014404299999999</c:v>
                </c:pt>
                <c:pt idx="125">
                  <c:v>20.766525269999999</c:v>
                </c:pt>
                <c:pt idx="126">
                  <c:v>20.514831539999999</c:v>
                </c:pt>
                <c:pt idx="127">
                  <c:v>20.259323120000001</c:v>
                </c:pt>
                <c:pt idx="128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B84-4153-A70B-A9C57EE69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478872"/>
        <c:axId val="743477560"/>
      </c:scatterChart>
      <c:valAx>
        <c:axId val="743478872"/>
        <c:scaling>
          <c:orientation val="minMax"/>
          <c:max val="0.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3477560"/>
        <c:crosses val="autoZero"/>
        <c:crossBetween val="midCat"/>
      </c:valAx>
      <c:valAx>
        <c:axId val="743477560"/>
        <c:scaling>
          <c:orientation val="minMax"/>
          <c:max val="3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3478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12818072140271"/>
          <c:y val="0.13336354469335626"/>
          <c:w val="0.15341768275888082"/>
          <c:h val="0.601940819438712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Tabelle1!$E$5</c:f>
              <c:strCache>
                <c:ptCount val="1"/>
                <c:pt idx="0">
                  <c:v>Temperatur in Y-Richtung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Tabelle1!$D$6:$D$8</c:f>
              <c:numCache>
                <c:formatCode>General</c:formatCode>
                <c:ptCount val="3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</c:numCache>
            </c:numRef>
          </c:xVal>
          <c:yVal>
            <c:numRef>
              <c:f>Tabelle1!$E$6:$E$8</c:f>
              <c:numCache>
                <c:formatCode>General</c:formatCode>
                <c:ptCount val="3"/>
                <c:pt idx="0">
                  <c:v>24.034598209999999</c:v>
                </c:pt>
                <c:pt idx="1">
                  <c:v>26.40625</c:v>
                </c:pt>
                <c:pt idx="2">
                  <c:v>28.777901790000001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A-4776-B683-D2321D9473C1}"/>
            </c:ext>
          </c:extLst>
        </c:ser>
        <c:ser>
          <c:idx val="1"/>
          <c:order val="1"/>
          <c:tx>
            <c:strRef>
              <c:f>Tabelle1!$I$5</c:f>
              <c:strCache>
                <c:ptCount val="1"/>
                <c:pt idx="0">
                  <c:v>Temperatur in Y-Richtung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Tabelle1!$H$6:$H$10</c:f>
              <c:numCache>
                <c:formatCode>General</c:formatCode>
                <c:ptCount val="5"/>
                <c:pt idx="0">
                  <c:v>0</c:v>
                </c:pt>
                <c:pt idx="1">
                  <c:v>6.25E-2</c:v>
                </c:pt>
                <c:pt idx="2">
                  <c:v>0.125</c:v>
                </c:pt>
                <c:pt idx="3">
                  <c:v>0.1875</c:v>
                </c:pt>
                <c:pt idx="4">
                  <c:v>0.25</c:v>
                </c:pt>
              </c:numCache>
            </c:numRef>
          </c:xVal>
          <c:yVal>
            <c:numRef>
              <c:f>Tabelle1!$I$6:$I$10</c:f>
              <c:numCache>
                <c:formatCode>General</c:formatCode>
                <c:ptCount val="5"/>
                <c:pt idx="0">
                  <c:v>24.341942509999999</c:v>
                </c:pt>
                <c:pt idx="1">
                  <c:v>24.780374699999999</c:v>
                </c:pt>
                <c:pt idx="2">
                  <c:v>26.40625</c:v>
                </c:pt>
                <c:pt idx="3">
                  <c:v>28.032125300000001</c:v>
                </c:pt>
                <c:pt idx="4">
                  <c:v>28.470557490000001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8A-4776-B683-D2321D9473C1}"/>
            </c:ext>
          </c:extLst>
        </c:ser>
        <c:ser>
          <c:idx val="2"/>
          <c:order val="2"/>
          <c:tx>
            <c:strRef>
              <c:f>Tabelle1!$M$5</c:f>
              <c:strCache>
                <c:ptCount val="1"/>
                <c:pt idx="0">
                  <c:v>Temperatur in Y-Richtung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Tabelle1!$L$6:$L$14</c:f>
              <c:numCache>
                <c:formatCode>General</c:formatCode>
                <c:ptCount val="9"/>
                <c:pt idx="0">
                  <c:v>0</c:v>
                </c:pt>
                <c:pt idx="1">
                  <c:v>3.125E-2</c:v>
                </c:pt>
                <c:pt idx="2">
                  <c:v>6.25E-2</c:v>
                </c:pt>
                <c:pt idx="3">
                  <c:v>9.375E-2</c:v>
                </c:pt>
                <c:pt idx="4">
                  <c:v>0.125</c:v>
                </c:pt>
                <c:pt idx="5">
                  <c:v>0.15625</c:v>
                </c:pt>
                <c:pt idx="6">
                  <c:v>0.1875</c:v>
                </c:pt>
                <c:pt idx="7">
                  <c:v>0.21875</c:v>
                </c:pt>
                <c:pt idx="8">
                  <c:v>0.25</c:v>
                </c:pt>
              </c:numCache>
            </c:numRef>
          </c:xVal>
          <c:yVal>
            <c:numRef>
              <c:f>Tabelle1!$M$6:$M$14</c:f>
              <c:numCache>
                <c:formatCode>General</c:formatCode>
                <c:ptCount val="9"/>
                <c:pt idx="0">
                  <c:v>24.39969726</c:v>
                </c:pt>
                <c:pt idx="1">
                  <c:v>24.502312109999998</c:v>
                </c:pt>
                <c:pt idx="2">
                  <c:v>24.827955320000001</c:v>
                </c:pt>
                <c:pt idx="3">
                  <c:v>25.43178661</c:v>
                </c:pt>
                <c:pt idx="4">
                  <c:v>26.40625</c:v>
                </c:pt>
                <c:pt idx="5">
                  <c:v>27.38071339</c:v>
                </c:pt>
                <c:pt idx="6">
                  <c:v>27.984544679999999</c:v>
                </c:pt>
                <c:pt idx="7">
                  <c:v>28.310187890000002</c:v>
                </c:pt>
                <c:pt idx="8">
                  <c:v>28.41280274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8A-4776-B683-D2321D9473C1}"/>
            </c:ext>
          </c:extLst>
        </c:ser>
        <c:ser>
          <c:idx val="3"/>
          <c:order val="3"/>
          <c:tx>
            <c:strRef>
              <c:f>Tabelle1!$Q$5</c:f>
              <c:strCache>
                <c:ptCount val="1"/>
                <c:pt idx="0">
                  <c:v>Temperatur in Y-Richtung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Tabelle1!$P$6:$P$22</c:f>
              <c:numCache>
                <c:formatCode>General</c:formatCode>
                <c:ptCount val="17"/>
                <c:pt idx="0">
                  <c:v>0</c:v>
                </c:pt>
                <c:pt idx="1">
                  <c:v>1.5625E-2</c:v>
                </c:pt>
                <c:pt idx="2">
                  <c:v>3.125E-2</c:v>
                </c:pt>
                <c:pt idx="3">
                  <c:v>4.6875E-2</c:v>
                </c:pt>
                <c:pt idx="4">
                  <c:v>6.25E-2</c:v>
                </c:pt>
                <c:pt idx="5">
                  <c:v>7.8125E-2</c:v>
                </c:pt>
                <c:pt idx="6">
                  <c:v>9.375E-2</c:v>
                </c:pt>
                <c:pt idx="7">
                  <c:v>0.109375</c:v>
                </c:pt>
                <c:pt idx="8">
                  <c:v>0.125</c:v>
                </c:pt>
                <c:pt idx="9">
                  <c:v>0.140625</c:v>
                </c:pt>
                <c:pt idx="10">
                  <c:v>0.15625</c:v>
                </c:pt>
                <c:pt idx="11">
                  <c:v>0.171875</c:v>
                </c:pt>
                <c:pt idx="12">
                  <c:v>0.1875</c:v>
                </c:pt>
                <c:pt idx="13">
                  <c:v>0.203125</c:v>
                </c:pt>
                <c:pt idx="14">
                  <c:v>0.21875</c:v>
                </c:pt>
                <c:pt idx="15">
                  <c:v>0.234375</c:v>
                </c:pt>
                <c:pt idx="16">
                  <c:v>0.25</c:v>
                </c:pt>
              </c:numCache>
            </c:numRef>
          </c:xVal>
          <c:yVal>
            <c:numRef>
              <c:f>Tabelle1!$Q$6:$Q$22</c:f>
              <c:numCache>
                <c:formatCode>General</c:formatCode>
                <c:ptCount val="17"/>
                <c:pt idx="0">
                  <c:v>24.412872920000002</c:v>
                </c:pt>
                <c:pt idx="1">
                  <c:v>24.438207460000001</c:v>
                </c:pt>
                <c:pt idx="2">
                  <c:v>24.515255700000001</c:v>
                </c:pt>
                <c:pt idx="3">
                  <c:v>24.647198299999999</c:v>
                </c:pt>
                <c:pt idx="4">
                  <c:v>24.83947964</c:v>
                </c:pt>
                <c:pt idx="5">
                  <c:v>25.099969099999999</c:v>
                </c:pt>
                <c:pt idx="6">
                  <c:v>25.439060090000002</c:v>
                </c:pt>
                <c:pt idx="7">
                  <c:v>25.869562980000001</c:v>
                </c:pt>
                <c:pt idx="8">
                  <c:v>26.40625</c:v>
                </c:pt>
                <c:pt idx="9">
                  <c:v>26.942937019999999</c:v>
                </c:pt>
                <c:pt idx="10">
                  <c:v>27.373439909999998</c:v>
                </c:pt>
                <c:pt idx="11">
                  <c:v>27.712530900000001</c:v>
                </c:pt>
                <c:pt idx="12">
                  <c:v>27.97302036</c:v>
                </c:pt>
                <c:pt idx="13">
                  <c:v>28.165301700000001</c:v>
                </c:pt>
                <c:pt idx="14">
                  <c:v>28.297244299999999</c:v>
                </c:pt>
                <c:pt idx="15">
                  <c:v>28.374292539999999</c:v>
                </c:pt>
                <c:pt idx="16">
                  <c:v>28.399627079999998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8A-4776-B683-D2321D9473C1}"/>
            </c:ext>
          </c:extLst>
        </c:ser>
        <c:ser>
          <c:idx val="4"/>
          <c:order val="4"/>
          <c:tx>
            <c:strRef>
              <c:f>Tabelle1!$U$5</c:f>
              <c:strCache>
                <c:ptCount val="1"/>
                <c:pt idx="0">
                  <c:v>Temperatur in Y-Richtung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Tabelle1!$T$6:$T$38</c:f>
              <c:numCache>
                <c:formatCode>General</c:formatCode>
                <c:ptCount val="33"/>
                <c:pt idx="0">
                  <c:v>0</c:v>
                </c:pt>
                <c:pt idx="1">
                  <c:v>7.8125E-3</c:v>
                </c:pt>
                <c:pt idx="2">
                  <c:v>1.5625E-2</c:v>
                </c:pt>
                <c:pt idx="3">
                  <c:v>2.34375E-2</c:v>
                </c:pt>
                <c:pt idx="4">
                  <c:v>3.125E-2</c:v>
                </c:pt>
                <c:pt idx="5">
                  <c:v>3.90625E-2</c:v>
                </c:pt>
                <c:pt idx="6">
                  <c:v>4.6875E-2</c:v>
                </c:pt>
                <c:pt idx="7">
                  <c:v>5.46875E-2</c:v>
                </c:pt>
                <c:pt idx="8">
                  <c:v>6.25E-2</c:v>
                </c:pt>
                <c:pt idx="9">
                  <c:v>7.03125E-2</c:v>
                </c:pt>
                <c:pt idx="10">
                  <c:v>7.8125E-2</c:v>
                </c:pt>
                <c:pt idx="11">
                  <c:v>8.59375E-2</c:v>
                </c:pt>
                <c:pt idx="12">
                  <c:v>9.375E-2</c:v>
                </c:pt>
                <c:pt idx="13">
                  <c:v>0.1015625</c:v>
                </c:pt>
                <c:pt idx="14">
                  <c:v>0.109375</c:v>
                </c:pt>
                <c:pt idx="15">
                  <c:v>0.1171875</c:v>
                </c:pt>
                <c:pt idx="16">
                  <c:v>0.125</c:v>
                </c:pt>
                <c:pt idx="17">
                  <c:v>0.1328125</c:v>
                </c:pt>
                <c:pt idx="18">
                  <c:v>0.140625</c:v>
                </c:pt>
                <c:pt idx="19">
                  <c:v>0.1484375</c:v>
                </c:pt>
                <c:pt idx="20">
                  <c:v>0.15625</c:v>
                </c:pt>
                <c:pt idx="21">
                  <c:v>0.1640625</c:v>
                </c:pt>
                <c:pt idx="22">
                  <c:v>0.171875</c:v>
                </c:pt>
                <c:pt idx="23">
                  <c:v>0.1796875</c:v>
                </c:pt>
                <c:pt idx="24">
                  <c:v>0.1875</c:v>
                </c:pt>
                <c:pt idx="25">
                  <c:v>0.1953125</c:v>
                </c:pt>
                <c:pt idx="26">
                  <c:v>0.203125</c:v>
                </c:pt>
                <c:pt idx="27">
                  <c:v>0.2109375</c:v>
                </c:pt>
                <c:pt idx="28">
                  <c:v>0.21875</c:v>
                </c:pt>
                <c:pt idx="29">
                  <c:v>0.2265625</c:v>
                </c:pt>
                <c:pt idx="30">
                  <c:v>0.234375</c:v>
                </c:pt>
                <c:pt idx="31">
                  <c:v>0.2421875</c:v>
                </c:pt>
                <c:pt idx="32">
                  <c:v>0.25</c:v>
                </c:pt>
              </c:numCache>
            </c:numRef>
          </c:xVal>
          <c:yVal>
            <c:numRef>
              <c:f>Tabelle1!$U$6:$U$38</c:f>
              <c:numCache>
                <c:formatCode>General</c:formatCode>
                <c:ptCount val="33"/>
                <c:pt idx="0">
                  <c:v>24.416111310000002</c:v>
                </c:pt>
                <c:pt idx="1">
                  <c:v>24.42242551</c:v>
                </c:pt>
                <c:pt idx="2">
                  <c:v>24.44143248</c:v>
                </c:pt>
                <c:pt idx="3">
                  <c:v>24.473325989999999</c:v>
                </c:pt>
                <c:pt idx="4">
                  <c:v>24.51843152</c:v>
                </c:pt>
                <c:pt idx="5">
                  <c:v>24.57720973</c:v>
                </c:pt>
                <c:pt idx="6">
                  <c:v>24.650261180000001</c:v>
                </c:pt>
                <c:pt idx="7">
                  <c:v>24.738331779999999</c:v>
                </c:pt>
                <c:pt idx="8">
                  <c:v>24.842318460000001</c:v>
                </c:pt>
                <c:pt idx="9">
                  <c:v>24.963274349999999</c:v>
                </c:pt>
                <c:pt idx="10">
                  <c:v>25.102412380000001</c:v>
                </c:pt>
                <c:pt idx="11">
                  <c:v>25.261106040000001</c:v>
                </c:pt>
                <c:pt idx="12">
                  <c:v>25.440885829999999</c:v>
                </c:pt>
                <c:pt idx="13">
                  <c:v>25.643429959999999</c:v>
                </c:pt>
                <c:pt idx="14">
                  <c:v>25.870547940000002</c:v>
                </c:pt>
                <c:pt idx="15">
                  <c:v>26.124156800000002</c:v>
                </c:pt>
                <c:pt idx="16">
                  <c:v>26.40625</c:v>
                </c:pt>
                <c:pt idx="17">
                  <c:v>26.688343199999998</c:v>
                </c:pt>
                <c:pt idx="18">
                  <c:v>26.941952059999998</c:v>
                </c:pt>
                <c:pt idx="19">
                  <c:v>27.169070040000001</c:v>
                </c:pt>
                <c:pt idx="20">
                  <c:v>27.371614170000001</c:v>
                </c:pt>
                <c:pt idx="21">
                  <c:v>27.551393959999999</c:v>
                </c:pt>
                <c:pt idx="22">
                  <c:v>27.710087619999999</c:v>
                </c:pt>
                <c:pt idx="23">
                  <c:v>27.849225650000001</c:v>
                </c:pt>
                <c:pt idx="24">
                  <c:v>27.970181539999999</c:v>
                </c:pt>
                <c:pt idx="25">
                  <c:v>28.074168220000001</c:v>
                </c:pt>
                <c:pt idx="26">
                  <c:v>28.162238819999999</c:v>
                </c:pt>
                <c:pt idx="27">
                  <c:v>28.23529027</c:v>
                </c:pt>
                <c:pt idx="28">
                  <c:v>28.29406848</c:v>
                </c:pt>
                <c:pt idx="29">
                  <c:v>28.339174010000001</c:v>
                </c:pt>
                <c:pt idx="30">
                  <c:v>28.37106752</c:v>
                </c:pt>
                <c:pt idx="31">
                  <c:v>28.39007449</c:v>
                </c:pt>
                <c:pt idx="32">
                  <c:v>28.396388689999998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8A-4776-B683-D2321D9473C1}"/>
            </c:ext>
          </c:extLst>
        </c:ser>
        <c:ser>
          <c:idx val="5"/>
          <c:order val="5"/>
          <c:tx>
            <c:strRef>
              <c:f>Tabelle1!$Y$5</c:f>
              <c:strCache>
                <c:ptCount val="1"/>
                <c:pt idx="0">
                  <c:v>Temperatur in Y-Richtung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Tabelle1!$X$6:$X$70</c:f>
              <c:numCache>
                <c:formatCode>General</c:formatCode>
                <c:ptCount val="65"/>
                <c:pt idx="0">
                  <c:v>0</c:v>
                </c:pt>
                <c:pt idx="1">
                  <c:v>3.90625E-3</c:v>
                </c:pt>
                <c:pt idx="2">
                  <c:v>7.8125E-3</c:v>
                </c:pt>
                <c:pt idx="3">
                  <c:v>1.171875E-2</c:v>
                </c:pt>
                <c:pt idx="4">
                  <c:v>1.5625E-2</c:v>
                </c:pt>
                <c:pt idx="5">
                  <c:v>1.953125E-2</c:v>
                </c:pt>
                <c:pt idx="6">
                  <c:v>2.34375E-2</c:v>
                </c:pt>
                <c:pt idx="7">
                  <c:v>2.734375E-2</c:v>
                </c:pt>
                <c:pt idx="8">
                  <c:v>3.125E-2</c:v>
                </c:pt>
                <c:pt idx="9">
                  <c:v>3.515625E-2</c:v>
                </c:pt>
                <c:pt idx="10">
                  <c:v>3.90625E-2</c:v>
                </c:pt>
                <c:pt idx="11">
                  <c:v>4.296875E-2</c:v>
                </c:pt>
                <c:pt idx="12">
                  <c:v>4.6875E-2</c:v>
                </c:pt>
                <c:pt idx="13">
                  <c:v>5.078125E-2</c:v>
                </c:pt>
                <c:pt idx="14">
                  <c:v>5.46875E-2</c:v>
                </c:pt>
                <c:pt idx="15">
                  <c:v>5.859375E-2</c:v>
                </c:pt>
                <c:pt idx="16">
                  <c:v>6.25E-2</c:v>
                </c:pt>
                <c:pt idx="17">
                  <c:v>6.640625E-2</c:v>
                </c:pt>
                <c:pt idx="18">
                  <c:v>7.03125E-2</c:v>
                </c:pt>
                <c:pt idx="19">
                  <c:v>7.421875E-2</c:v>
                </c:pt>
                <c:pt idx="20">
                  <c:v>7.8125E-2</c:v>
                </c:pt>
                <c:pt idx="21">
                  <c:v>8.203125E-2</c:v>
                </c:pt>
                <c:pt idx="22">
                  <c:v>8.59375E-2</c:v>
                </c:pt>
                <c:pt idx="23">
                  <c:v>8.984375E-2</c:v>
                </c:pt>
                <c:pt idx="24">
                  <c:v>9.375E-2</c:v>
                </c:pt>
                <c:pt idx="25">
                  <c:v>9.765625E-2</c:v>
                </c:pt>
                <c:pt idx="26">
                  <c:v>0.1015625</c:v>
                </c:pt>
                <c:pt idx="27">
                  <c:v>0.10546875</c:v>
                </c:pt>
                <c:pt idx="28">
                  <c:v>0.109375</c:v>
                </c:pt>
                <c:pt idx="29">
                  <c:v>0.11328125</c:v>
                </c:pt>
                <c:pt idx="30">
                  <c:v>0.1171875</c:v>
                </c:pt>
                <c:pt idx="31">
                  <c:v>0.12109375</c:v>
                </c:pt>
                <c:pt idx="32">
                  <c:v>0.125</c:v>
                </c:pt>
                <c:pt idx="33">
                  <c:v>0.12890625</c:v>
                </c:pt>
                <c:pt idx="34">
                  <c:v>0.1328125</c:v>
                </c:pt>
                <c:pt idx="35">
                  <c:v>0.13671875</c:v>
                </c:pt>
                <c:pt idx="36">
                  <c:v>0.140625</c:v>
                </c:pt>
                <c:pt idx="37">
                  <c:v>0.14453125</c:v>
                </c:pt>
                <c:pt idx="38">
                  <c:v>0.1484375</c:v>
                </c:pt>
                <c:pt idx="39">
                  <c:v>0.15234375</c:v>
                </c:pt>
                <c:pt idx="40">
                  <c:v>0.15625</c:v>
                </c:pt>
                <c:pt idx="41">
                  <c:v>0.16015625</c:v>
                </c:pt>
                <c:pt idx="42">
                  <c:v>0.1640625</c:v>
                </c:pt>
                <c:pt idx="43">
                  <c:v>0.16796875</c:v>
                </c:pt>
                <c:pt idx="44">
                  <c:v>0.171875</c:v>
                </c:pt>
                <c:pt idx="45">
                  <c:v>0.17578125</c:v>
                </c:pt>
                <c:pt idx="46">
                  <c:v>0.1796875</c:v>
                </c:pt>
                <c:pt idx="47">
                  <c:v>0.18359375</c:v>
                </c:pt>
                <c:pt idx="48">
                  <c:v>0.1875</c:v>
                </c:pt>
                <c:pt idx="49">
                  <c:v>0.19140625</c:v>
                </c:pt>
                <c:pt idx="50">
                  <c:v>0.1953125</c:v>
                </c:pt>
                <c:pt idx="51">
                  <c:v>0.19921875</c:v>
                </c:pt>
                <c:pt idx="52">
                  <c:v>0.203125</c:v>
                </c:pt>
                <c:pt idx="53">
                  <c:v>0.20703125</c:v>
                </c:pt>
                <c:pt idx="54">
                  <c:v>0.2109375</c:v>
                </c:pt>
                <c:pt idx="55">
                  <c:v>0.21484375</c:v>
                </c:pt>
                <c:pt idx="56">
                  <c:v>0.21875</c:v>
                </c:pt>
                <c:pt idx="57">
                  <c:v>0.22265625</c:v>
                </c:pt>
                <c:pt idx="58">
                  <c:v>0.2265625</c:v>
                </c:pt>
                <c:pt idx="59">
                  <c:v>0.23046875</c:v>
                </c:pt>
                <c:pt idx="60">
                  <c:v>0.234375</c:v>
                </c:pt>
                <c:pt idx="61">
                  <c:v>0.23828125</c:v>
                </c:pt>
                <c:pt idx="62">
                  <c:v>0.2421875</c:v>
                </c:pt>
                <c:pt idx="63">
                  <c:v>0.24609375</c:v>
                </c:pt>
                <c:pt idx="64">
                  <c:v>0.25</c:v>
                </c:pt>
              </c:numCache>
            </c:numRef>
          </c:xVal>
          <c:yVal>
            <c:numRef>
              <c:f>Tabelle1!$Y$6:$Y$70</c:f>
              <c:numCache>
                <c:formatCode>General</c:formatCode>
                <c:ptCount val="65"/>
                <c:pt idx="0">
                  <c:v>24.416917590000001</c:v>
                </c:pt>
                <c:pt idx="1">
                  <c:v>24.418494939999999</c:v>
                </c:pt>
                <c:pt idx="2">
                  <c:v>24.42323098</c:v>
                </c:pt>
                <c:pt idx="3">
                  <c:v>24.43113774</c:v>
                </c:pt>
                <c:pt idx="4">
                  <c:v>24.44223534</c:v>
                </c:pt>
                <c:pt idx="5">
                  <c:v>24.45655197</c:v>
                </c:pt>
                <c:pt idx="6">
                  <c:v>24.474124060000001</c:v>
                </c:pt>
                <c:pt idx="7">
                  <c:v>24.49499634</c:v>
                </c:pt>
                <c:pt idx="8">
                  <c:v>24.51922193</c:v>
                </c:pt>
                <c:pt idx="9">
                  <c:v>24.546862539999999</c:v>
                </c:pt>
                <c:pt idx="10">
                  <c:v>24.577988609999998</c:v>
                </c:pt>
                <c:pt idx="11">
                  <c:v>24.61267943</c:v>
                </c:pt>
                <c:pt idx="12">
                  <c:v>24.651023380000002</c:v>
                </c:pt>
                <c:pt idx="13">
                  <c:v>24.693118070000001</c:v>
                </c:pt>
                <c:pt idx="14">
                  <c:v>24.739070559999998</c:v>
                </c:pt>
                <c:pt idx="15">
                  <c:v>24.78899749</c:v>
                </c:pt>
                <c:pt idx="16">
                  <c:v>24.843025260000001</c:v>
                </c:pt>
                <c:pt idx="17">
                  <c:v>24.901290209999999</c:v>
                </c:pt>
                <c:pt idx="18">
                  <c:v>24.96393866</c:v>
                </c:pt>
                <c:pt idx="19">
                  <c:v>25.031127009999999</c:v>
                </c:pt>
                <c:pt idx="20">
                  <c:v>25.103021770000002</c:v>
                </c:pt>
                <c:pt idx="21">
                  <c:v>25.179799450000001</c:v>
                </c:pt>
                <c:pt idx="22">
                  <c:v>25.261646509999999</c:v>
                </c:pt>
                <c:pt idx="23">
                  <c:v>25.348759050000002</c:v>
                </c:pt>
                <c:pt idx="24">
                  <c:v>25.441342550000002</c:v>
                </c:pt>
                <c:pt idx="25">
                  <c:v>25.539611399999998</c:v>
                </c:pt>
                <c:pt idx="26">
                  <c:v>25.64378833</c:v>
                </c:pt>
                <c:pt idx="27">
                  <c:v>25.754103799999999</c:v>
                </c:pt>
                <c:pt idx="28">
                  <c:v>25.870795080000001</c:v>
                </c:pt>
                <c:pt idx="29">
                  <c:v>25.99410542</c:v>
                </c:pt>
                <c:pt idx="30">
                  <c:v>26.124282990000001</c:v>
                </c:pt>
                <c:pt idx="31">
                  <c:v>26.261579680000001</c:v>
                </c:pt>
                <c:pt idx="32">
                  <c:v>26.40625</c:v>
                </c:pt>
                <c:pt idx="33">
                  <c:v>26.550920319999999</c:v>
                </c:pt>
                <c:pt idx="34">
                  <c:v>26.688217009999999</c:v>
                </c:pt>
                <c:pt idx="35">
                  <c:v>26.81839458</c:v>
                </c:pt>
                <c:pt idx="36">
                  <c:v>26.941704919999999</c:v>
                </c:pt>
                <c:pt idx="37">
                  <c:v>27.058396200000001</c:v>
                </c:pt>
                <c:pt idx="38">
                  <c:v>27.16871167</c:v>
                </c:pt>
                <c:pt idx="39">
                  <c:v>27.272888600000002</c:v>
                </c:pt>
                <c:pt idx="40">
                  <c:v>27.371157449999998</c:v>
                </c:pt>
                <c:pt idx="41">
                  <c:v>27.463740949999998</c:v>
                </c:pt>
                <c:pt idx="42">
                  <c:v>27.550853490000001</c:v>
                </c:pt>
                <c:pt idx="43">
                  <c:v>27.632700549999999</c:v>
                </c:pt>
                <c:pt idx="44">
                  <c:v>27.709478229999998</c:v>
                </c:pt>
                <c:pt idx="45">
                  <c:v>27.781372990000001</c:v>
                </c:pt>
                <c:pt idx="46">
                  <c:v>27.84856134</c:v>
                </c:pt>
                <c:pt idx="47">
                  <c:v>27.911209790000001</c:v>
                </c:pt>
                <c:pt idx="48">
                  <c:v>27.969474739999999</c:v>
                </c:pt>
                <c:pt idx="49">
                  <c:v>28.02350251</c:v>
                </c:pt>
                <c:pt idx="50">
                  <c:v>28.073429440000002</c:v>
                </c:pt>
                <c:pt idx="51">
                  <c:v>28.119381929999999</c:v>
                </c:pt>
                <c:pt idx="52">
                  <c:v>28.161476619999998</c:v>
                </c:pt>
                <c:pt idx="53">
                  <c:v>28.19982057</c:v>
                </c:pt>
                <c:pt idx="54">
                  <c:v>28.234511390000002</c:v>
                </c:pt>
                <c:pt idx="55">
                  <c:v>28.265637460000001</c:v>
                </c:pt>
                <c:pt idx="56">
                  <c:v>28.29327807</c:v>
                </c:pt>
                <c:pt idx="57">
                  <c:v>28.31750366</c:v>
                </c:pt>
                <c:pt idx="58">
                  <c:v>28.338375939999999</c:v>
                </c:pt>
                <c:pt idx="59">
                  <c:v>28.35594803</c:v>
                </c:pt>
                <c:pt idx="60">
                  <c:v>28.37026466</c:v>
                </c:pt>
                <c:pt idx="61">
                  <c:v>28.38136226</c:v>
                </c:pt>
                <c:pt idx="62">
                  <c:v>28.38926902</c:v>
                </c:pt>
                <c:pt idx="63">
                  <c:v>28.394005060000001</c:v>
                </c:pt>
                <c:pt idx="64">
                  <c:v>28.394005060000001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08A-4776-B683-D2321D947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478872"/>
        <c:axId val="743477560"/>
      </c:scatterChart>
      <c:valAx>
        <c:axId val="743478872"/>
        <c:scaling>
          <c:orientation val="minMax"/>
          <c:max val="0.2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3477560"/>
        <c:crosses val="autoZero"/>
        <c:crossBetween val="midCat"/>
      </c:valAx>
      <c:valAx>
        <c:axId val="743477560"/>
        <c:scaling>
          <c:orientation val="minMax"/>
          <c:max val="29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3478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12818072140271"/>
          <c:y val="0.13336354469335626"/>
          <c:w val="0.15341768275888082"/>
          <c:h val="0.601940819438712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4535</xdr:colOff>
      <xdr:row>22</xdr:row>
      <xdr:rowOff>57150</xdr:rowOff>
    </xdr:from>
    <xdr:to>
      <xdr:col>11</xdr:col>
      <xdr:colOff>208642</xdr:colOff>
      <xdr:row>44</xdr:row>
      <xdr:rowOff>18143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172357</xdr:colOff>
      <xdr:row>47</xdr:row>
      <xdr:rowOff>72571</xdr:rowOff>
    </xdr:from>
    <xdr:to>
      <xdr:col>11</xdr:col>
      <xdr:colOff>376464</xdr:colOff>
      <xdr:row>69</xdr:row>
      <xdr:rowOff>33564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4"/>
  <sheetViews>
    <sheetView tabSelected="1" topLeftCell="A9" zoomScale="50" zoomScaleNormal="85" workbookViewId="0">
      <selection activeCell="O72" sqref="O72"/>
    </sheetView>
  </sheetViews>
  <sheetFormatPr baseColWidth="10" defaultRowHeight="16" x14ac:dyDescent="0.2"/>
  <cols>
    <col min="1" max="1" width="5.33203125" customWidth="1"/>
    <col min="2" max="2" width="8" bestFit="1" customWidth="1"/>
    <col min="3" max="3" width="22.33203125" bestFit="1" customWidth="1"/>
    <col min="4" max="4" width="8" bestFit="1" customWidth="1"/>
    <col min="5" max="5" width="22.5" bestFit="1" customWidth="1"/>
    <col min="6" max="6" width="8" bestFit="1" customWidth="1"/>
    <col min="7" max="7" width="22.33203125" bestFit="1" customWidth="1"/>
    <col min="8" max="8" width="8" bestFit="1" customWidth="1"/>
    <col min="9" max="9" width="22.5" bestFit="1" customWidth="1"/>
    <col min="10" max="10" width="8.1640625" bestFit="1" customWidth="1"/>
    <col min="11" max="11" width="22.33203125" bestFit="1" customWidth="1"/>
    <col min="12" max="12" width="8.1640625" bestFit="1" customWidth="1"/>
    <col min="13" max="13" width="22.5" bestFit="1" customWidth="1"/>
    <col min="14" max="14" width="9.1640625" bestFit="1" customWidth="1"/>
    <col min="15" max="15" width="22.33203125" bestFit="1" customWidth="1"/>
    <col min="16" max="16" width="9.1640625" bestFit="1" customWidth="1"/>
    <col min="17" max="17" width="22.5" bestFit="1" customWidth="1"/>
    <col min="18" max="18" width="10.1640625" bestFit="1" customWidth="1"/>
    <col min="19" max="19" width="22.33203125" bestFit="1" customWidth="1"/>
    <col min="20" max="20" width="10.1640625" bestFit="1" customWidth="1"/>
    <col min="21" max="21" width="22.5" bestFit="1" customWidth="1"/>
    <col min="22" max="22" width="11.1640625" bestFit="1" customWidth="1"/>
    <col min="23" max="23" width="22.33203125" bestFit="1" customWidth="1"/>
    <col min="24" max="24" width="11.1640625" bestFit="1" customWidth="1"/>
    <col min="25" max="25" width="22.5" bestFit="1" customWidth="1"/>
  </cols>
  <sheetData>
    <row r="1" spans="1:25" ht="29" x14ac:dyDescent="0.35">
      <c r="B1" s="4" t="s">
        <v>0</v>
      </c>
      <c r="C1" s="4"/>
      <c r="D1" s="4"/>
      <c r="E1" s="4"/>
      <c r="F1" s="4"/>
      <c r="G1" s="4"/>
      <c r="H1" s="4"/>
      <c r="I1" s="4"/>
      <c r="J1" s="4"/>
      <c r="K1" s="1"/>
    </row>
    <row r="2" spans="1:25" ht="29" x14ac:dyDescent="0.35">
      <c r="B2" s="4"/>
      <c r="C2" s="4"/>
      <c r="D2" s="4"/>
      <c r="E2" s="4"/>
      <c r="F2" s="4"/>
      <c r="G2" s="4"/>
      <c r="H2" s="4"/>
      <c r="I2" s="4"/>
      <c r="J2" s="4"/>
      <c r="K2" s="1"/>
    </row>
    <row r="3" spans="1:25" ht="31" customHeight="1" x14ac:dyDescent="0.2">
      <c r="B3" s="3" t="s">
        <v>1</v>
      </c>
      <c r="C3" s="3"/>
      <c r="D3" s="3"/>
      <c r="E3" s="3"/>
      <c r="F3" s="3" t="s">
        <v>2</v>
      </c>
      <c r="G3" s="3"/>
      <c r="H3" s="3"/>
      <c r="I3" s="3"/>
      <c r="J3" s="3" t="s">
        <v>3</v>
      </c>
      <c r="K3" s="3"/>
      <c r="L3" s="3"/>
      <c r="M3" s="3"/>
      <c r="N3" s="3" t="s">
        <v>4</v>
      </c>
      <c r="O3" s="3"/>
      <c r="P3" s="3"/>
      <c r="Q3" s="3"/>
      <c r="R3" s="3" t="s">
        <v>5</v>
      </c>
      <c r="S3" s="3"/>
      <c r="T3" s="3"/>
      <c r="U3" s="3"/>
      <c r="V3" s="3" t="s">
        <v>6</v>
      </c>
      <c r="W3" s="3"/>
      <c r="X3" s="3"/>
      <c r="Y3" s="3"/>
    </row>
    <row r="4" spans="1:25" ht="31" customHeight="1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3"/>
      <c r="W4" s="3"/>
      <c r="X4" s="3"/>
      <c r="Y4" s="3"/>
    </row>
    <row r="5" spans="1:25" x14ac:dyDescent="0.2">
      <c r="B5" t="s">
        <v>7</v>
      </c>
      <c r="C5" t="s">
        <v>11</v>
      </c>
      <c r="D5" t="s">
        <v>8</v>
      </c>
      <c r="E5" t="s">
        <v>9</v>
      </c>
      <c r="F5" t="s">
        <v>7</v>
      </c>
      <c r="G5" t="s">
        <v>10</v>
      </c>
      <c r="H5" t="s">
        <v>8</v>
      </c>
      <c r="I5" t="s">
        <v>9</v>
      </c>
      <c r="J5" t="s">
        <v>7</v>
      </c>
      <c r="K5" t="s">
        <v>10</v>
      </c>
      <c r="L5" t="s">
        <v>8</v>
      </c>
      <c r="M5" t="s">
        <v>9</v>
      </c>
      <c r="N5" t="s">
        <v>7</v>
      </c>
      <c r="O5" t="s">
        <v>10</v>
      </c>
      <c r="P5" t="s">
        <v>8</v>
      </c>
      <c r="Q5" t="s">
        <v>9</v>
      </c>
      <c r="R5" t="s">
        <v>7</v>
      </c>
      <c r="S5" t="s">
        <v>10</v>
      </c>
      <c r="T5" t="s">
        <v>8</v>
      </c>
      <c r="U5" t="s">
        <v>9</v>
      </c>
      <c r="V5" t="s">
        <v>7</v>
      </c>
      <c r="W5" t="s">
        <v>10</v>
      </c>
      <c r="X5" t="s">
        <v>8</v>
      </c>
      <c r="Y5" t="s">
        <v>9</v>
      </c>
    </row>
    <row r="6" spans="1:25" x14ac:dyDescent="0.2">
      <c r="A6">
        <v>0</v>
      </c>
      <c r="B6">
        <f>(0.5/4)*A6</f>
        <v>0</v>
      </c>
      <c r="C6" s="2">
        <v>30</v>
      </c>
      <c r="D6">
        <f>(0.25/2)*A6</f>
        <v>0</v>
      </c>
      <c r="E6" s="2">
        <v>24.034598209999999</v>
      </c>
      <c r="F6">
        <f t="shared" ref="F6:F14" si="0">(0.5/8)*A6</f>
        <v>0</v>
      </c>
      <c r="G6" s="2">
        <v>30</v>
      </c>
      <c r="H6">
        <f>(0.25/4)*A6</f>
        <v>0</v>
      </c>
      <c r="I6" s="2">
        <v>24.341942509999999</v>
      </c>
      <c r="J6">
        <f t="shared" ref="J6:J22" si="1">(0.5/16)*A6</f>
        <v>0</v>
      </c>
      <c r="K6" s="2">
        <v>30</v>
      </c>
      <c r="L6">
        <f>(0.25/8)*A6</f>
        <v>0</v>
      </c>
      <c r="M6" s="2">
        <v>24.39969726</v>
      </c>
      <c r="N6">
        <f t="shared" ref="N6:N38" si="2">(0.5/32)*A6</f>
        <v>0</v>
      </c>
      <c r="O6" s="2">
        <v>30</v>
      </c>
      <c r="P6">
        <f>(0.25/16)*A6</f>
        <v>0</v>
      </c>
      <c r="Q6" s="2">
        <v>24.412872920000002</v>
      </c>
      <c r="R6">
        <f>(0.5/64)*A6</f>
        <v>0</v>
      </c>
      <c r="S6" s="2">
        <v>30</v>
      </c>
      <c r="T6">
        <f>(0.25/32)*A6</f>
        <v>0</v>
      </c>
      <c r="U6">
        <v>24.416111310000002</v>
      </c>
      <c r="V6">
        <v>0</v>
      </c>
      <c r="W6" s="2">
        <v>30</v>
      </c>
      <c r="X6">
        <f>(0.25/64)*A6</f>
        <v>0</v>
      </c>
      <c r="Y6" s="2">
        <v>24.416917590000001</v>
      </c>
    </row>
    <row r="7" spans="1:25" x14ac:dyDescent="0.2">
      <c r="A7">
        <v>1</v>
      </c>
      <c r="B7">
        <f>(0.5/4)*A7</f>
        <v>0.125</v>
      </c>
      <c r="C7" s="2">
        <v>29.453125</v>
      </c>
      <c r="D7">
        <f t="shared" ref="D7:D8" si="3">(0.25/2)*A7</f>
        <v>0.125</v>
      </c>
      <c r="E7" s="2">
        <v>26.40625</v>
      </c>
      <c r="F7">
        <f t="shared" si="0"/>
        <v>6.25E-2</v>
      </c>
      <c r="G7" s="2">
        <v>29.7265625</v>
      </c>
      <c r="H7">
        <f t="shared" ref="H7:H10" si="4">(0.25/4)*A7</f>
        <v>6.25E-2</v>
      </c>
      <c r="I7" s="2">
        <v>24.780374699999999</v>
      </c>
      <c r="J7">
        <f t="shared" si="1"/>
        <v>3.125E-2</v>
      </c>
      <c r="K7" s="2">
        <v>29.86328125</v>
      </c>
      <c r="L7">
        <f t="shared" ref="L7:L14" si="5">(0.25/8)*A7</f>
        <v>3.125E-2</v>
      </c>
      <c r="M7" s="2">
        <v>24.502312109999998</v>
      </c>
      <c r="N7">
        <f t="shared" si="2"/>
        <v>1.5625E-2</v>
      </c>
      <c r="O7" s="2">
        <v>29.93164062</v>
      </c>
      <c r="P7">
        <f t="shared" ref="P7:P22" si="6">(0.25/16)*A7</f>
        <v>1.5625E-2</v>
      </c>
      <c r="Q7" s="2">
        <v>24.438207460000001</v>
      </c>
      <c r="R7">
        <f t="shared" ref="R7:R70" si="7">(0.5/64)*A7</f>
        <v>7.8125E-3</v>
      </c>
      <c r="S7" s="2">
        <v>29.965820310000002</v>
      </c>
      <c r="T7">
        <f t="shared" ref="T7:T38" si="8">(0.25/32)*A7</f>
        <v>7.8125E-3</v>
      </c>
      <c r="U7">
        <v>24.42242551</v>
      </c>
      <c r="V7">
        <f t="shared" ref="V7:V38" si="9">(0.5/128)*A7</f>
        <v>3.90625E-3</v>
      </c>
      <c r="W7" s="2">
        <v>29.982910159999999</v>
      </c>
      <c r="X7">
        <f t="shared" ref="X7:X70" si="10">(0.25/64)*A7</f>
        <v>3.90625E-3</v>
      </c>
      <c r="Y7" s="2">
        <v>24.418494939999999</v>
      </c>
    </row>
    <row r="8" spans="1:25" x14ac:dyDescent="0.2">
      <c r="A8">
        <v>2</v>
      </c>
      <c r="B8">
        <f t="shared" ref="B8:B10" si="11">(0.5/4)*A8</f>
        <v>0.25</v>
      </c>
      <c r="C8" s="2">
        <v>28.90625</v>
      </c>
      <c r="D8">
        <f t="shared" si="3"/>
        <v>0.25</v>
      </c>
      <c r="E8" s="2">
        <v>28.777901790000001</v>
      </c>
      <c r="F8">
        <f t="shared" si="0"/>
        <v>0.125</v>
      </c>
      <c r="G8" s="2">
        <v>29.453125</v>
      </c>
      <c r="H8">
        <f t="shared" si="4"/>
        <v>0.125</v>
      </c>
      <c r="I8" s="2">
        <v>26.40625</v>
      </c>
      <c r="J8">
        <f t="shared" si="1"/>
        <v>6.25E-2</v>
      </c>
      <c r="K8" s="2">
        <v>29.7265625</v>
      </c>
      <c r="L8">
        <f t="shared" si="5"/>
        <v>6.25E-2</v>
      </c>
      <c r="M8" s="2">
        <v>24.827955320000001</v>
      </c>
      <c r="N8">
        <f t="shared" si="2"/>
        <v>3.125E-2</v>
      </c>
      <c r="O8" s="2">
        <v>29.86328125</v>
      </c>
      <c r="P8">
        <f t="shared" si="6"/>
        <v>3.125E-2</v>
      </c>
      <c r="Q8" s="2">
        <v>24.515255700000001</v>
      </c>
      <c r="R8">
        <f t="shared" si="7"/>
        <v>1.5625E-2</v>
      </c>
      <c r="S8" s="2">
        <v>29.93164062</v>
      </c>
      <c r="T8">
        <f t="shared" si="8"/>
        <v>1.5625E-2</v>
      </c>
      <c r="U8">
        <v>24.44143248</v>
      </c>
      <c r="V8">
        <f t="shared" si="9"/>
        <v>7.8125E-3</v>
      </c>
      <c r="W8" s="2">
        <v>29.965820310000002</v>
      </c>
      <c r="X8">
        <f t="shared" si="10"/>
        <v>7.8125E-3</v>
      </c>
      <c r="Y8" s="2">
        <v>24.42323098</v>
      </c>
    </row>
    <row r="9" spans="1:25" x14ac:dyDescent="0.2">
      <c r="A9">
        <v>3</v>
      </c>
      <c r="B9">
        <f t="shared" si="11"/>
        <v>0.375</v>
      </c>
      <c r="C9" s="2">
        <v>26.40625</v>
      </c>
      <c r="F9">
        <f t="shared" si="0"/>
        <v>0.1875</v>
      </c>
      <c r="G9" s="2">
        <v>29.1796875</v>
      </c>
      <c r="H9">
        <f t="shared" si="4"/>
        <v>0.1875</v>
      </c>
      <c r="I9" s="2">
        <v>28.032125300000001</v>
      </c>
      <c r="J9">
        <f t="shared" si="1"/>
        <v>9.375E-2</v>
      </c>
      <c r="K9" s="2">
        <v>29.58984375</v>
      </c>
      <c r="L9">
        <f t="shared" si="5"/>
        <v>9.375E-2</v>
      </c>
      <c r="M9" s="2">
        <v>25.43178661</v>
      </c>
      <c r="N9">
        <f t="shared" si="2"/>
        <v>4.6875E-2</v>
      </c>
      <c r="O9" s="2">
        <v>29.79492187</v>
      </c>
      <c r="P9">
        <f t="shared" si="6"/>
        <v>4.6875E-2</v>
      </c>
      <c r="Q9" s="2">
        <v>24.647198299999999</v>
      </c>
      <c r="R9">
        <f t="shared" si="7"/>
        <v>2.34375E-2</v>
      </c>
      <c r="S9" s="2">
        <v>29.897460939999998</v>
      </c>
      <c r="T9">
        <f t="shared" si="8"/>
        <v>2.34375E-2</v>
      </c>
      <c r="U9">
        <v>24.473325989999999</v>
      </c>
      <c r="V9">
        <f t="shared" si="9"/>
        <v>1.171875E-2</v>
      </c>
      <c r="W9" s="2">
        <v>29.948730470000001</v>
      </c>
      <c r="X9">
        <f t="shared" si="10"/>
        <v>1.171875E-2</v>
      </c>
      <c r="Y9" s="2">
        <v>24.43113774</v>
      </c>
    </row>
    <row r="10" spans="1:25" x14ac:dyDescent="0.2">
      <c r="A10">
        <v>4</v>
      </c>
      <c r="B10">
        <f t="shared" si="11"/>
        <v>0.5</v>
      </c>
      <c r="C10" s="2">
        <v>20</v>
      </c>
      <c r="F10">
        <f t="shared" si="0"/>
        <v>0.25</v>
      </c>
      <c r="G10" s="2">
        <v>28.90625</v>
      </c>
      <c r="H10">
        <f t="shared" si="4"/>
        <v>0.25</v>
      </c>
      <c r="I10">
        <v>28.470557490000001</v>
      </c>
      <c r="J10">
        <f t="shared" si="1"/>
        <v>0.125</v>
      </c>
      <c r="K10" s="2">
        <v>29.453125</v>
      </c>
      <c r="L10">
        <f t="shared" si="5"/>
        <v>0.125</v>
      </c>
      <c r="M10" s="2">
        <v>26.40625</v>
      </c>
      <c r="N10">
        <f t="shared" si="2"/>
        <v>6.25E-2</v>
      </c>
      <c r="O10" s="2">
        <v>29.7265625</v>
      </c>
      <c r="P10">
        <f t="shared" si="6"/>
        <v>6.25E-2</v>
      </c>
      <c r="Q10" s="2">
        <v>24.83947964</v>
      </c>
      <c r="R10">
        <f t="shared" si="7"/>
        <v>3.125E-2</v>
      </c>
      <c r="S10" s="2">
        <v>29.86328125</v>
      </c>
      <c r="T10">
        <f t="shared" si="8"/>
        <v>3.125E-2</v>
      </c>
      <c r="U10">
        <v>24.51843152</v>
      </c>
      <c r="V10">
        <f t="shared" si="9"/>
        <v>1.5625E-2</v>
      </c>
      <c r="W10" s="2">
        <v>29.93164062</v>
      </c>
      <c r="X10">
        <f t="shared" si="10"/>
        <v>1.5625E-2</v>
      </c>
      <c r="Y10" s="2">
        <v>24.44223534</v>
      </c>
    </row>
    <row r="11" spans="1:25" x14ac:dyDescent="0.2">
      <c r="A11">
        <v>5</v>
      </c>
      <c r="F11">
        <f t="shared" si="0"/>
        <v>0.3125</v>
      </c>
      <c r="G11" s="2">
        <v>28.14453125</v>
      </c>
      <c r="J11">
        <f t="shared" si="1"/>
        <v>0.15625</v>
      </c>
      <c r="K11" s="2">
        <v>29.31640625</v>
      </c>
      <c r="L11">
        <f t="shared" si="5"/>
        <v>0.15625</v>
      </c>
      <c r="M11" s="2">
        <v>27.38071339</v>
      </c>
      <c r="N11">
        <f t="shared" si="2"/>
        <v>7.8125E-2</v>
      </c>
      <c r="O11" s="2">
        <v>29.65820312</v>
      </c>
      <c r="P11">
        <f t="shared" si="6"/>
        <v>7.8125E-2</v>
      </c>
      <c r="Q11" s="2">
        <v>25.099969099999999</v>
      </c>
      <c r="R11">
        <f t="shared" si="7"/>
        <v>3.90625E-2</v>
      </c>
      <c r="S11" s="2">
        <v>29.829101560000002</v>
      </c>
      <c r="T11">
        <f t="shared" si="8"/>
        <v>3.90625E-2</v>
      </c>
      <c r="U11">
        <v>24.57720973</v>
      </c>
      <c r="V11">
        <f t="shared" si="9"/>
        <v>1.953125E-2</v>
      </c>
      <c r="W11" s="2">
        <v>29.914550779999999</v>
      </c>
      <c r="X11">
        <f t="shared" si="10"/>
        <v>1.953125E-2</v>
      </c>
      <c r="Y11" s="2">
        <v>24.45655197</v>
      </c>
    </row>
    <row r="12" spans="1:25" x14ac:dyDescent="0.2">
      <c r="A12">
        <v>6</v>
      </c>
      <c r="F12">
        <f t="shared" si="0"/>
        <v>0.375</v>
      </c>
      <c r="G12" s="2">
        <v>26.40625</v>
      </c>
      <c r="J12">
        <f t="shared" si="1"/>
        <v>0.1875</v>
      </c>
      <c r="K12" s="2">
        <v>29.1796875</v>
      </c>
      <c r="L12">
        <f t="shared" si="5"/>
        <v>0.1875</v>
      </c>
      <c r="M12" s="2">
        <v>27.984544679999999</v>
      </c>
      <c r="N12">
        <f t="shared" si="2"/>
        <v>9.375E-2</v>
      </c>
      <c r="O12" s="2">
        <v>29.58984375</v>
      </c>
      <c r="P12">
        <f t="shared" si="6"/>
        <v>9.375E-2</v>
      </c>
      <c r="Q12" s="2">
        <v>25.439060090000002</v>
      </c>
      <c r="R12">
        <f t="shared" si="7"/>
        <v>4.6875E-2</v>
      </c>
      <c r="S12" s="2">
        <v>29.79492187</v>
      </c>
      <c r="T12">
        <f t="shared" si="8"/>
        <v>4.6875E-2</v>
      </c>
      <c r="U12">
        <v>24.650261180000001</v>
      </c>
      <c r="V12">
        <f t="shared" si="9"/>
        <v>2.34375E-2</v>
      </c>
      <c r="W12" s="2">
        <v>29.897460939999998</v>
      </c>
      <c r="X12">
        <f t="shared" si="10"/>
        <v>2.34375E-2</v>
      </c>
      <c r="Y12" s="2">
        <v>24.474124060000001</v>
      </c>
    </row>
    <row r="13" spans="1:25" x14ac:dyDescent="0.2">
      <c r="A13">
        <v>7</v>
      </c>
      <c r="F13">
        <f t="shared" si="0"/>
        <v>0.4375</v>
      </c>
      <c r="G13" s="2">
        <v>23.69140625</v>
      </c>
      <c r="J13">
        <f t="shared" si="1"/>
        <v>0.21875</v>
      </c>
      <c r="K13" s="2">
        <v>29.04296875</v>
      </c>
      <c r="L13">
        <f t="shared" si="5"/>
        <v>0.21875</v>
      </c>
      <c r="M13" s="2">
        <v>28.310187890000002</v>
      </c>
      <c r="N13">
        <f t="shared" si="2"/>
        <v>0.109375</v>
      </c>
      <c r="O13" s="2">
        <v>29.52148437</v>
      </c>
      <c r="P13">
        <f t="shared" si="6"/>
        <v>0.109375</v>
      </c>
      <c r="Q13" s="2">
        <v>25.869562980000001</v>
      </c>
      <c r="R13">
        <f t="shared" si="7"/>
        <v>5.46875E-2</v>
      </c>
      <c r="S13" s="2">
        <v>29.760742189999998</v>
      </c>
      <c r="T13">
        <f t="shared" si="8"/>
        <v>5.46875E-2</v>
      </c>
      <c r="U13">
        <v>24.738331779999999</v>
      </c>
      <c r="V13">
        <f t="shared" si="9"/>
        <v>2.734375E-2</v>
      </c>
      <c r="W13" s="2">
        <v>29.880371090000001</v>
      </c>
      <c r="X13">
        <f t="shared" si="10"/>
        <v>2.734375E-2</v>
      </c>
      <c r="Y13" s="2">
        <v>24.49499634</v>
      </c>
    </row>
    <row r="14" spans="1:25" x14ac:dyDescent="0.2">
      <c r="A14">
        <v>8</v>
      </c>
      <c r="F14">
        <f t="shared" si="0"/>
        <v>0.5</v>
      </c>
      <c r="G14">
        <v>20</v>
      </c>
      <c r="J14">
        <f t="shared" si="1"/>
        <v>0.25</v>
      </c>
      <c r="K14" s="2">
        <v>28.90625</v>
      </c>
      <c r="L14">
        <f t="shared" si="5"/>
        <v>0.25</v>
      </c>
      <c r="M14" s="2">
        <v>28.41280274</v>
      </c>
      <c r="N14">
        <f t="shared" si="2"/>
        <v>0.125</v>
      </c>
      <c r="O14" s="2">
        <v>29.453125</v>
      </c>
      <c r="P14">
        <f t="shared" si="6"/>
        <v>0.125</v>
      </c>
      <c r="Q14" s="2">
        <v>26.40625</v>
      </c>
      <c r="R14">
        <f t="shared" si="7"/>
        <v>6.25E-2</v>
      </c>
      <c r="S14" s="2">
        <v>29.7265625</v>
      </c>
      <c r="T14">
        <f t="shared" si="8"/>
        <v>6.25E-2</v>
      </c>
      <c r="U14">
        <v>24.842318460000001</v>
      </c>
      <c r="V14">
        <f t="shared" si="9"/>
        <v>3.125E-2</v>
      </c>
      <c r="W14" s="2">
        <v>29.86328125</v>
      </c>
      <c r="X14">
        <f t="shared" si="10"/>
        <v>3.125E-2</v>
      </c>
      <c r="Y14" s="2">
        <v>24.51922193</v>
      </c>
    </row>
    <row r="15" spans="1:25" x14ac:dyDescent="0.2">
      <c r="A15">
        <v>9</v>
      </c>
      <c r="J15">
        <f t="shared" si="1"/>
        <v>0.28125</v>
      </c>
      <c r="K15" s="2">
        <v>28.647460939999998</v>
      </c>
      <c r="N15">
        <f t="shared" si="2"/>
        <v>0.140625</v>
      </c>
      <c r="O15" s="2">
        <v>29.38476562</v>
      </c>
      <c r="P15">
        <f t="shared" si="6"/>
        <v>0.140625</v>
      </c>
      <c r="Q15" s="2">
        <v>26.942937019999999</v>
      </c>
      <c r="R15">
        <f t="shared" si="7"/>
        <v>7.03125E-2</v>
      </c>
      <c r="S15" s="2">
        <v>29.692382810000002</v>
      </c>
      <c r="T15">
        <f t="shared" si="8"/>
        <v>7.03125E-2</v>
      </c>
      <c r="U15">
        <v>24.963274349999999</v>
      </c>
      <c r="V15">
        <f t="shared" si="9"/>
        <v>3.515625E-2</v>
      </c>
      <c r="W15" s="2">
        <v>29.846191409999999</v>
      </c>
      <c r="X15">
        <f t="shared" si="10"/>
        <v>3.515625E-2</v>
      </c>
      <c r="Y15" s="2">
        <v>24.546862539999999</v>
      </c>
    </row>
    <row r="16" spans="1:25" x14ac:dyDescent="0.2">
      <c r="A16">
        <v>10</v>
      </c>
      <c r="J16">
        <f t="shared" si="1"/>
        <v>0.3125</v>
      </c>
      <c r="K16" s="2">
        <v>28.14453125</v>
      </c>
      <c r="N16">
        <f t="shared" si="2"/>
        <v>0.15625</v>
      </c>
      <c r="O16" s="2">
        <v>29.31640625</v>
      </c>
      <c r="P16">
        <f t="shared" si="6"/>
        <v>0.15625</v>
      </c>
      <c r="Q16" s="2">
        <v>27.373439909999998</v>
      </c>
      <c r="R16">
        <f t="shared" si="7"/>
        <v>7.8125E-2</v>
      </c>
      <c r="S16" s="2">
        <v>29.65820312</v>
      </c>
      <c r="T16">
        <f t="shared" si="8"/>
        <v>7.8125E-2</v>
      </c>
      <c r="U16">
        <v>25.102412380000001</v>
      </c>
      <c r="V16">
        <f t="shared" si="9"/>
        <v>3.90625E-2</v>
      </c>
      <c r="W16" s="2">
        <v>29.829101560000002</v>
      </c>
      <c r="X16">
        <f t="shared" si="10"/>
        <v>3.90625E-2</v>
      </c>
      <c r="Y16" s="2">
        <v>24.577988609999998</v>
      </c>
    </row>
    <row r="17" spans="1:25" x14ac:dyDescent="0.2">
      <c r="A17">
        <v>11</v>
      </c>
      <c r="J17">
        <f t="shared" si="1"/>
        <v>0.34375</v>
      </c>
      <c r="K17" s="2">
        <v>27.397460939999998</v>
      </c>
      <c r="N17">
        <f t="shared" si="2"/>
        <v>0.171875</v>
      </c>
      <c r="O17" s="2">
        <v>29.24804687</v>
      </c>
      <c r="P17">
        <f t="shared" si="6"/>
        <v>0.171875</v>
      </c>
      <c r="Q17" s="2">
        <v>27.712530900000001</v>
      </c>
      <c r="R17">
        <f t="shared" si="7"/>
        <v>8.59375E-2</v>
      </c>
      <c r="S17" s="2">
        <v>29.624023439999998</v>
      </c>
      <c r="T17">
        <f t="shared" si="8"/>
        <v>8.59375E-2</v>
      </c>
      <c r="U17">
        <v>25.261106040000001</v>
      </c>
      <c r="V17">
        <f t="shared" si="9"/>
        <v>4.296875E-2</v>
      </c>
      <c r="W17" s="2">
        <v>29.812011720000001</v>
      </c>
      <c r="X17">
        <f t="shared" si="10"/>
        <v>4.296875E-2</v>
      </c>
      <c r="Y17" s="2">
        <v>24.61267943</v>
      </c>
    </row>
    <row r="18" spans="1:25" x14ac:dyDescent="0.2">
      <c r="A18">
        <v>12</v>
      </c>
      <c r="J18">
        <f t="shared" si="1"/>
        <v>0.375</v>
      </c>
      <c r="K18" s="2">
        <v>26.40625</v>
      </c>
      <c r="N18">
        <f t="shared" si="2"/>
        <v>0.1875</v>
      </c>
      <c r="O18" s="2">
        <v>29.1796875</v>
      </c>
      <c r="P18">
        <f t="shared" si="6"/>
        <v>0.1875</v>
      </c>
      <c r="Q18" s="2">
        <v>27.97302036</v>
      </c>
      <c r="R18">
        <f t="shared" si="7"/>
        <v>9.375E-2</v>
      </c>
      <c r="S18" s="2">
        <v>29.58984375</v>
      </c>
      <c r="T18">
        <f t="shared" si="8"/>
        <v>9.375E-2</v>
      </c>
      <c r="U18">
        <v>25.440885829999999</v>
      </c>
      <c r="V18">
        <f t="shared" si="9"/>
        <v>4.6875E-2</v>
      </c>
      <c r="W18" s="2">
        <v>29.79492187</v>
      </c>
      <c r="X18">
        <f t="shared" si="10"/>
        <v>4.6875E-2</v>
      </c>
      <c r="Y18" s="2">
        <v>24.651023380000002</v>
      </c>
    </row>
    <row r="19" spans="1:25" x14ac:dyDescent="0.2">
      <c r="A19">
        <v>13</v>
      </c>
      <c r="J19">
        <f t="shared" si="1"/>
        <v>0.40625</v>
      </c>
      <c r="K19" s="2">
        <v>25.170898439999998</v>
      </c>
      <c r="N19">
        <f t="shared" si="2"/>
        <v>0.203125</v>
      </c>
      <c r="O19" s="2">
        <v>29.11132812</v>
      </c>
      <c r="P19">
        <f t="shared" si="6"/>
        <v>0.203125</v>
      </c>
      <c r="Q19" s="2">
        <v>28.165301700000001</v>
      </c>
      <c r="R19">
        <f t="shared" si="7"/>
        <v>0.1015625</v>
      </c>
      <c r="S19" s="2">
        <v>29.555664060000002</v>
      </c>
      <c r="T19">
        <f t="shared" si="8"/>
        <v>0.1015625</v>
      </c>
      <c r="U19">
        <v>25.643429959999999</v>
      </c>
      <c r="V19">
        <f t="shared" si="9"/>
        <v>5.078125E-2</v>
      </c>
      <c r="W19" s="2">
        <v>29.777832029999999</v>
      </c>
      <c r="X19">
        <f t="shared" si="10"/>
        <v>5.078125E-2</v>
      </c>
      <c r="Y19" s="2">
        <v>24.693118070000001</v>
      </c>
    </row>
    <row r="20" spans="1:25" x14ac:dyDescent="0.2">
      <c r="A20">
        <v>14</v>
      </c>
      <c r="J20">
        <f t="shared" si="1"/>
        <v>0.4375</v>
      </c>
      <c r="K20" s="2">
        <v>23.69140625</v>
      </c>
      <c r="N20">
        <f t="shared" si="2"/>
        <v>0.21875</v>
      </c>
      <c r="O20" s="2">
        <v>29.04296875</v>
      </c>
      <c r="P20">
        <f t="shared" si="6"/>
        <v>0.21875</v>
      </c>
      <c r="Q20" s="2">
        <v>28.297244299999999</v>
      </c>
      <c r="R20">
        <f t="shared" si="7"/>
        <v>0.109375</v>
      </c>
      <c r="S20" s="2">
        <v>29.52148437</v>
      </c>
      <c r="T20">
        <f t="shared" si="8"/>
        <v>0.109375</v>
      </c>
      <c r="U20">
        <v>25.870547940000002</v>
      </c>
      <c r="V20">
        <f t="shared" si="9"/>
        <v>5.46875E-2</v>
      </c>
      <c r="W20" s="2">
        <v>29.760742189999998</v>
      </c>
      <c r="X20">
        <f t="shared" si="10"/>
        <v>5.46875E-2</v>
      </c>
      <c r="Y20" s="2">
        <v>24.739070559999998</v>
      </c>
    </row>
    <row r="21" spans="1:25" x14ac:dyDescent="0.2">
      <c r="A21">
        <v>15</v>
      </c>
      <c r="J21">
        <f t="shared" si="1"/>
        <v>0.46875</v>
      </c>
      <c r="K21" s="2">
        <v>21.967773439999998</v>
      </c>
      <c r="N21">
        <f t="shared" si="2"/>
        <v>0.234375</v>
      </c>
      <c r="O21" s="2">
        <v>28.97460937</v>
      </c>
      <c r="P21">
        <f t="shared" si="6"/>
        <v>0.234375</v>
      </c>
      <c r="Q21" s="2">
        <v>28.374292539999999</v>
      </c>
      <c r="R21">
        <f t="shared" si="7"/>
        <v>0.1171875</v>
      </c>
      <c r="S21" s="2">
        <v>29.487304689999998</v>
      </c>
      <c r="T21">
        <f t="shared" si="8"/>
        <v>0.1171875</v>
      </c>
      <c r="U21">
        <v>26.124156800000002</v>
      </c>
      <c r="V21">
        <f t="shared" si="9"/>
        <v>5.859375E-2</v>
      </c>
      <c r="W21" s="2">
        <v>29.743652340000001</v>
      </c>
      <c r="X21">
        <f t="shared" si="10"/>
        <v>5.859375E-2</v>
      </c>
      <c r="Y21" s="2">
        <v>24.78899749</v>
      </c>
    </row>
    <row r="22" spans="1:25" x14ac:dyDescent="0.2">
      <c r="A22">
        <v>16</v>
      </c>
      <c r="J22">
        <f t="shared" si="1"/>
        <v>0.5</v>
      </c>
      <c r="K22">
        <v>20</v>
      </c>
      <c r="N22">
        <f t="shared" si="2"/>
        <v>0.25</v>
      </c>
      <c r="O22" s="2">
        <v>28.90625</v>
      </c>
      <c r="P22">
        <f t="shared" si="6"/>
        <v>0.25</v>
      </c>
      <c r="Q22" s="2">
        <v>28.399627079999998</v>
      </c>
      <c r="R22">
        <f t="shared" si="7"/>
        <v>0.125</v>
      </c>
      <c r="S22" s="2">
        <v>29.453125</v>
      </c>
      <c r="T22">
        <f t="shared" si="8"/>
        <v>0.125</v>
      </c>
      <c r="U22">
        <v>26.40625</v>
      </c>
      <c r="V22">
        <f t="shared" si="9"/>
        <v>6.25E-2</v>
      </c>
      <c r="W22" s="2">
        <v>29.7265625</v>
      </c>
      <c r="X22">
        <f t="shared" si="10"/>
        <v>6.25E-2</v>
      </c>
      <c r="Y22" s="2">
        <v>24.843025260000001</v>
      </c>
    </row>
    <row r="23" spans="1:25" x14ac:dyDescent="0.2">
      <c r="A23">
        <v>17</v>
      </c>
      <c r="N23">
        <f t="shared" si="2"/>
        <v>0.265625</v>
      </c>
      <c r="O23" s="2">
        <v>28.807373049999999</v>
      </c>
      <c r="R23">
        <f t="shared" si="7"/>
        <v>0.1328125</v>
      </c>
      <c r="S23" s="2">
        <v>29.418945310000002</v>
      </c>
      <c r="T23">
        <f t="shared" si="8"/>
        <v>0.1328125</v>
      </c>
      <c r="U23">
        <v>26.688343199999998</v>
      </c>
      <c r="V23">
        <f t="shared" si="9"/>
        <v>6.640625E-2</v>
      </c>
      <c r="W23" s="2">
        <v>29.709472659999999</v>
      </c>
      <c r="X23">
        <f t="shared" si="10"/>
        <v>6.640625E-2</v>
      </c>
      <c r="Y23" s="2">
        <v>24.901290209999999</v>
      </c>
    </row>
    <row r="24" spans="1:25" x14ac:dyDescent="0.2">
      <c r="A24">
        <v>18</v>
      </c>
      <c r="N24">
        <f t="shared" si="2"/>
        <v>0.28125</v>
      </c>
      <c r="O24" s="2">
        <v>28.647460939999998</v>
      </c>
      <c r="R24">
        <f t="shared" si="7"/>
        <v>0.140625</v>
      </c>
      <c r="S24" s="2">
        <v>29.38476562</v>
      </c>
      <c r="T24">
        <f t="shared" si="8"/>
        <v>0.140625</v>
      </c>
      <c r="U24">
        <v>26.941952059999998</v>
      </c>
      <c r="V24">
        <f t="shared" si="9"/>
        <v>7.03125E-2</v>
      </c>
      <c r="W24" s="2">
        <v>29.692382810000002</v>
      </c>
      <c r="X24">
        <f t="shared" si="10"/>
        <v>7.03125E-2</v>
      </c>
      <c r="Y24" s="2">
        <v>24.96393866</v>
      </c>
    </row>
    <row r="25" spans="1:25" x14ac:dyDescent="0.2">
      <c r="A25">
        <v>19</v>
      </c>
      <c r="N25">
        <f t="shared" si="2"/>
        <v>0.296875</v>
      </c>
      <c r="O25" s="2">
        <v>28.426513669999999</v>
      </c>
      <c r="R25">
        <f t="shared" si="7"/>
        <v>0.1484375</v>
      </c>
      <c r="S25" s="2">
        <v>29.350585939999998</v>
      </c>
      <c r="T25">
        <f t="shared" si="8"/>
        <v>0.1484375</v>
      </c>
      <c r="U25">
        <v>27.169070040000001</v>
      </c>
      <c r="V25">
        <f t="shared" si="9"/>
        <v>7.421875E-2</v>
      </c>
      <c r="W25" s="2">
        <v>29.675292970000001</v>
      </c>
      <c r="X25">
        <f t="shared" si="10"/>
        <v>7.421875E-2</v>
      </c>
      <c r="Y25" s="2">
        <v>25.031127009999999</v>
      </c>
    </row>
    <row r="26" spans="1:25" x14ac:dyDescent="0.2">
      <c r="A26">
        <v>20</v>
      </c>
      <c r="N26">
        <f t="shared" si="2"/>
        <v>0.3125</v>
      </c>
      <c r="O26" s="2">
        <v>28.14453125</v>
      </c>
      <c r="R26">
        <f t="shared" si="7"/>
        <v>0.15625</v>
      </c>
      <c r="S26" s="2">
        <v>29.31640625</v>
      </c>
      <c r="T26">
        <f t="shared" si="8"/>
        <v>0.15625</v>
      </c>
      <c r="U26">
        <v>27.371614170000001</v>
      </c>
      <c r="V26">
        <f t="shared" si="9"/>
        <v>7.8125E-2</v>
      </c>
      <c r="W26" s="2">
        <v>29.65820312</v>
      </c>
      <c r="X26">
        <f t="shared" si="10"/>
        <v>7.8125E-2</v>
      </c>
      <c r="Y26" s="2">
        <v>25.103021770000002</v>
      </c>
    </row>
    <row r="27" spans="1:25" x14ac:dyDescent="0.2">
      <c r="A27">
        <v>21</v>
      </c>
      <c r="N27">
        <f t="shared" si="2"/>
        <v>0.328125</v>
      </c>
      <c r="O27" s="2">
        <v>27.801513669999999</v>
      </c>
      <c r="R27">
        <f t="shared" si="7"/>
        <v>0.1640625</v>
      </c>
      <c r="S27" s="2">
        <v>29.282226560000002</v>
      </c>
      <c r="T27">
        <f t="shared" si="8"/>
        <v>0.1640625</v>
      </c>
      <c r="U27">
        <v>27.551393959999999</v>
      </c>
      <c r="V27">
        <f t="shared" si="9"/>
        <v>8.203125E-2</v>
      </c>
      <c r="W27" s="2">
        <v>29.641113279999999</v>
      </c>
      <c r="X27">
        <f t="shared" si="10"/>
        <v>8.203125E-2</v>
      </c>
      <c r="Y27" s="2">
        <v>25.179799450000001</v>
      </c>
    </row>
    <row r="28" spans="1:25" x14ac:dyDescent="0.2">
      <c r="A28">
        <v>22</v>
      </c>
      <c r="N28">
        <f t="shared" si="2"/>
        <v>0.34375</v>
      </c>
      <c r="O28" s="2">
        <v>27.397460939999998</v>
      </c>
      <c r="R28">
        <f t="shared" si="7"/>
        <v>0.171875</v>
      </c>
      <c r="S28" s="2">
        <v>29.24804687</v>
      </c>
      <c r="T28">
        <f t="shared" si="8"/>
        <v>0.171875</v>
      </c>
      <c r="U28">
        <v>27.710087619999999</v>
      </c>
      <c r="V28">
        <f t="shared" si="9"/>
        <v>8.59375E-2</v>
      </c>
      <c r="W28" s="2">
        <v>29.624023439999998</v>
      </c>
      <c r="X28">
        <f t="shared" si="10"/>
        <v>8.59375E-2</v>
      </c>
      <c r="Y28" s="2">
        <v>25.261646509999999</v>
      </c>
    </row>
    <row r="29" spans="1:25" x14ac:dyDescent="0.2">
      <c r="A29">
        <v>23</v>
      </c>
      <c r="N29">
        <f t="shared" si="2"/>
        <v>0.359375</v>
      </c>
      <c r="O29" s="2">
        <v>26.932373049999999</v>
      </c>
      <c r="R29">
        <f t="shared" si="7"/>
        <v>0.1796875</v>
      </c>
      <c r="S29" s="2">
        <v>29.213867189999998</v>
      </c>
      <c r="T29">
        <f t="shared" si="8"/>
        <v>0.1796875</v>
      </c>
      <c r="U29">
        <v>27.849225650000001</v>
      </c>
      <c r="V29">
        <f t="shared" si="9"/>
        <v>8.984375E-2</v>
      </c>
      <c r="W29" s="2">
        <v>29.606933590000001</v>
      </c>
      <c r="X29">
        <f t="shared" si="10"/>
        <v>8.984375E-2</v>
      </c>
      <c r="Y29" s="2">
        <v>25.348759050000002</v>
      </c>
    </row>
    <row r="30" spans="1:25" x14ac:dyDescent="0.2">
      <c r="A30">
        <v>24</v>
      </c>
      <c r="N30">
        <f t="shared" si="2"/>
        <v>0.375</v>
      </c>
      <c r="O30" s="2">
        <v>26.40625</v>
      </c>
      <c r="R30">
        <f t="shared" si="7"/>
        <v>0.1875</v>
      </c>
      <c r="S30" s="2">
        <v>29.1796875</v>
      </c>
      <c r="T30">
        <f t="shared" si="8"/>
        <v>0.1875</v>
      </c>
      <c r="U30">
        <v>27.970181539999999</v>
      </c>
      <c r="V30">
        <f t="shared" si="9"/>
        <v>9.375E-2</v>
      </c>
      <c r="W30" s="2">
        <v>29.58984375</v>
      </c>
      <c r="X30">
        <f t="shared" si="10"/>
        <v>9.375E-2</v>
      </c>
      <c r="Y30" s="2">
        <v>25.441342550000002</v>
      </c>
    </row>
    <row r="31" spans="1:25" x14ac:dyDescent="0.2">
      <c r="A31">
        <v>25</v>
      </c>
      <c r="N31">
        <f t="shared" si="2"/>
        <v>0.390625</v>
      </c>
      <c r="O31" s="2">
        <v>25.819091799999999</v>
      </c>
      <c r="R31">
        <f t="shared" si="7"/>
        <v>0.1953125</v>
      </c>
      <c r="S31" s="2">
        <v>29.145507810000002</v>
      </c>
      <c r="T31">
        <f t="shared" si="8"/>
        <v>0.1953125</v>
      </c>
      <c r="U31">
        <v>28.074168220000001</v>
      </c>
      <c r="V31">
        <f t="shared" si="9"/>
        <v>9.765625E-2</v>
      </c>
      <c r="W31" s="2">
        <v>29.572753909999999</v>
      </c>
      <c r="X31">
        <f t="shared" si="10"/>
        <v>9.765625E-2</v>
      </c>
      <c r="Y31" s="2">
        <v>25.539611399999998</v>
      </c>
    </row>
    <row r="32" spans="1:25" x14ac:dyDescent="0.2">
      <c r="A32">
        <v>26</v>
      </c>
      <c r="N32">
        <f t="shared" si="2"/>
        <v>0.40625</v>
      </c>
      <c r="O32" s="2">
        <v>25.170898439999998</v>
      </c>
      <c r="R32">
        <f t="shared" si="7"/>
        <v>0.203125</v>
      </c>
      <c r="S32" s="2">
        <v>29.11132812</v>
      </c>
      <c r="T32">
        <f t="shared" si="8"/>
        <v>0.203125</v>
      </c>
      <c r="U32">
        <v>28.162238819999999</v>
      </c>
      <c r="V32">
        <f t="shared" si="9"/>
        <v>0.1015625</v>
      </c>
      <c r="W32" s="2">
        <v>29.555664060000002</v>
      </c>
      <c r="X32">
        <f t="shared" si="10"/>
        <v>0.1015625</v>
      </c>
      <c r="Y32" s="2">
        <v>25.64378833</v>
      </c>
    </row>
    <row r="33" spans="1:25" x14ac:dyDescent="0.2">
      <c r="A33">
        <v>27</v>
      </c>
      <c r="N33">
        <f t="shared" si="2"/>
        <v>0.421875</v>
      </c>
      <c r="O33" s="2">
        <v>24.461669919999999</v>
      </c>
      <c r="R33">
        <f t="shared" si="7"/>
        <v>0.2109375</v>
      </c>
      <c r="S33" s="2">
        <v>29.077148439999998</v>
      </c>
      <c r="T33">
        <f t="shared" si="8"/>
        <v>0.2109375</v>
      </c>
      <c r="U33">
        <v>28.23529027</v>
      </c>
      <c r="V33">
        <f t="shared" si="9"/>
        <v>0.10546875</v>
      </c>
      <c r="W33" s="2">
        <v>29.538574220000001</v>
      </c>
      <c r="X33">
        <f t="shared" si="10"/>
        <v>0.10546875</v>
      </c>
      <c r="Y33" s="2">
        <v>25.754103799999999</v>
      </c>
    </row>
    <row r="34" spans="1:25" x14ac:dyDescent="0.2">
      <c r="A34">
        <v>28</v>
      </c>
      <c r="N34">
        <f t="shared" si="2"/>
        <v>0.4375</v>
      </c>
      <c r="O34" s="2">
        <v>23.69140625</v>
      </c>
      <c r="R34">
        <f t="shared" si="7"/>
        <v>0.21875</v>
      </c>
      <c r="S34" s="2">
        <v>29.04296875</v>
      </c>
      <c r="T34">
        <f t="shared" si="8"/>
        <v>0.21875</v>
      </c>
      <c r="U34">
        <v>28.29406848</v>
      </c>
      <c r="V34">
        <f t="shared" si="9"/>
        <v>0.109375</v>
      </c>
      <c r="W34" s="2">
        <v>29.52148437</v>
      </c>
      <c r="X34">
        <f t="shared" si="10"/>
        <v>0.109375</v>
      </c>
      <c r="Y34" s="2">
        <v>25.870795080000001</v>
      </c>
    </row>
    <row r="35" spans="1:25" x14ac:dyDescent="0.2">
      <c r="A35">
        <v>29</v>
      </c>
      <c r="N35">
        <f t="shared" si="2"/>
        <v>0.453125</v>
      </c>
      <c r="O35" s="2">
        <v>22.860107419999999</v>
      </c>
      <c r="R35">
        <f t="shared" si="7"/>
        <v>0.2265625</v>
      </c>
      <c r="S35" s="2">
        <v>29.008789060000002</v>
      </c>
      <c r="T35">
        <f t="shared" si="8"/>
        <v>0.2265625</v>
      </c>
      <c r="U35">
        <v>28.339174010000001</v>
      </c>
      <c r="V35">
        <f t="shared" si="9"/>
        <v>0.11328125</v>
      </c>
      <c r="W35" s="2">
        <v>29.504394529999999</v>
      </c>
      <c r="X35">
        <f t="shared" si="10"/>
        <v>0.11328125</v>
      </c>
      <c r="Y35" s="2">
        <v>25.99410542</v>
      </c>
    </row>
    <row r="36" spans="1:25" x14ac:dyDescent="0.2">
      <c r="A36">
        <v>30</v>
      </c>
      <c r="N36">
        <f t="shared" si="2"/>
        <v>0.46875</v>
      </c>
      <c r="O36" s="2">
        <v>21.967773439999998</v>
      </c>
      <c r="R36">
        <f t="shared" si="7"/>
        <v>0.234375</v>
      </c>
      <c r="S36" s="2">
        <v>28.97460937</v>
      </c>
      <c r="T36">
        <f t="shared" si="8"/>
        <v>0.234375</v>
      </c>
      <c r="U36">
        <v>28.37106752</v>
      </c>
      <c r="V36">
        <f t="shared" si="9"/>
        <v>0.1171875</v>
      </c>
      <c r="W36" s="2">
        <v>29.487304689999998</v>
      </c>
      <c r="X36">
        <f t="shared" si="10"/>
        <v>0.1171875</v>
      </c>
      <c r="Y36" s="2">
        <v>26.124282990000001</v>
      </c>
    </row>
    <row r="37" spans="1:25" x14ac:dyDescent="0.2">
      <c r="A37">
        <v>31</v>
      </c>
      <c r="N37">
        <f t="shared" si="2"/>
        <v>0.484375</v>
      </c>
      <c r="O37" s="2">
        <v>21.014404299999999</v>
      </c>
      <c r="R37">
        <f t="shared" si="7"/>
        <v>0.2421875</v>
      </c>
      <c r="S37" s="2">
        <v>28.940429689999998</v>
      </c>
      <c r="T37">
        <f t="shared" si="8"/>
        <v>0.2421875</v>
      </c>
      <c r="U37">
        <v>28.39007449</v>
      </c>
      <c r="V37">
        <f t="shared" si="9"/>
        <v>0.12109375</v>
      </c>
      <c r="W37" s="2">
        <v>29.470214840000001</v>
      </c>
      <c r="X37">
        <f t="shared" si="10"/>
        <v>0.12109375</v>
      </c>
      <c r="Y37" s="2">
        <v>26.261579680000001</v>
      </c>
    </row>
    <row r="38" spans="1:25" x14ac:dyDescent="0.2">
      <c r="A38">
        <v>32</v>
      </c>
      <c r="N38">
        <f t="shared" si="2"/>
        <v>0.5</v>
      </c>
      <c r="O38" s="2">
        <v>20</v>
      </c>
      <c r="R38">
        <f t="shared" si="7"/>
        <v>0.25</v>
      </c>
      <c r="S38" s="2">
        <v>28.90625</v>
      </c>
      <c r="T38">
        <f t="shared" si="8"/>
        <v>0.25</v>
      </c>
      <c r="U38">
        <v>28.396388689999998</v>
      </c>
      <c r="V38">
        <f t="shared" si="9"/>
        <v>0.125</v>
      </c>
      <c r="W38" s="2">
        <v>29.453125</v>
      </c>
      <c r="X38">
        <f t="shared" si="10"/>
        <v>0.125</v>
      </c>
      <c r="Y38" s="2">
        <v>26.40625</v>
      </c>
    </row>
    <row r="39" spans="1:25" x14ac:dyDescent="0.2">
      <c r="A39">
        <v>33</v>
      </c>
      <c r="R39">
        <f t="shared" si="7"/>
        <v>0.2578125</v>
      </c>
      <c r="S39" s="2">
        <v>28.86444092</v>
      </c>
      <c r="V39">
        <f t="shared" ref="V39:V70" si="12">(0.5/128)*A39</f>
        <v>0.12890625</v>
      </c>
      <c r="W39" s="2">
        <v>29.436035159999999</v>
      </c>
      <c r="X39">
        <f t="shared" si="10"/>
        <v>0.12890625</v>
      </c>
      <c r="Y39" s="2">
        <v>26.550920319999999</v>
      </c>
    </row>
    <row r="40" spans="1:25" x14ac:dyDescent="0.2">
      <c r="A40">
        <v>34</v>
      </c>
      <c r="R40">
        <f t="shared" si="7"/>
        <v>0.265625</v>
      </c>
      <c r="S40" s="2">
        <v>28.807373049999999</v>
      </c>
      <c r="V40">
        <f t="shared" si="12"/>
        <v>0.1328125</v>
      </c>
      <c r="W40" s="2">
        <v>29.418945310000002</v>
      </c>
      <c r="X40">
        <f t="shared" si="10"/>
        <v>0.1328125</v>
      </c>
      <c r="Y40" s="2">
        <v>26.688217009999999</v>
      </c>
    </row>
    <row r="41" spans="1:25" x14ac:dyDescent="0.2">
      <c r="A41">
        <v>35</v>
      </c>
      <c r="R41">
        <f t="shared" si="7"/>
        <v>0.2734375</v>
      </c>
      <c r="S41" s="2">
        <v>28.735046390000001</v>
      </c>
      <c r="V41">
        <f t="shared" si="12"/>
        <v>0.13671875</v>
      </c>
      <c r="W41" s="2">
        <v>29.401855470000001</v>
      </c>
      <c r="X41">
        <f t="shared" si="10"/>
        <v>0.13671875</v>
      </c>
      <c r="Y41" s="2">
        <v>26.81839458</v>
      </c>
    </row>
    <row r="42" spans="1:25" x14ac:dyDescent="0.2">
      <c r="A42">
        <v>36</v>
      </c>
      <c r="R42">
        <f t="shared" si="7"/>
        <v>0.28125</v>
      </c>
      <c r="S42" s="2">
        <v>28.647460939999998</v>
      </c>
      <c r="V42">
        <f t="shared" si="12"/>
        <v>0.140625</v>
      </c>
      <c r="W42" s="2">
        <v>29.38476562</v>
      </c>
      <c r="X42">
        <f t="shared" si="10"/>
        <v>0.140625</v>
      </c>
      <c r="Y42" s="2">
        <v>26.941704919999999</v>
      </c>
    </row>
    <row r="43" spans="1:25" x14ac:dyDescent="0.2">
      <c r="A43">
        <v>37</v>
      </c>
      <c r="R43">
        <f t="shared" si="7"/>
        <v>0.2890625</v>
      </c>
      <c r="S43" s="2">
        <v>28.544616699999999</v>
      </c>
      <c r="V43">
        <f t="shared" si="12"/>
        <v>0.14453125</v>
      </c>
      <c r="W43" s="2">
        <v>29.367675779999999</v>
      </c>
      <c r="X43">
        <f t="shared" si="10"/>
        <v>0.14453125</v>
      </c>
      <c r="Y43" s="2">
        <v>27.058396200000001</v>
      </c>
    </row>
    <row r="44" spans="1:25" x14ac:dyDescent="0.2">
      <c r="A44">
        <v>38</v>
      </c>
      <c r="R44">
        <f t="shared" si="7"/>
        <v>0.296875</v>
      </c>
      <c r="S44" s="2">
        <v>28.426513669999999</v>
      </c>
      <c r="V44">
        <f t="shared" si="12"/>
        <v>0.1484375</v>
      </c>
      <c r="W44" s="2">
        <v>29.350585939999998</v>
      </c>
      <c r="X44">
        <f t="shared" si="10"/>
        <v>0.1484375</v>
      </c>
      <c r="Y44" s="2">
        <v>27.16871167</v>
      </c>
    </row>
    <row r="45" spans="1:25" x14ac:dyDescent="0.2">
      <c r="A45">
        <v>39</v>
      </c>
      <c r="R45">
        <f t="shared" si="7"/>
        <v>0.3046875</v>
      </c>
      <c r="S45" s="2">
        <v>28.293151859999998</v>
      </c>
      <c r="V45">
        <f t="shared" si="12"/>
        <v>0.15234375</v>
      </c>
      <c r="W45" s="2">
        <v>29.333496090000001</v>
      </c>
      <c r="X45">
        <f t="shared" si="10"/>
        <v>0.15234375</v>
      </c>
      <c r="Y45" s="2">
        <v>27.272888600000002</v>
      </c>
    </row>
    <row r="46" spans="1:25" x14ac:dyDescent="0.2">
      <c r="A46">
        <v>40</v>
      </c>
      <c r="R46">
        <f t="shared" si="7"/>
        <v>0.3125</v>
      </c>
      <c r="S46" s="2">
        <v>28.14453125</v>
      </c>
      <c r="V46">
        <f t="shared" si="12"/>
        <v>0.15625</v>
      </c>
      <c r="W46" s="2">
        <v>29.31640625</v>
      </c>
      <c r="X46">
        <f t="shared" si="10"/>
        <v>0.15625</v>
      </c>
      <c r="Y46" s="2">
        <v>27.371157449999998</v>
      </c>
    </row>
    <row r="47" spans="1:25" x14ac:dyDescent="0.2">
      <c r="A47">
        <v>41</v>
      </c>
      <c r="R47">
        <f t="shared" si="7"/>
        <v>0.3203125</v>
      </c>
      <c r="S47" s="2">
        <v>27.980651859999998</v>
      </c>
      <c r="V47">
        <f t="shared" si="12"/>
        <v>0.16015625</v>
      </c>
      <c r="W47" s="2">
        <v>29.299316409999999</v>
      </c>
      <c r="X47">
        <f t="shared" si="10"/>
        <v>0.16015625</v>
      </c>
      <c r="Y47" s="2">
        <v>27.463740949999998</v>
      </c>
    </row>
    <row r="48" spans="1:25" x14ac:dyDescent="0.2">
      <c r="A48">
        <v>42</v>
      </c>
      <c r="R48">
        <f t="shared" si="7"/>
        <v>0.328125</v>
      </c>
      <c r="S48" s="2">
        <v>27.801513669999999</v>
      </c>
      <c r="V48">
        <f t="shared" si="12"/>
        <v>0.1640625</v>
      </c>
      <c r="W48" s="2">
        <v>29.282226560000002</v>
      </c>
      <c r="X48">
        <f t="shared" si="10"/>
        <v>0.1640625</v>
      </c>
      <c r="Y48" s="2">
        <v>27.550853490000001</v>
      </c>
    </row>
    <row r="49" spans="1:25" x14ac:dyDescent="0.2">
      <c r="A49">
        <v>43</v>
      </c>
      <c r="R49">
        <f t="shared" si="7"/>
        <v>0.3359375</v>
      </c>
      <c r="S49" s="2">
        <v>27.607116699999999</v>
      </c>
      <c r="V49">
        <f t="shared" si="12"/>
        <v>0.16796875</v>
      </c>
      <c r="W49" s="2">
        <v>29.265136720000001</v>
      </c>
      <c r="X49">
        <f t="shared" si="10"/>
        <v>0.16796875</v>
      </c>
      <c r="Y49" s="2">
        <v>27.632700549999999</v>
      </c>
    </row>
    <row r="50" spans="1:25" x14ac:dyDescent="0.2">
      <c r="A50">
        <v>44</v>
      </c>
      <c r="R50">
        <f t="shared" si="7"/>
        <v>0.34375</v>
      </c>
      <c r="S50" s="2">
        <v>27.397460939999998</v>
      </c>
      <c r="V50">
        <f t="shared" si="12"/>
        <v>0.171875</v>
      </c>
      <c r="W50" s="2">
        <v>29.24804687</v>
      </c>
      <c r="X50">
        <f t="shared" si="10"/>
        <v>0.171875</v>
      </c>
      <c r="Y50" s="2">
        <v>27.709478229999998</v>
      </c>
    </row>
    <row r="51" spans="1:25" x14ac:dyDescent="0.2">
      <c r="A51">
        <v>45</v>
      </c>
      <c r="R51">
        <f t="shared" si="7"/>
        <v>0.3515625</v>
      </c>
      <c r="S51" s="2">
        <v>27.172546390000001</v>
      </c>
      <c r="V51">
        <f t="shared" si="12"/>
        <v>0.17578125</v>
      </c>
      <c r="W51" s="2">
        <v>29.230957029999999</v>
      </c>
      <c r="X51">
        <f t="shared" si="10"/>
        <v>0.17578125</v>
      </c>
      <c r="Y51" s="2">
        <v>27.781372990000001</v>
      </c>
    </row>
    <row r="52" spans="1:25" x14ac:dyDescent="0.2">
      <c r="A52">
        <v>46</v>
      </c>
      <c r="R52">
        <f t="shared" si="7"/>
        <v>0.359375</v>
      </c>
      <c r="S52" s="2">
        <v>26.932373049999999</v>
      </c>
      <c r="V52">
        <f t="shared" si="12"/>
        <v>0.1796875</v>
      </c>
      <c r="W52" s="2">
        <v>29.213867189999998</v>
      </c>
      <c r="X52">
        <f t="shared" si="10"/>
        <v>0.1796875</v>
      </c>
      <c r="Y52" s="2">
        <v>27.84856134</v>
      </c>
    </row>
    <row r="53" spans="1:25" x14ac:dyDescent="0.2">
      <c r="A53">
        <v>47</v>
      </c>
      <c r="R53">
        <f t="shared" si="7"/>
        <v>0.3671875</v>
      </c>
      <c r="S53" s="2">
        <v>26.67694092</v>
      </c>
      <c r="V53">
        <f t="shared" si="12"/>
        <v>0.18359375</v>
      </c>
      <c r="W53" s="2">
        <v>29.196777340000001</v>
      </c>
      <c r="X53">
        <f t="shared" si="10"/>
        <v>0.18359375</v>
      </c>
      <c r="Y53" s="2">
        <v>27.911209790000001</v>
      </c>
    </row>
    <row r="54" spans="1:25" x14ac:dyDescent="0.2">
      <c r="A54">
        <v>48</v>
      </c>
      <c r="R54">
        <f t="shared" si="7"/>
        <v>0.375</v>
      </c>
      <c r="S54" s="2">
        <v>26.40625</v>
      </c>
      <c r="V54">
        <f t="shared" si="12"/>
        <v>0.1875</v>
      </c>
      <c r="W54" s="2">
        <v>29.1796875</v>
      </c>
      <c r="X54">
        <f t="shared" si="10"/>
        <v>0.1875</v>
      </c>
      <c r="Y54" s="2">
        <v>27.969474739999999</v>
      </c>
    </row>
    <row r="55" spans="1:25" x14ac:dyDescent="0.2">
      <c r="A55">
        <v>49</v>
      </c>
      <c r="R55">
        <f t="shared" si="7"/>
        <v>0.3828125</v>
      </c>
      <c r="S55" s="2">
        <v>26.120300289999999</v>
      </c>
      <c r="V55">
        <f t="shared" si="12"/>
        <v>0.19140625</v>
      </c>
      <c r="W55" s="2">
        <v>29.162597659999999</v>
      </c>
      <c r="X55">
        <f t="shared" si="10"/>
        <v>0.19140625</v>
      </c>
      <c r="Y55" s="2">
        <v>28.02350251</v>
      </c>
    </row>
    <row r="56" spans="1:25" x14ac:dyDescent="0.2">
      <c r="A56">
        <v>50</v>
      </c>
      <c r="R56">
        <f t="shared" si="7"/>
        <v>0.390625</v>
      </c>
      <c r="S56" s="2">
        <v>25.819091799999999</v>
      </c>
      <c r="V56">
        <f t="shared" si="12"/>
        <v>0.1953125</v>
      </c>
      <c r="W56" s="2">
        <v>29.145507810000002</v>
      </c>
      <c r="X56">
        <f t="shared" si="10"/>
        <v>0.1953125</v>
      </c>
      <c r="Y56" s="2">
        <v>28.073429440000002</v>
      </c>
    </row>
    <row r="57" spans="1:25" x14ac:dyDescent="0.2">
      <c r="A57">
        <v>51</v>
      </c>
      <c r="R57">
        <f t="shared" si="7"/>
        <v>0.3984375</v>
      </c>
      <c r="S57" s="2">
        <v>25.50262451</v>
      </c>
      <c r="V57">
        <f t="shared" si="12"/>
        <v>0.19921875</v>
      </c>
      <c r="W57" s="2">
        <v>29.128417970000001</v>
      </c>
      <c r="X57">
        <f t="shared" si="10"/>
        <v>0.19921875</v>
      </c>
      <c r="Y57" s="2">
        <v>28.119381929999999</v>
      </c>
    </row>
    <row r="58" spans="1:25" x14ac:dyDescent="0.2">
      <c r="A58">
        <v>52</v>
      </c>
      <c r="R58">
        <f t="shared" si="7"/>
        <v>0.40625</v>
      </c>
      <c r="S58" s="2">
        <v>25.170898439999998</v>
      </c>
      <c r="V58">
        <f t="shared" si="12"/>
        <v>0.203125</v>
      </c>
      <c r="W58" s="2">
        <v>29.11132812</v>
      </c>
      <c r="X58">
        <f t="shared" si="10"/>
        <v>0.203125</v>
      </c>
      <c r="Y58" s="2">
        <v>28.161476619999998</v>
      </c>
    </row>
    <row r="59" spans="1:25" x14ac:dyDescent="0.2">
      <c r="A59">
        <v>53</v>
      </c>
      <c r="R59">
        <f t="shared" si="7"/>
        <v>0.4140625</v>
      </c>
      <c r="S59" s="2">
        <v>24.823913569999998</v>
      </c>
      <c r="V59">
        <f t="shared" si="12"/>
        <v>0.20703125</v>
      </c>
      <c r="W59" s="2">
        <v>29.094238279999999</v>
      </c>
      <c r="X59">
        <f t="shared" si="10"/>
        <v>0.20703125</v>
      </c>
      <c r="Y59" s="2">
        <v>28.19982057</v>
      </c>
    </row>
    <row r="60" spans="1:25" x14ac:dyDescent="0.2">
      <c r="A60">
        <v>54</v>
      </c>
      <c r="R60">
        <f t="shared" si="7"/>
        <v>0.421875</v>
      </c>
      <c r="S60" s="2">
        <v>24.461669919999999</v>
      </c>
      <c r="V60">
        <f t="shared" si="12"/>
        <v>0.2109375</v>
      </c>
      <c r="W60" s="2">
        <v>29.077148439999998</v>
      </c>
      <c r="X60">
        <f t="shared" si="10"/>
        <v>0.2109375</v>
      </c>
      <c r="Y60" s="2">
        <v>28.234511390000002</v>
      </c>
    </row>
    <row r="61" spans="1:25" x14ac:dyDescent="0.2">
      <c r="A61">
        <v>55</v>
      </c>
      <c r="R61">
        <f t="shared" si="7"/>
        <v>0.4296875</v>
      </c>
      <c r="S61" s="2">
        <v>24.084167480000001</v>
      </c>
      <c r="V61">
        <f t="shared" si="12"/>
        <v>0.21484375</v>
      </c>
      <c r="W61" s="2">
        <v>29.060058590000001</v>
      </c>
      <c r="X61">
        <f t="shared" si="10"/>
        <v>0.21484375</v>
      </c>
      <c r="Y61" s="2">
        <v>28.265637460000001</v>
      </c>
    </row>
    <row r="62" spans="1:25" x14ac:dyDescent="0.2">
      <c r="A62">
        <v>56</v>
      </c>
      <c r="R62">
        <f t="shared" si="7"/>
        <v>0.4375</v>
      </c>
      <c r="S62" s="2">
        <v>23.69140625</v>
      </c>
      <c r="V62">
        <f t="shared" si="12"/>
        <v>0.21875</v>
      </c>
      <c r="W62" s="2">
        <v>29.04296875</v>
      </c>
      <c r="X62">
        <f t="shared" si="10"/>
        <v>0.21875</v>
      </c>
      <c r="Y62" s="2">
        <v>28.29327807</v>
      </c>
    </row>
    <row r="63" spans="1:25" x14ac:dyDescent="0.2">
      <c r="A63">
        <v>57</v>
      </c>
      <c r="R63">
        <f t="shared" si="7"/>
        <v>0.4453125</v>
      </c>
      <c r="S63" s="2">
        <v>23.283386230000001</v>
      </c>
      <c r="V63">
        <f t="shared" si="12"/>
        <v>0.22265625</v>
      </c>
      <c r="W63" s="2">
        <v>29.025878909999999</v>
      </c>
      <c r="X63">
        <f t="shared" si="10"/>
        <v>0.22265625</v>
      </c>
      <c r="Y63" s="2">
        <v>28.31750366</v>
      </c>
    </row>
    <row r="64" spans="1:25" x14ac:dyDescent="0.2">
      <c r="A64">
        <v>58</v>
      </c>
      <c r="R64">
        <f t="shared" si="7"/>
        <v>0.453125</v>
      </c>
      <c r="S64" s="2">
        <v>22.860107419999999</v>
      </c>
      <c r="V64">
        <f t="shared" si="12"/>
        <v>0.2265625</v>
      </c>
      <c r="W64" s="2">
        <v>29.008789060000002</v>
      </c>
      <c r="X64">
        <f t="shared" si="10"/>
        <v>0.2265625</v>
      </c>
      <c r="Y64" s="2">
        <v>28.338375939999999</v>
      </c>
    </row>
    <row r="65" spans="1:25" x14ac:dyDescent="0.2">
      <c r="A65">
        <v>59</v>
      </c>
      <c r="R65">
        <f t="shared" si="7"/>
        <v>0.4609375</v>
      </c>
      <c r="S65" s="2">
        <v>22.421569819999998</v>
      </c>
      <c r="V65">
        <f t="shared" si="12"/>
        <v>0.23046875</v>
      </c>
      <c r="W65" s="2">
        <v>28.991699220000001</v>
      </c>
      <c r="X65">
        <f t="shared" si="10"/>
        <v>0.23046875</v>
      </c>
      <c r="Y65" s="2">
        <v>28.35594803</v>
      </c>
    </row>
    <row r="66" spans="1:25" x14ac:dyDescent="0.2">
      <c r="A66">
        <v>60</v>
      </c>
      <c r="R66">
        <f t="shared" si="7"/>
        <v>0.46875</v>
      </c>
      <c r="S66" s="2">
        <v>21.967773439999998</v>
      </c>
      <c r="V66">
        <f t="shared" si="12"/>
        <v>0.234375</v>
      </c>
      <c r="W66" s="2">
        <v>28.97460937</v>
      </c>
      <c r="X66">
        <f t="shared" si="10"/>
        <v>0.234375</v>
      </c>
      <c r="Y66" s="2">
        <v>28.37026466</v>
      </c>
    </row>
    <row r="67" spans="1:25" x14ac:dyDescent="0.2">
      <c r="A67">
        <v>61</v>
      </c>
      <c r="R67">
        <f t="shared" si="7"/>
        <v>0.4765625</v>
      </c>
      <c r="S67" s="2">
        <v>21.49871826</v>
      </c>
      <c r="V67">
        <f t="shared" si="12"/>
        <v>0.23828125</v>
      </c>
      <c r="W67" s="2">
        <v>28.957519529999999</v>
      </c>
      <c r="X67">
        <f t="shared" si="10"/>
        <v>0.23828125</v>
      </c>
      <c r="Y67" s="2">
        <v>28.38136226</v>
      </c>
    </row>
    <row r="68" spans="1:25" x14ac:dyDescent="0.2">
      <c r="A68">
        <v>62</v>
      </c>
      <c r="R68">
        <f t="shared" si="7"/>
        <v>0.484375</v>
      </c>
      <c r="S68" s="2">
        <v>21.014404299999999</v>
      </c>
      <c r="V68">
        <f t="shared" si="12"/>
        <v>0.2421875</v>
      </c>
      <c r="W68" s="2">
        <v>28.940429689999998</v>
      </c>
      <c r="X68">
        <f t="shared" si="10"/>
        <v>0.2421875</v>
      </c>
      <c r="Y68" s="2">
        <v>28.38926902</v>
      </c>
    </row>
    <row r="69" spans="1:25" x14ac:dyDescent="0.2">
      <c r="A69">
        <v>63</v>
      </c>
      <c r="R69">
        <f t="shared" si="7"/>
        <v>0.4921875</v>
      </c>
      <c r="S69" s="2">
        <v>20.514831539999999</v>
      </c>
      <c r="V69">
        <f t="shared" si="12"/>
        <v>0.24609375</v>
      </c>
      <c r="W69" s="2">
        <v>28.923339840000001</v>
      </c>
      <c r="X69">
        <f t="shared" si="10"/>
        <v>0.24609375</v>
      </c>
      <c r="Y69" s="2">
        <v>28.394005060000001</v>
      </c>
    </row>
    <row r="70" spans="1:25" x14ac:dyDescent="0.2">
      <c r="A70">
        <v>64</v>
      </c>
      <c r="R70">
        <f t="shared" si="7"/>
        <v>0.5</v>
      </c>
      <c r="S70" s="2">
        <v>20</v>
      </c>
      <c r="V70">
        <f t="shared" si="12"/>
        <v>0.25</v>
      </c>
      <c r="W70" s="2">
        <v>28.90625</v>
      </c>
      <c r="X70">
        <f t="shared" si="10"/>
        <v>0.25</v>
      </c>
      <c r="Y70" s="2">
        <v>28.394005060000001</v>
      </c>
    </row>
    <row r="71" spans="1:25" x14ac:dyDescent="0.2">
      <c r="A71">
        <v>65</v>
      </c>
      <c r="V71">
        <f t="shared" ref="V71:V102" si="13">(0.5/128)*A71</f>
        <v>0.25390625</v>
      </c>
      <c r="W71" s="2">
        <v>28.88725281</v>
      </c>
    </row>
    <row r="72" spans="1:25" x14ac:dyDescent="0.2">
      <c r="A72">
        <v>66</v>
      </c>
      <c r="V72">
        <f t="shared" si="13"/>
        <v>0.2578125</v>
      </c>
      <c r="W72" s="2">
        <v>28.86444092</v>
      </c>
    </row>
    <row r="73" spans="1:25" x14ac:dyDescent="0.2">
      <c r="A73">
        <v>67</v>
      </c>
      <c r="V73">
        <f t="shared" si="13"/>
        <v>0.26171875</v>
      </c>
      <c r="W73" s="2">
        <v>28.83781433</v>
      </c>
    </row>
    <row r="74" spans="1:25" x14ac:dyDescent="0.2">
      <c r="A74">
        <v>68</v>
      </c>
      <c r="V74">
        <f t="shared" si="13"/>
        <v>0.265625</v>
      </c>
      <c r="W74" s="2">
        <v>28.807373049999999</v>
      </c>
    </row>
    <row r="75" spans="1:25" x14ac:dyDescent="0.2">
      <c r="A75">
        <v>69</v>
      </c>
      <c r="V75">
        <f t="shared" si="13"/>
        <v>0.26953125</v>
      </c>
      <c r="W75" s="2">
        <v>28.773117070000001</v>
      </c>
    </row>
    <row r="76" spans="1:25" x14ac:dyDescent="0.2">
      <c r="A76">
        <v>70</v>
      </c>
      <c r="V76">
        <f t="shared" si="13"/>
        <v>0.2734375</v>
      </c>
      <c r="W76" s="2">
        <v>28.735046390000001</v>
      </c>
    </row>
    <row r="77" spans="1:25" x14ac:dyDescent="0.2">
      <c r="A77">
        <v>71</v>
      </c>
      <c r="V77">
        <f t="shared" si="13"/>
        <v>0.27734375</v>
      </c>
      <c r="W77" s="2">
        <v>28.693161010000001</v>
      </c>
    </row>
    <row r="78" spans="1:25" x14ac:dyDescent="0.2">
      <c r="A78">
        <v>72</v>
      </c>
      <c r="V78">
        <f t="shared" si="13"/>
        <v>0.28125</v>
      </c>
      <c r="W78" s="2">
        <v>28.647460939999998</v>
      </c>
    </row>
    <row r="79" spans="1:25" x14ac:dyDescent="0.2">
      <c r="A79">
        <v>73</v>
      </c>
      <c r="V79">
        <f t="shared" si="13"/>
        <v>0.28515625</v>
      </c>
      <c r="W79" s="2">
        <v>28.59794617</v>
      </c>
    </row>
    <row r="80" spans="1:25" x14ac:dyDescent="0.2">
      <c r="A80">
        <v>74</v>
      </c>
      <c r="V80">
        <f t="shared" si="13"/>
        <v>0.2890625</v>
      </c>
      <c r="W80" s="2">
        <v>28.544616699999999</v>
      </c>
    </row>
    <row r="81" spans="1:23" x14ac:dyDescent="0.2">
      <c r="A81">
        <v>75</v>
      </c>
      <c r="V81">
        <f t="shared" si="13"/>
        <v>0.29296875</v>
      </c>
      <c r="W81" s="2">
        <v>28.487472530000002</v>
      </c>
    </row>
    <row r="82" spans="1:23" x14ac:dyDescent="0.2">
      <c r="A82">
        <v>76</v>
      </c>
      <c r="V82">
        <f t="shared" si="13"/>
        <v>0.296875</v>
      </c>
      <c r="W82" s="2">
        <v>28.426513669999999</v>
      </c>
    </row>
    <row r="83" spans="1:23" x14ac:dyDescent="0.2">
      <c r="A83">
        <v>77</v>
      </c>
      <c r="V83">
        <f t="shared" si="13"/>
        <v>0.30078125</v>
      </c>
      <c r="W83" s="2">
        <v>28.36174011</v>
      </c>
    </row>
    <row r="84" spans="1:23" x14ac:dyDescent="0.2">
      <c r="A84">
        <v>78</v>
      </c>
      <c r="V84">
        <f t="shared" si="13"/>
        <v>0.3046875</v>
      </c>
      <c r="W84" s="2">
        <v>28.293151859999998</v>
      </c>
    </row>
    <row r="85" spans="1:23" x14ac:dyDescent="0.2">
      <c r="A85">
        <v>79</v>
      </c>
      <c r="V85">
        <f t="shared" si="13"/>
        <v>0.30859375</v>
      </c>
      <c r="W85" s="2">
        <v>28.2207489</v>
      </c>
    </row>
    <row r="86" spans="1:23" x14ac:dyDescent="0.2">
      <c r="A86">
        <v>80</v>
      </c>
      <c r="V86">
        <f t="shared" si="13"/>
        <v>0.3125</v>
      </c>
      <c r="W86" s="2">
        <v>28.14453125</v>
      </c>
    </row>
    <row r="87" spans="1:23" x14ac:dyDescent="0.2">
      <c r="A87">
        <v>81</v>
      </c>
      <c r="V87">
        <f t="shared" si="13"/>
        <v>0.31640625</v>
      </c>
      <c r="W87" s="2">
        <v>28.0644989</v>
      </c>
    </row>
    <row r="88" spans="1:23" x14ac:dyDescent="0.2">
      <c r="A88">
        <v>82</v>
      </c>
      <c r="V88">
        <f t="shared" si="13"/>
        <v>0.3203125</v>
      </c>
      <c r="W88" s="2">
        <v>27.980651859999998</v>
      </c>
    </row>
    <row r="89" spans="1:23" x14ac:dyDescent="0.2">
      <c r="A89">
        <v>83</v>
      </c>
      <c r="V89">
        <f t="shared" si="13"/>
        <v>0.32421875</v>
      </c>
      <c r="W89" s="2">
        <v>27.89299011</v>
      </c>
    </row>
    <row r="90" spans="1:23" x14ac:dyDescent="0.2">
      <c r="A90">
        <v>84</v>
      </c>
      <c r="V90">
        <f t="shared" si="13"/>
        <v>0.328125</v>
      </c>
      <c r="W90" s="2">
        <v>27.801513669999999</v>
      </c>
    </row>
    <row r="91" spans="1:23" x14ac:dyDescent="0.2">
      <c r="A91">
        <v>85</v>
      </c>
      <c r="V91">
        <f t="shared" si="13"/>
        <v>0.33203125</v>
      </c>
      <c r="W91" s="2">
        <v>27.706222530000002</v>
      </c>
    </row>
    <row r="92" spans="1:23" x14ac:dyDescent="0.2">
      <c r="A92">
        <v>86</v>
      </c>
      <c r="V92">
        <f t="shared" si="13"/>
        <v>0.3359375</v>
      </c>
      <c r="W92" s="2">
        <v>27.607116699999999</v>
      </c>
    </row>
    <row r="93" spans="1:23" x14ac:dyDescent="0.2">
      <c r="A93">
        <v>87</v>
      </c>
      <c r="V93">
        <f t="shared" si="13"/>
        <v>0.33984375</v>
      </c>
      <c r="W93" s="2">
        <v>27.50419617</v>
      </c>
    </row>
    <row r="94" spans="1:23" x14ac:dyDescent="0.2">
      <c r="A94">
        <v>88</v>
      </c>
      <c r="V94">
        <f t="shared" si="13"/>
        <v>0.34375</v>
      </c>
      <c r="W94" s="2">
        <v>27.397460939999998</v>
      </c>
    </row>
    <row r="95" spans="1:23" x14ac:dyDescent="0.2">
      <c r="A95">
        <v>89</v>
      </c>
      <c r="V95">
        <f t="shared" si="13"/>
        <v>0.34765625</v>
      </c>
      <c r="W95" s="2">
        <v>27.286911010000001</v>
      </c>
    </row>
    <row r="96" spans="1:23" x14ac:dyDescent="0.2">
      <c r="A96">
        <v>90</v>
      </c>
      <c r="V96">
        <f t="shared" si="13"/>
        <v>0.3515625</v>
      </c>
      <c r="W96" s="2">
        <v>27.172546390000001</v>
      </c>
    </row>
    <row r="97" spans="1:23" x14ac:dyDescent="0.2">
      <c r="A97">
        <v>91</v>
      </c>
      <c r="V97">
        <f t="shared" si="13"/>
        <v>0.35546875</v>
      </c>
      <c r="W97" s="2">
        <v>27.054367070000001</v>
      </c>
    </row>
    <row r="98" spans="1:23" x14ac:dyDescent="0.2">
      <c r="A98">
        <v>92</v>
      </c>
      <c r="V98">
        <f t="shared" si="13"/>
        <v>0.359375</v>
      </c>
      <c r="W98" s="2">
        <v>26.932373049999999</v>
      </c>
    </row>
    <row r="99" spans="1:23" x14ac:dyDescent="0.2">
      <c r="A99">
        <v>93</v>
      </c>
      <c r="V99">
        <f t="shared" si="13"/>
        <v>0.36328125</v>
      </c>
      <c r="W99" s="2">
        <v>26.80656433</v>
      </c>
    </row>
    <row r="100" spans="1:23" x14ac:dyDescent="0.2">
      <c r="A100">
        <v>94</v>
      </c>
      <c r="V100">
        <f t="shared" si="13"/>
        <v>0.3671875</v>
      </c>
      <c r="W100" s="2">
        <v>26.67694092</v>
      </c>
    </row>
    <row r="101" spans="1:23" x14ac:dyDescent="0.2">
      <c r="A101">
        <v>95</v>
      </c>
      <c r="V101">
        <f t="shared" si="13"/>
        <v>0.37109375</v>
      </c>
      <c r="W101" s="2">
        <v>26.54350281</v>
      </c>
    </row>
    <row r="102" spans="1:23" x14ac:dyDescent="0.2">
      <c r="A102">
        <v>96</v>
      </c>
      <c r="V102">
        <f t="shared" si="13"/>
        <v>0.375</v>
      </c>
      <c r="W102" s="2">
        <v>26.40625</v>
      </c>
    </row>
    <row r="103" spans="1:23" x14ac:dyDescent="0.2">
      <c r="A103">
        <v>97</v>
      </c>
      <c r="V103">
        <f t="shared" ref="V103:V134" si="14">(0.5/128)*A103</f>
        <v>0.37890625</v>
      </c>
      <c r="W103" s="2">
        <v>26.265182500000002</v>
      </c>
    </row>
    <row r="104" spans="1:23" x14ac:dyDescent="0.2">
      <c r="A104">
        <v>98</v>
      </c>
      <c r="V104">
        <f t="shared" si="14"/>
        <v>0.3828125</v>
      </c>
      <c r="W104" s="2">
        <v>26.120300289999999</v>
      </c>
    </row>
    <row r="105" spans="1:23" x14ac:dyDescent="0.2">
      <c r="A105">
        <v>99</v>
      </c>
      <c r="V105">
        <f t="shared" si="14"/>
        <v>0.38671875</v>
      </c>
      <c r="W105" s="2">
        <v>25.971603389999999</v>
      </c>
    </row>
    <row r="106" spans="1:23" x14ac:dyDescent="0.2">
      <c r="A106">
        <v>100</v>
      </c>
      <c r="V106">
        <f t="shared" si="14"/>
        <v>0.390625</v>
      </c>
      <c r="W106" s="2">
        <v>25.819091799999999</v>
      </c>
    </row>
    <row r="107" spans="1:23" x14ac:dyDescent="0.2">
      <c r="A107">
        <v>101</v>
      </c>
      <c r="V107">
        <f t="shared" si="14"/>
        <v>0.39453125</v>
      </c>
      <c r="W107" s="2">
        <v>25.662765499999999</v>
      </c>
    </row>
    <row r="108" spans="1:23" x14ac:dyDescent="0.2">
      <c r="A108">
        <v>102</v>
      </c>
      <c r="V108">
        <f t="shared" si="14"/>
        <v>0.3984375</v>
      </c>
      <c r="W108" s="2">
        <v>25.50262451</v>
      </c>
    </row>
    <row r="109" spans="1:23" x14ac:dyDescent="0.2">
      <c r="A109">
        <v>103</v>
      </c>
      <c r="V109">
        <f t="shared" si="14"/>
        <v>0.40234375</v>
      </c>
      <c r="W109" s="2">
        <v>25.338668819999999</v>
      </c>
    </row>
    <row r="110" spans="1:23" x14ac:dyDescent="0.2">
      <c r="A110">
        <v>104</v>
      </c>
      <c r="V110">
        <f t="shared" si="14"/>
        <v>0.40625</v>
      </c>
      <c r="W110" s="2">
        <v>25.170898439999998</v>
      </c>
    </row>
    <row r="111" spans="1:23" x14ac:dyDescent="0.2">
      <c r="A111">
        <v>105</v>
      </c>
      <c r="V111">
        <f t="shared" si="14"/>
        <v>0.41015625</v>
      </c>
      <c r="W111" s="2">
        <v>24.999313350000001</v>
      </c>
    </row>
    <row r="112" spans="1:23" x14ac:dyDescent="0.2">
      <c r="A112">
        <v>106</v>
      </c>
      <c r="V112">
        <f t="shared" si="14"/>
        <v>0.4140625</v>
      </c>
      <c r="W112" s="2">
        <v>24.823913569999998</v>
      </c>
    </row>
    <row r="113" spans="1:23" x14ac:dyDescent="0.2">
      <c r="A113">
        <v>107</v>
      </c>
      <c r="V113">
        <f t="shared" si="14"/>
        <v>0.41796875</v>
      </c>
      <c r="W113" s="2">
        <v>24.6446991</v>
      </c>
    </row>
    <row r="114" spans="1:23" x14ac:dyDescent="0.2">
      <c r="A114">
        <v>108</v>
      </c>
      <c r="V114">
        <f t="shared" si="14"/>
        <v>0.421875</v>
      </c>
      <c r="W114" s="2">
        <v>24.461669919999999</v>
      </c>
    </row>
    <row r="115" spans="1:23" x14ac:dyDescent="0.2">
      <c r="A115">
        <v>109</v>
      </c>
      <c r="V115">
        <f t="shared" si="14"/>
        <v>0.42578125</v>
      </c>
      <c r="W115" s="2">
        <v>24.274826050000001</v>
      </c>
    </row>
    <row r="116" spans="1:23" x14ac:dyDescent="0.2">
      <c r="A116">
        <v>110</v>
      </c>
      <c r="V116">
        <f t="shared" si="14"/>
        <v>0.4296875</v>
      </c>
      <c r="W116" s="2">
        <v>24.084167480000001</v>
      </c>
    </row>
    <row r="117" spans="1:23" x14ac:dyDescent="0.2">
      <c r="A117">
        <v>111</v>
      </c>
      <c r="V117">
        <f t="shared" si="14"/>
        <v>0.43359375</v>
      </c>
      <c r="W117" s="2">
        <v>23.889694209999998</v>
      </c>
    </row>
    <row r="118" spans="1:23" x14ac:dyDescent="0.2">
      <c r="A118">
        <v>112</v>
      </c>
      <c r="V118">
        <f t="shared" si="14"/>
        <v>0.4375</v>
      </c>
      <c r="W118" s="2">
        <v>23.69140625</v>
      </c>
    </row>
    <row r="119" spans="1:23" x14ac:dyDescent="0.2">
      <c r="A119">
        <v>113</v>
      </c>
      <c r="V119">
        <f t="shared" si="14"/>
        <v>0.44140625</v>
      </c>
      <c r="W119" s="2">
        <v>23.489303589999999</v>
      </c>
    </row>
    <row r="120" spans="1:23" x14ac:dyDescent="0.2">
      <c r="A120">
        <v>114</v>
      </c>
      <c r="V120">
        <f t="shared" si="14"/>
        <v>0.4453125</v>
      </c>
      <c r="W120" s="2">
        <v>23.283386230000001</v>
      </c>
    </row>
    <row r="121" spans="1:23" x14ac:dyDescent="0.2">
      <c r="A121">
        <v>115</v>
      </c>
      <c r="V121">
        <f t="shared" si="14"/>
        <v>0.44921875</v>
      </c>
      <c r="W121" s="2">
        <v>23.073654170000001</v>
      </c>
    </row>
    <row r="122" spans="1:23" x14ac:dyDescent="0.2">
      <c r="A122">
        <v>116</v>
      </c>
      <c r="V122">
        <f t="shared" si="14"/>
        <v>0.453125</v>
      </c>
      <c r="W122" s="2">
        <v>22.860107419999999</v>
      </c>
    </row>
    <row r="123" spans="1:23" x14ac:dyDescent="0.2">
      <c r="A123">
        <v>117</v>
      </c>
      <c r="V123">
        <f t="shared" si="14"/>
        <v>0.45703125</v>
      </c>
      <c r="W123" s="2">
        <v>22.64274597</v>
      </c>
    </row>
    <row r="124" spans="1:23" x14ac:dyDescent="0.2">
      <c r="A124">
        <v>118</v>
      </c>
      <c r="V124">
        <f t="shared" si="14"/>
        <v>0.4609375</v>
      </c>
      <c r="W124" s="2">
        <v>22.421569819999998</v>
      </c>
    </row>
    <row r="125" spans="1:23" x14ac:dyDescent="0.2">
      <c r="A125">
        <v>119</v>
      </c>
      <c r="V125">
        <f t="shared" si="14"/>
        <v>0.46484375</v>
      </c>
      <c r="W125" s="2">
        <v>22.196578980000002</v>
      </c>
    </row>
    <row r="126" spans="1:23" x14ac:dyDescent="0.2">
      <c r="A126">
        <v>120</v>
      </c>
      <c r="V126">
        <f t="shared" si="14"/>
        <v>0.46875</v>
      </c>
      <c r="W126" s="2">
        <v>21.967773439999998</v>
      </c>
    </row>
    <row r="127" spans="1:23" x14ac:dyDescent="0.2">
      <c r="A127">
        <v>121</v>
      </c>
      <c r="V127">
        <f t="shared" si="14"/>
        <v>0.47265625</v>
      </c>
      <c r="W127" s="2">
        <v>21.735153199999999</v>
      </c>
    </row>
    <row r="128" spans="1:23" x14ac:dyDescent="0.2">
      <c r="A128">
        <v>122</v>
      </c>
      <c r="V128">
        <f t="shared" si="14"/>
        <v>0.4765625</v>
      </c>
      <c r="W128" s="2">
        <v>21.49871826</v>
      </c>
    </row>
    <row r="129" spans="1:23" x14ac:dyDescent="0.2">
      <c r="A129">
        <v>123</v>
      </c>
      <c r="V129">
        <f t="shared" si="14"/>
        <v>0.48046875</v>
      </c>
      <c r="W129" s="2">
        <v>21.258468629999999</v>
      </c>
    </row>
    <row r="130" spans="1:23" x14ac:dyDescent="0.2">
      <c r="A130">
        <v>124</v>
      </c>
      <c r="V130">
        <f t="shared" si="14"/>
        <v>0.484375</v>
      </c>
      <c r="W130" s="2">
        <v>21.014404299999999</v>
      </c>
    </row>
    <row r="131" spans="1:23" x14ac:dyDescent="0.2">
      <c r="A131">
        <v>125</v>
      </c>
      <c r="V131">
        <f t="shared" si="14"/>
        <v>0.48828125</v>
      </c>
      <c r="W131" s="2">
        <v>20.766525269999999</v>
      </c>
    </row>
    <row r="132" spans="1:23" x14ac:dyDescent="0.2">
      <c r="A132">
        <v>126</v>
      </c>
      <c r="V132">
        <f t="shared" si="14"/>
        <v>0.4921875</v>
      </c>
      <c r="W132" s="2">
        <v>20.514831539999999</v>
      </c>
    </row>
    <row r="133" spans="1:23" x14ac:dyDescent="0.2">
      <c r="A133">
        <v>127</v>
      </c>
      <c r="V133">
        <f t="shared" si="14"/>
        <v>0.49609375</v>
      </c>
      <c r="W133" s="2">
        <v>20.259323120000001</v>
      </c>
    </row>
    <row r="134" spans="1:23" x14ac:dyDescent="0.2">
      <c r="A134">
        <v>128</v>
      </c>
      <c r="V134">
        <f t="shared" si="14"/>
        <v>0.5</v>
      </c>
      <c r="W134" s="2">
        <v>20</v>
      </c>
    </row>
  </sheetData>
  <mergeCells count="7">
    <mergeCell ref="V3:Y4"/>
    <mergeCell ref="B1:J2"/>
    <mergeCell ref="B3:E4"/>
    <mergeCell ref="F3:I4"/>
    <mergeCell ref="J3:M4"/>
    <mergeCell ref="N3:Q4"/>
    <mergeCell ref="R3:U4"/>
  </mergeCells>
  <pageMargins left="0.7" right="0.7" top="0.78740157499999996" bottom="0.78740157499999996" header="0.3" footer="0.3"/>
  <pageSetup paperSize="9" orientation="portrait" verticalDpi="0" r:id="rId1"/>
  <headerFooter>
    <oddHeader>&amp;L&amp;"Arial"&amp;8&amp;K000000INTERNAL&amp;1#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Nickel</dc:creator>
  <cp:lastModifiedBy>Daniel Nickel</cp:lastModifiedBy>
  <dcterms:created xsi:type="dcterms:W3CDTF">2023-06-24T20:24:45Z</dcterms:created>
  <dcterms:modified xsi:type="dcterms:W3CDTF">2023-06-29T08:31:16Z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2023-06-28T11:50:38Z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ca5841b4-ad14-43e0-8a19-88cec63fb072</vt:lpwstr>
  </property>
  <property fmtid="{D5CDD505-2E9C-101B-9397-08002B2CF9AE}" pid="8" name="MSIP_Label_b1c9b508-7c6e-42bd-bedf-808292653d6c_ContentBits">
    <vt:lpwstr>3</vt:lpwstr>
  </property>
</Properties>
</file>