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vr-my.sharepoint.com/personal/guilherme_vr_com_br/Documents/Área de Trabalho/"/>
    </mc:Choice>
  </mc:AlternateContent>
  <xr:revisionPtr revIDLastSave="188" documentId="14_{ED357EAE-0773-4884-8873-87AEF6E3BB0A}" xr6:coauthVersionLast="47" xr6:coauthVersionMax="47" xr10:uidLastSave="{C64E1B56-CFCA-42B9-9E01-5F962E85DE3C}"/>
  <workbookProtection workbookAlgorithmName="SHA-512" workbookHashValue="aEYUK/r6OjynHgGHh658NRxlUtVqq913vIuOoBBgSOmQhTkGbUefY4IjggZcHR2xsPJOepo7h6FUcWbCR8Kyhw==" workbookSaltValue="WVFN9eKaCIcnBYn42uu3yw==" workbookSpinCount="100000" lockStructure="1"/>
  <bookViews>
    <workbookView xWindow="-120" yWindow="-120" windowWidth="29040" windowHeight="16440" xr2:uid="{CACCE099-E436-4853-AA06-A655C0796A80}"/>
  </bookViews>
  <sheets>
    <sheet name="COMPARATIVO" sheetId="4" r:id="rId1"/>
    <sheet name="PRICE" sheetId="1" r:id="rId2"/>
    <sheet name="SAC" sheetId="2" r:id="rId3"/>
    <sheet name="ALUGUEL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3" l="1"/>
  <c r="C21" i="3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B5" i="4"/>
  <c r="B4" i="4"/>
  <c r="B3" i="4"/>
  <c r="I5" i="1"/>
  <c r="I6" i="1"/>
  <c r="B10" i="3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C9" i="3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F5" i="2"/>
  <c r="C9" i="2" s="1"/>
  <c r="F5" i="1"/>
  <c r="C9" i="1" s="1"/>
  <c r="I11" i="2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H11" i="2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I3" i="1"/>
  <c r="I11" i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H11" i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D5" i="4" l="1"/>
  <c r="C5" i="4"/>
  <c r="B23" i="3"/>
  <c r="D10" i="1"/>
  <c r="F10" i="1"/>
  <c r="C33" i="3" l="1"/>
  <c r="B24" i="3"/>
  <c r="E10" i="1"/>
  <c r="E10" i="2"/>
  <c r="I3" i="2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C34" i="3" l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D33" i="3"/>
  <c r="B23" i="2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I22" i="2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H22" i="2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B25" i="3"/>
  <c r="E11" i="2"/>
  <c r="F10" i="2"/>
  <c r="C10" i="1"/>
  <c r="F11" i="1" s="1"/>
  <c r="D11" i="1" s="1"/>
  <c r="D45" i="3" l="1"/>
  <c r="C46" i="3"/>
  <c r="E5" i="4"/>
  <c r="D10" i="2"/>
  <c r="B26" i="3"/>
  <c r="E12" i="2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C10" i="2"/>
  <c r="C11" i="2" s="1"/>
  <c r="E11" i="1"/>
  <c r="C47" i="3" l="1"/>
  <c r="B27" i="3"/>
  <c r="E23" i="2"/>
  <c r="E24" i="2" s="1"/>
  <c r="E25" i="2" s="1"/>
  <c r="E26" i="2" s="1"/>
  <c r="E27" i="2" s="1"/>
  <c r="E28" i="2" s="1"/>
  <c r="C12" i="2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F11" i="2"/>
  <c r="C48" i="3" l="1"/>
  <c r="C49" i="3" s="1"/>
  <c r="C50" i="3" s="1"/>
  <c r="C51" i="3" s="1"/>
  <c r="C52" i="3" s="1"/>
  <c r="C53" i="3" s="1"/>
  <c r="C54" i="3" s="1"/>
  <c r="C55" i="3" s="1"/>
  <c r="C56" i="3" s="1"/>
  <c r="C57" i="3" s="1"/>
  <c r="F5" i="4"/>
  <c r="C23" i="2"/>
  <c r="C24" i="2" s="1"/>
  <c r="C25" i="2" s="1"/>
  <c r="C26" i="2" s="1"/>
  <c r="C27" i="2" s="1"/>
  <c r="C28" i="2" s="1"/>
  <c r="D11" i="2"/>
  <c r="B28" i="3"/>
  <c r="E29" i="2"/>
  <c r="F12" i="2"/>
  <c r="D57" i="3" l="1"/>
  <c r="C58" i="3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G5" i="4"/>
  <c r="B29" i="3"/>
  <c r="E30" i="2"/>
  <c r="C29" i="2"/>
  <c r="F13" i="2"/>
  <c r="D12" i="2"/>
  <c r="C70" i="3" l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D69" i="3"/>
  <c r="H5" i="4"/>
  <c r="B30" i="3"/>
  <c r="E31" i="2"/>
  <c r="C30" i="2"/>
  <c r="D13" i="2"/>
  <c r="F14" i="2"/>
  <c r="D81" i="3" l="1"/>
  <c r="C82" i="3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I5" i="4"/>
  <c r="B31" i="3"/>
  <c r="C31" i="2"/>
  <c r="E32" i="2"/>
  <c r="D14" i="2"/>
  <c r="F15" i="2"/>
  <c r="D93" i="3" l="1"/>
  <c r="C94" i="3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J5" i="4"/>
  <c r="B32" i="3"/>
  <c r="E33" i="2"/>
  <c r="C32" i="2"/>
  <c r="F16" i="2"/>
  <c r="D15" i="2"/>
  <c r="D105" i="3" l="1"/>
  <c r="C106" i="3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K5" i="4"/>
  <c r="B33" i="3"/>
  <c r="C33" i="2"/>
  <c r="E34" i="2"/>
  <c r="F17" i="2"/>
  <c r="D16" i="2"/>
  <c r="D117" i="3" l="1"/>
  <c r="C118" i="3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L5" i="4"/>
  <c r="B34" i="3"/>
  <c r="E35" i="2"/>
  <c r="C34" i="2"/>
  <c r="D17" i="2"/>
  <c r="F18" i="2"/>
  <c r="D129" i="3" l="1"/>
  <c r="C130" i="3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B35" i="3"/>
  <c r="E36" i="2"/>
  <c r="C35" i="2"/>
  <c r="F19" i="2"/>
  <c r="D18" i="2"/>
  <c r="D141" i="3" l="1"/>
  <c r="C142" i="3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B36" i="3"/>
  <c r="C36" i="2"/>
  <c r="E37" i="2"/>
  <c r="F20" i="2"/>
  <c r="D19" i="2"/>
  <c r="D153" i="3" l="1"/>
  <c r="C154" i="3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B37" i="3"/>
  <c r="E38" i="2"/>
  <c r="C37" i="2"/>
  <c r="F21" i="2"/>
  <c r="D20" i="2"/>
  <c r="D165" i="3" l="1"/>
  <c r="C166" i="3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38" i="2"/>
  <c r="B38" i="3"/>
  <c r="E39" i="2"/>
  <c r="F22" i="2"/>
  <c r="D22" i="2" s="1"/>
  <c r="D21" i="2"/>
  <c r="D177" i="3" l="1"/>
  <c r="C178" i="3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B39" i="3"/>
  <c r="E40" i="2"/>
  <c r="C39" i="2"/>
  <c r="F23" i="2"/>
  <c r="D23" i="2" s="1"/>
  <c r="D189" i="3" l="1"/>
  <c r="C190" i="3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B40" i="3"/>
  <c r="E41" i="2"/>
  <c r="C40" i="2"/>
  <c r="F24" i="2"/>
  <c r="D24" i="2" s="1"/>
  <c r="D201" i="3" l="1"/>
  <c r="C202" i="3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B41" i="3"/>
  <c r="E42" i="2"/>
  <c r="C41" i="2"/>
  <c r="F25" i="2"/>
  <c r="D25" i="2" s="1"/>
  <c r="D213" i="3" l="1"/>
  <c r="C214" i="3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B42" i="3"/>
  <c r="E43" i="2"/>
  <c r="C42" i="2"/>
  <c r="F26" i="2"/>
  <c r="D26" i="2" s="1"/>
  <c r="D225" i="3" l="1"/>
  <c r="C226" i="3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B43" i="3"/>
  <c r="C43" i="2"/>
  <c r="E44" i="2"/>
  <c r="F27" i="2"/>
  <c r="D27" i="2" s="1"/>
  <c r="D237" i="3" l="1"/>
  <c r="C238" i="3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44" i="2"/>
  <c r="B44" i="3"/>
  <c r="E45" i="2"/>
  <c r="F28" i="2"/>
  <c r="D28" i="2" s="1"/>
  <c r="D249" i="3" l="1"/>
  <c r="C250" i="3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B45" i="3"/>
  <c r="E46" i="2"/>
  <c r="C45" i="2"/>
  <c r="F29" i="2"/>
  <c r="D29" i="2" s="1"/>
  <c r="D261" i="3" l="1"/>
  <c r="C262" i="3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B46" i="3"/>
  <c r="E47" i="2"/>
  <c r="C46" i="2"/>
  <c r="F30" i="2"/>
  <c r="D30" i="2" s="1"/>
  <c r="D273" i="3" l="1"/>
  <c r="C274" i="3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B47" i="3"/>
  <c r="C47" i="2"/>
  <c r="E48" i="2"/>
  <c r="F31" i="2"/>
  <c r="D31" i="2" s="1"/>
  <c r="D285" i="3" l="1"/>
  <c r="C286" i="3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B48" i="3"/>
  <c r="E49" i="2"/>
  <c r="C48" i="2"/>
  <c r="F32" i="2"/>
  <c r="D32" i="2" s="1"/>
  <c r="D297" i="3" l="1"/>
  <c r="C298" i="3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49" i="2"/>
  <c r="B49" i="3"/>
  <c r="E50" i="2"/>
  <c r="F33" i="2"/>
  <c r="D33" i="2" s="1"/>
  <c r="D309" i="3" l="1"/>
  <c r="C310" i="3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B50" i="3"/>
  <c r="E51" i="2"/>
  <c r="C50" i="2"/>
  <c r="F34" i="2"/>
  <c r="D34" i="2" s="1"/>
  <c r="D321" i="3" l="1"/>
  <c r="C322" i="3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51" i="2"/>
  <c r="B51" i="3"/>
  <c r="E52" i="2"/>
  <c r="F35" i="2"/>
  <c r="D35" i="2" s="1"/>
  <c r="D333" i="3" l="1"/>
  <c r="C334" i="3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B52" i="3"/>
  <c r="E53" i="2"/>
  <c r="C52" i="2"/>
  <c r="F36" i="2"/>
  <c r="D36" i="2" s="1"/>
  <c r="D345" i="3" l="1"/>
  <c r="C346" i="3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53" i="2"/>
  <c r="B53" i="3"/>
  <c r="E54" i="2"/>
  <c r="F37" i="2"/>
  <c r="D37" i="2" s="1"/>
  <c r="D357" i="3" l="1"/>
  <c r="C358" i="3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B54" i="3"/>
  <c r="E55" i="2"/>
  <c r="C54" i="2"/>
  <c r="F38" i="2"/>
  <c r="D38" i="2" s="1"/>
  <c r="D369" i="3" l="1"/>
  <c r="C370" i="3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B55" i="3"/>
  <c r="C55" i="2"/>
  <c r="E56" i="2"/>
  <c r="F39" i="2"/>
  <c r="D39" i="2" s="1"/>
  <c r="D381" i="3" l="1"/>
  <c r="C382" i="3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B56" i="3"/>
  <c r="E57" i="2"/>
  <c r="C56" i="2"/>
  <c r="F40" i="2"/>
  <c r="D40" i="2" s="1"/>
  <c r="D393" i="3" l="1"/>
  <c r="C394" i="3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B57" i="3"/>
  <c r="C57" i="2"/>
  <c r="E58" i="2"/>
  <c r="F41" i="2"/>
  <c r="D41" i="2" s="1"/>
  <c r="D405" i="3" l="1"/>
  <c r="C406" i="3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B58" i="3"/>
  <c r="E59" i="2"/>
  <c r="C58" i="2"/>
  <c r="F42" i="2"/>
  <c r="D42" i="2" s="1"/>
  <c r="C418" i="3" l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E5" i="3" s="1"/>
  <c r="D417" i="3"/>
  <c r="B59" i="3"/>
  <c r="C59" i="2"/>
  <c r="E60" i="2"/>
  <c r="F43" i="2"/>
  <c r="D43" i="2" s="1"/>
  <c r="B60" i="3" l="1"/>
  <c r="C60" i="2"/>
  <c r="E61" i="2"/>
  <c r="C61" i="2" s="1"/>
  <c r="F44" i="2"/>
  <c r="D44" i="2" s="1"/>
  <c r="B61" i="3" l="1"/>
  <c r="E62" i="2"/>
  <c r="F45" i="2"/>
  <c r="D45" i="2" s="1"/>
  <c r="B62" i="3" l="1"/>
  <c r="E63" i="2"/>
  <c r="C62" i="2"/>
  <c r="F46" i="2"/>
  <c r="D46" i="2" s="1"/>
  <c r="B63" i="3" l="1"/>
  <c r="C63" i="2"/>
  <c r="E64" i="2"/>
  <c r="F47" i="2"/>
  <c r="D47" i="2" s="1"/>
  <c r="B64" i="3" l="1"/>
  <c r="E65" i="2"/>
  <c r="C64" i="2"/>
  <c r="F48" i="2"/>
  <c r="D48" i="2" s="1"/>
  <c r="C65" i="2" l="1"/>
  <c r="B65" i="3"/>
  <c r="E66" i="2"/>
  <c r="F49" i="2"/>
  <c r="D49" i="2" s="1"/>
  <c r="B66" i="3" l="1"/>
  <c r="E67" i="2"/>
  <c r="C66" i="2"/>
  <c r="F50" i="2"/>
  <c r="D50" i="2" s="1"/>
  <c r="B67" i="3" l="1"/>
  <c r="C67" i="2"/>
  <c r="E68" i="2"/>
  <c r="F51" i="2"/>
  <c r="D51" i="2" s="1"/>
  <c r="B68" i="3" l="1"/>
  <c r="E69" i="2"/>
  <c r="C68" i="2"/>
  <c r="F52" i="2"/>
  <c r="D52" i="2" s="1"/>
  <c r="B69" i="3" l="1"/>
  <c r="C69" i="2"/>
  <c r="E70" i="2"/>
  <c r="F53" i="2"/>
  <c r="D53" i="2" s="1"/>
  <c r="B70" i="3" l="1"/>
  <c r="E71" i="2"/>
  <c r="C70" i="2"/>
  <c r="F54" i="2"/>
  <c r="D54" i="2" s="1"/>
  <c r="B71" i="3" l="1"/>
  <c r="C71" i="2"/>
  <c r="E72" i="2"/>
  <c r="F55" i="2"/>
  <c r="D55" i="2" s="1"/>
  <c r="B72" i="3" l="1"/>
  <c r="E73" i="2"/>
  <c r="C72" i="2"/>
  <c r="F56" i="2"/>
  <c r="D56" i="2" s="1"/>
  <c r="B73" i="3" l="1"/>
  <c r="C73" i="2"/>
  <c r="E74" i="2"/>
  <c r="F57" i="2"/>
  <c r="D57" i="2" s="1"/>
  <c r="B74" i="3" l="1"/>
  <c r="E75" i="2"/>
  <c r="C74" i="2"/>
  <c r="F58" i="2"/>
  <c r="D58" i="2" s="1"/>
  <c r="B75" i="3" l="1"/>
  <c r="C75" i="2"/>
  <c r="E76" i="2"/>
  <c r="F59" i="2"/>
  <c r="D59" i="2" s="1"/>
  <c r="B76" i="3" l="1"/>
  <c r="E77" i="2"/>
  <c r="C76" i="2"/>
  <c r="F60" i="2"/>
  <c r="D60" i="2" s="1"/>
  <c r="B77" i="3" l="1"/>
  <c r="C77" i="2"/>
  <c r="E78" i="2"/>
  <c r="F61" i="2"/>
  <c r="D61" i="2" s="1"/>
  <c r="B78" i="3" l="1"/>
  <c r="E79" i="2"/>
  <c r="C78" i="2"/>
  <c r="F62" i="2"/>
  <c r="D62" i="2" s="1"/>
  <c r="C79" i="2" l="1"/>
  <c r="B79" i="3"/>
  <c r="E80" i="2"/>
  <c r="F63" i="2"/>
  <c r="D63" i="2" s="1"/>
  <c r="C80" i="2" l="1"/>
  <c r="B80" i="3"/>
  <c r="E81" i="2"/>
  <c r="C81" i="2" s="1"/>
  <c r="F64" i="2"/>
  <c r="D64" i="2" s="1"/>
  <c r="B81" i="3" l="1"/>
  <c r="E82" i="2"/>
  <c r="F65" i="2"/>
  <c r="D65" i="2" s="1"/>
  <c r="B82" i="3" l="1"/>
  <c r="E83" i="2"/>
  <c r="C82" i="2"/>
  <c r="F66" i="2"/>
  <c r="D66" i="2" s="1"/>
  <c r="B83" i="3" l="1"/>
  <c r="E84" i="2"/>
  <c r="C83" i="2"/>
  <c r="F67" i="2"/>
  <c r="D67" i="2" s="1"/>
  <c r="B84" i="3" l="1"/>
  <c r="C84" i="2"/>
  <c r="E85" i="2"/>
  <c r="F68" i="2"/>
  <c r="D68" i="2" s="1"/>
  <c r="B85" i="3" l="1"/>
  <c r="E86" i="2"/>
  <c r="C85" i="2"/>
  <c r="F69" i="2"/>
  <c r="D69" i="2" s="1"/>
  <c r="B86" i="3" l="1"/>
  <c r="E87" i="2"/>
  <c r="C86" i="2"/>
  <c r="F70" i="2"/>
  <c r="D70" i="2" s="1"/>
  <c r="B87" i="3" l="1"/>
  <c r="E88" i="2"/>
  <c r="C87" i="2"/>
  <c r="F71" i="2"/>
  <c r="D71" i="2" s="1"/>
  <c r="B88" i="3" l="1"/>
  <c r="E89" i="2"/>
  <c r="C88" i="2"/>
  <c r="F72" i="2"/>
  <c r="D72" i="2" s="1"/>
  <c r="B89" i="3" l="1"/>
  <c r="E90" i="2"/>
  <c r="C89" i="2"/>
  <c r="F73" i="2"/>
  <c r="D73" i="2" s="1"/>
  <c r="B90" i="3" l="1"/>
  <c r="E91" i="2"/>
  <c r="C90" i="2"/>
  <c r="F74" i="2"/>
  <c r="D74" i="2" s="1"/>
  <c r="B91" i="3" l="1"/>
  <c r="E92" i="2"/>
  <c r="C91" i="2"/>
  <c r="F75" i="2"/>
  <c r="D75" i="2" s="1"/>
  <c r="B92" i="3" l="1"/>
  <c r="E93" i="2"/>
  <c r="C92" i="2"/>
  <c r="F76" i="2"/>
  <c r="D76" i="2" s="1"/>
  <c r="B93" i="3" l="1"/>
  <c r="C93" i="2"/>
  <c r="E94" i="2"/>
  <c r="F77" i="2"/>
  <c r="D77" i="2" s="1"/>
  <c r="B94" i="3" l="1"/>
  <c r="E95" i="2"/>
  <c r="C94" i="2"/>
  <c r="F78" i="2"/>
  <c r="D78" i="2" s="1"/>
  <c r="B95" i="3" l="1"/>
  <c r="C95" i="2"/>
  <c r="E96" i="2"/>
  <c r="F79" i="2"/>
  <c r="D79" i="2" s="1"/>
  <c r="B96" i="3" l="1"/>
  <c r="E97" i="2"/>
  <c r="C96" i="2"/>
  <c r="F80" i="2"/>
  <c r="D80" i="2" s="1"/>
  <c r="B97" i="3" l="1"/>
  <c r="E98" i="2"/>
  <c r="C97" i="2"/>
  <c r="C98" i="2" s="1"/>
  <c r="F81" i="2"/>
  <c r="D81" i="2" s="1"/>
  <c r="B98" i="3" l="1"/>
  <c r="E99" i="2"/>
  <c r="F82" i="2"/>
  <c r="D82" i="2" s="1"/>
  <c r="B99" i="3" l="1"/>
  <c r="E100" i="2"/>
  <c r="C99" i="2"/>
  <c r="F83" i="2"/>
  <c r="D83" i="2" s="1"/>
  <c r="B100" i="3" l="1"/>
  <c r="E101" i="2"/>
  <c r="C100" i="2"/>
  <c r="F84" i="2"/>
  <c r="D84" i="2" s="1"/>
  <c r="B101" i="3" l="1"/>
  <c r="E102" i="2"/>
  <c r="C101" i="2"/>
  <c r="F85" i="2"/>
  <c r="D85" i="2" s="1"/>
  <c r="B102" i="3" l="1"/>
  <c r="E103" i="2"/>
  <c r="C102" i="2"/>
  <c r="F86" i="2"/>
  <c r="D86" i="2" s="1"/>
  <c r="B103" i="3" l="1"/>
  <c r="E104" i="2"/>
  <c r="C103" i="2"/>
  <c r="F87" i="2"/>
  <c r="D87" i="2" s="1"/>
  <c r="B104" i="3" l="1"/>
  <c r="E105" i="2"/>
  <c r="C104" i="2"/>
  <c r="F88" i="2"/>
  <c r="D88" i="2" s="1"/>
  <c r="B105" i="3" l="1"/>
  <c r="E106" i="2"/>
  <c r="C105" i="2"/>
  <c r="F89" i="2"/>
  <c r="D89" i="2" s="1"/>
  <c r="B106" i="3" l="1"/>
  <c r="E107" i="2"/>
  <c r="C106" i="2"/>
  <c r="F90" i="2"/>
  <c r="D90" i="2" s="1"/>
  <c r="C107" i="2" l="1"/>
  <c r="B107" i="3"/>
  <c r="E108" i="2"/>
  <c r="F91" i="2"/>
  <c r="D91" i="2" s="1"/>
  <c r="C108" i="2" l="1"/>
  <c r="B108" i="3"/>
  <c r="E109" i="2"/>
  <c r="F92" i="2"/>
  <c r="D92" i="2" s="1"/>
  <c r="B109" i="3" l="1"/>
  <c r="E110" i="2"/>
  <c r="C109" i="2"/>
  <c r="F93" i="2"/>
  <c r="D93" i="2" s="1"/>
  <c r="B110" i="3" l="1"/>
  <c r="C110" i="2"/>
  <c r="E111" i="2"/>
  <c r="F94" i="2"/>
  <c r="D94" i="2" s="1"/>
  <c r="B111" i="3" l="1"/>
  <c r="C111" i="2"/>
  <c r="E112" i="2"/>
  <c r="C112" i="2" s="1"/>
  <c r="F95" i="2"/>
  <c r="D95" i="2" s="1"/>
  <c r="B112" i="3" l="1"/>
  <c r="E113" i="2"/>
  <c r="F96" i="2"/>
  <c r="D96" i="2" s="1"/>
  <c r="B113" i="3" l="1"/>
  <c r="E114" i="2"/>
  <c r="C113" i="2"/>
  <c r="F97" i="2"/>
  <c r="D97" i="2" s="1"/>
  <c r="C114" i="2" l="1"/>
  <c r="B114" i="3"/>
  <c r="E115" i="2"/>
  <c r="F98" i="2"/>
  <c r="D98" i="2" s="1"/>
  <c r="C115" i="2" l="1"/>
  <c r="B115" i="3"/>
  <c r="E116" i="2"/>
  <c r="F99" i="2"/>
  <c r="D99" i="2" s="1"/>
  <c r="B116" i="3" l="1"/>
  <c r="E117" i="2"/>
  <c r="C116" i="2"/>
  <c r="F100" i="2"/>
  <c r="D100" i="2" s="1"/>
  <c r="B117" i="3" l="1"/>
  <c r="E118" i="2"/>
  <c r="C117" i="2"/>
  <c r="F101" i="2"/>
  <c r="D101" i="2" s="1"/>
  <c r="B118" i="3" l="1"/>
  <c r="E119" i="2"/>
  <c r="C118" i="2"/>
  <c r="F102" i="2"/>
  <c r="D102" i="2" s="1"/>
  <c r="B119" i="3" l="1"/>
  <c r="E120" i="2"/>
  <c r="C119" i="2"/>
  <c r="F103" i="2"/>
  <c r="D103" i="2" s="1"/>
  <c r="B120" i="3" l="1"/>
  <c r="E121" i="2"/>
  <c r="C120" i="2"/>
  <c r="F104" i="2"/>
  <c r="D104" i="2" s="1"/>
  <c r="B121" i="3" l="1"/>
  <c r="E122" i="2"/>
  <c r="C121" i="2"/>
  <c r="F105" i="2"/>
  <c r="D105" i="2" s="1"/>
  <c r="B122" i="3" l="1"/>
  <c r="E123" i="2"/>
  <c r="C122" i="2"/>
  <c r="F106" i="2"/>
  <c r="D106" i="2" s="1"/>
  <c r="B123" i="3" l="1"/>
  <c r="E124" i="2"/>
  <c r="C123" i="2"/>
  <c r="F107" i="2"/>
  <c r="D107" i="2" s="1"/>
  <c r="B124" i="3" l="1"/>
  <c r="E125" i="2"/>
  <c r="C124" i="2"/>
  <c r="F108" i="2"/>
  <c r="D108" i="2" s="1"/>
  <c r="B125" i="3" l="1"/>
  <c r="C125" i="2"/>
  <c r="E126" i="2"/>
  <c r="F109" i="2"/>
  <c r="D109" i="2" s="1"/>
  <c r="B126" i="3" l="1"/>
  <c r="E127" i="2"/>
  <c r="C126" i="2"/>
  <c r="F110" i="2"/>
  <c r="D110" i="2" s="1"/>
  <c r="B127" i="3" l="1"/>
  <c r="C127" i="2"/>
  <c r="E128" i="2"/>
  <c r="F111" i="2"/>
  <c r="D111" i="2" s="1"/>
  <c r="C128" i="2" l="1"/>
  <c r="B128" i="3"/>
  <c r="E129" i="2"/>
  <c r="C129" i="2" s="1"/>
  <c r="F112" i="2"/>
  <c r="D112" i="2" s="1"/>
  <c r="B129" i="3" l="1"/>
  <c r="E130" i="2"/>
  <c r="C130" i="2" s="1"/>
  <c r="F113" i="2"/>
  <c r="D113" i="2" s="1"/>
  <c r="B130" i="3" l="1"/>
  <c r="E131" i="2"/>
  <c r="C131" i="2" s="1"/>
  <c r="F114" i="2"/>
  <c r="D114" i="2" s="1"/>
  <c r="B131" i="3" l="1"/>
  <c r="E132" i="2"/>
  <c r="F115" i="2"/>
  <c r="D115" i="2" s="1"/>
  <c r="B132" i="3" l="1"/>
  <c r="E133" i="2"/>
  <c r="C132" i="2"/>
  <c r="F116" i="2"/>
  <c r="D116" i="2" s="1"/>
  <c r="B133" i="3" l="1"/>
  <c r="E134" i="2"/>
  <c r="C133" i="2"/>
  <c r="F117" i="2"/>
  <c r="D117" i="2" s="1"/>
  <c r="B134" i="3" l="1"/>
  <c r="E135" i="2"/>
  <c r="C134" i="2"/>
  <c r="F118" i="2"/>
  <c r="D118" i="2" s="1"/>
  <c r="B135" i="3" l="1"/>
  <c r="E136" i="2"/>
  <c r="C135" i="2"/>
  <c r="F119" i="2"/>
  <c r="D119" i="2" s="1"/>
  <c r="B136" i="3" l="1"/>
  <c r="E137" i="2"/>
  <c r="C136" i="2"/>
  <c r="F120" i="2"/>
  <c r="D120" i="2" s="1"/>
  <c r="B137" i="3" l="1"/>
  <c r="E138" i="2"/>
  <c r="C137" i="2"/>
  <c r="F121" i="2"/>
  <c r="D121" i="2" s="1"/>
  <c r="B138" i="3" l="1"/>
  <c r="E139" i="2"/>
  <c r="C138" i="2"/>
  <c r="F122" i="2"/>
  <c r="D122" i="2" s="1"/>
  <c r="B139" i="3" l="1"/>
  <c r="E140" i="2"/>
  <c r="C139" i="2"/>
  <c r="F123" i="2"/>
  <c r="D123" i="2" s="1"/>
  <c r="B140" i="3" l="1"/>
  <c r="E141" i="2"/>
  <c r="C140" i="2"/>
  <c r="F124" i="2"/>
  <c r="D124" i="2" s="1"/>
  <c r="B141" i="3" l="1"/>
  <c r="C141" i="2"/>
  <c r="E142" i="2"/>
  <c r="F125" i="2"/>
  <c r="D125" i="2" s="1"/>
  <c r="B142" i="3" l="1"/>
  <c r="C142" i="2"/>
  <c r="E143" i="2"/>
  <c r="F126" i="2"/>
  <c r="D126" i="2" s="1"/>
  <c r="B143" i="3" l="1"/>
  <c r="E144" i="2"/>
  <c r="C143" i="2"/>
  <c r="F127" i="2"/>
  <c r="D127" i="2" s="1"/>
  <c r="B144" i="3" l="1"/>
  <c r="C144" i="2"/>
  <c r="E145" i="2"/>
  <c r="F128" i="2"/>
  <c r="D128" i="2" s="1"/>
  <c r="B145" i="3" l="1"/>
  <c r="C145" i="2"/>
  <c r="E146" i="2"/>
  <c r="F129" i="2"/>
  <c r="D129" i="2" s="1"/>
  <c r="C4" i="4" l="1"/>
  <c r="D4" i="4"/>
  <c r="E4" i="4"/>
  <c r="F4" i="4"/>
  <c r="G4" i="4"/>
  <c r="H4" i="4"/>
  <c r="I4" i="4"/>
  <c r="J4" i="4"/>
  <c r="K4" i="4"/>
  <c r="L4" i="4"/>
  <c r="B146" i="3"/>
  <c r="E147" i="2"/>
  <c r="C146" i="2"/>
  <c r="F130" i="2"/>
  <c r="D130" i="2" s="1"/>
  <c r="B147" i="3" l="1"/>
  <c r="C147" i="2"/>
  <c r="E148" i="2"/>
  <c r="C148" i="2" s="1"/>
  <c r="F131" i="2"/>
  <c r="D131" i="2" s="1"/>
  <c r="B148" i="3" l="1"/>
  <c r="E149" i="2"/>
  <c r="C149" i="2" s="1"/>
  <c r="F132" i="2"/>
  <c r="D132" i="2" s="1"/>
  <c r="B149" i="3" l="1"/>
  <c r="E150" i="2"/>
  <c r="F133" i="2"/>
  <c r="D133" i="2" s="1"/>
  <c r="B150" i="3" l="1"/>
  <c r="E151" i="2"/>
  <c r="C150" i="2"/>
  <c r="F134" i="2"/>
  <c r="D134" i="2" s="1"/>
  <c r="B151" i="3" l="1"/>
  <c r="C151" i="2"/>
  <c r="E152" i="2"/>
  <c r="F135" i="2"/>
  <c r="D135" i="2" s="1"/>
  <c r="B152" i="3" l="1"/>
  <c r="C152" i="2"/>
  <c r="E153" i="2"/>
  <c r="F136" i="2"/>
  <c r="D136" i="2" s="1"/>
  <c r="B153" i="3" l="1"/>
  <c r="C153" i="2"/>
  <c r="E154" i="2"/>
  <c r="F137" i="2"/>
  <c r="D137" i="2" s="1"/>
  <c r="B154" i="3" l="1"/>
  <c r="E155" i="2"/>
  <c r="C154" i="2"/>
  <c r="F138" i="2"/>
  <c r="D138" i="2" s="1"/>
  <c r="B155" i="3" l="1"/>
  <c r="C155" i="2"/>
  <c r="E156" i="2"/>
  <c r="F139" i="2"/>
  <c r="D139" i="2" s="1"/>
  <c r="B156" i="3" l="1"/>
  <c r="E157" i="2"/>
  <c r="C156" i="2"/>
  <c r="F140" i="2"/>
  <c r="D140" i="2" s="1"/>
  <c r="B157" i="3" l="1"/>
  <c r="C157" i="2"/>
  <c r="E158" i="2"/>
  <c r="F141" i="2"/>
  <c r="D141" i="2" s="1"/>
  <c r="B158" i="3" l="1"/>
  <c r="E159" i="2"/>
  <c r="C158" i="2"/>
  <c r="F142" i="2"/>
  <c r="D142" i="2" s="1"/>
  <c r="B159" i="3" l="1"/>
  <c r="E160" i="2"/>
  <c r="C159" i="2"/>
  <c r="F143" i="2"/>
  <c r="D143" i="2" s="1"/>
  <c r="B160" i="3" l="1"/>
  <c r="C160" i="2"/>
  <c r="E161" i="2"/>
  <c r="F144" i="2"/>
  <c r="D144" i="2" s="1"/>
  <c r="B161" i="3" l="1"/>
  <c r="E162" i="2"/>
  <c r="C161" i="2"/>
  <c r="F145" i="2"/>
  <c r="D145" i="2" s="1"/>
  <c r="B162" i="3" l="1"/>
  <c r="C162" i="2"/>
  <c r="E163" i="2"/>
  <c r="F146" i="2"/>
  <c r="D146" i="2" s="1"/>
  <c r="B163" i="3" l="1"/>
  <c r="E164" i="2"/>
  <c r="C163" i="2"/>
  <c r="F147" i="2"/>
  <c r="D147" i="2" s="1"/>
  <c r="B164" i="3" l="1"/>
  <c r="C164" i="2"/>
  <c r="E165" i="2"/>
  <c r="F148" i="2"/>
  <c r="D148" i="2" s="1"/>
  <c r="B165" i="3" l="1"/>
  <c r="E166" i="2"/>
  <c r="C165" i="2"/>
  <c r="F149" i="2"/>
  <c r="D149" i="2" s="1"/>
  <c r="B166" i="3" l="1"/>
  <c r="C166" i="2"/>
  <c r="E167" i="2"/>
  <c r="F150" i="2"/>
  <c r="D150" i="2" s="1"/>
  <c r="B167" i="3" l="1"/>
  <c r="C167" i="2"/>
  <c r="E168" i="2"/>
  <c r="F151" i="2"/>
  <c r="D151" i="2" s="1"/>
  <c r="B168" i="3" l="1"/>
  <c r="C168" i="2"/>
  <c r="E169" i="2"/>
  <c r="F152" i="2"/>
  <c r="D152" i="2" s="1"/>
  <c r="B169" i="3" l="1"/>
  <c r="E170" i="2"/>
  <c r="C169" i="2"/>
  <c r="F153" i="2"/>
  <c r="D153" i="2" s="1"/>
  <c r="B170" i="3" l="1"/>
  <c r="C170" i="2"/>
  <c r="E171" i="2"/>
  <c r="F154" i="2"/>
  <c r="D154" i="2" s="1"/>
  <c r="B171" i="3" l="1"/>
  <c r="E172" i="2"/>
  <c r="C171" i="2"/>
  <c r="F155" i="2"/>
  <c r="D155" i="2" s="1"/>
  <c r="B172" i="3" l="1"/>
  <c r="E173" i="2"/>
  <c r="C172" i="2"/>
  <c r="C173" i="2" s="1"/>
  <c r="F156" i="2"/>
  <c r="D156" i="2" s="1"/>
  <c r="B173" i="3" l="1"/>
  <c r="E174" i="2"/>
  <c r="C174" i="2" s="1"/>
  <c r="F157" i="2"/>
  <c r="D157" i="2" s="1"/>
  <c r="B174" i="3" l="1"/>
  <c r="E175" i="2"/>
  <c r="F158" i="2"/>
  <c r="D158" i="2" s="1"/>
  <c r="B175" i="3" l="1"/>
  <c r="E176" i="2"/>
  <c r="C175" i="2"/>
  <c r="F159" i="2"/>
  <c r="D159" i="2" s="1"/>
  <c r="B176" i="3" l="1"/>
  <c r="E177" i="2"/>
  <c r="C176" i="2"/>
  <c r="F160" i="2"/>
  <c r="D160" i="2" s="1"/>
  <c r="B177" i="3" l="1"/>
  <c r="E178" i="2"/>
  <c r="C177" i="2"/>
  <c r="F161" i="2"/>
  <c r="D161" i="2" s="1"/>
  <c r="B178" i="3" l="1"/>
  <c r="C178" i="2"/>
  <c r="E179" i="2"/>
  <c r="F162" i="2"/>
  <c r="D162" i="2" s="1"/>
  <c r="C179" i="2" l="1"/>
  <c r="B179" i="3"/>
  <c r="E180" i="2"/>
  <c r="F163" i="2"/>
  <c r="D163" i="2" s="1"/>
  <c r="B180" i="3" l="1"/>
  <c r="E181" i="2"/>
  <c r="C180" i="2"/>
  <c r="C181" i="2" s="1"/>
  <c r="F164" i="2"/>
  <c r="D164" i="2" s="1"/>
  <c r="B181" i="3" l="1"/>
  <c r="E182" i="2"/>
  <c r="C182" i="2" s="1"/>
  <c r="F165" i="2"/>
  <c r="D165" i="2" s="1"/>
  <c r="B182" i="3" l="1"/>
  <c r="E183" i="2"/>
  <c r="F166" i="2"/>
  <c r="D166" i="2" s="1"/>
  <c r="B183" i="3" l="1"/>
  <c r="E184" i="2"/>
  <c r="C183" i="2"/>
  <c r="F167" i="2"/>
  <c r="D167" i="2" s="1"/>
  <c r="B184" i="3" l="1"/>
  <c r="E185" i="2"/>
  <c r="C184" i="2"/>
  <c r="F168" i="2"/>
  <c r="D168" i="2" s="1"/>
  <c r="B185" i="3" l="1"/>
  <c r="E186" i="2"/>
  <c r="C185" i="2"/>
  <c r="F169" i="2"/>
  <c r="D169" i="2" s="1"/>
  <c r="B186" i="3" l="1"/>
  <c r="E187" i="2"/>
  <c r="C186" i="2"/>
  <c r="F170" i="2"/>
  <c r="D170" i="2" s="1"/>
  <c r="B187" i="3" l="1"/>
  <c r="E188" i="2"/>
  <c r="C187" i="2"/>
  <c r="C188" i="2" s="1"/>
  <c r="F171" i="2"/>
  <c r="D171" i="2" s="1"/>
  <c r="B188" i="3" l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E189" i="2"/>
  <c r="F172" i="2"/>
  <c r="D172" i="2" s="1"/>
  <c r="E190" i="2" l="1"/>
  <c r="C189" i="2"/>
  <c r="F173" i="2"/>
  <c r="D173" i="2" s="1"/>
  <c r="C190" i="2" l="1"/>
  <c r="E191" i="2"/>
  <c r="F174" i="2"/>
  <c r="D174" i="2" s="1"/>
  <c r="C191" i="2" l="1"/>
  <c r="E192" i="2"/>
  <c r="F175" i="2"/>
  <c r="D175" i="2" s="1"/>
  <c r="C192" i="2" l="1"/>
  <c r="E193" i="2"/>
  <c r="F176" i="2"/>
  <c r="D176" i="2" s="1"/>
  <c r="E194" i="2" l="1"/>
  <c r="C193" i="2"/>
  <c r="F177" i="2"/>
  <c r="D177" i="2" s="1"/>
  <c r="E195" i="2" l="1"/>
  <c r="C194" i="2"/>
  <c r="F178" i="2"/>
  <c r="D178" i="2" s="1"/>
  <c r="E196" i="2" l="1"/>
  <c r="C195" i="2"/>
  <c r="F179" i="2"/>
  <c r="D179" i="2" s="1"/>
  <c r="E197" i="2" l="1"/>
  <c r="C196" i="2"/>
  <c r="F180" i="2"/>
  <c r="D180" i="2" s="1"/>
  <c r="E198" i="2" l="1"/>
  <c r="C197" i="2"/>
  <c r="F181" i="2"/>
  <c r="D181" i="2" s="1"/>
  <c r="E199" i="2" l="1"/>
  <c r="C198" i="2"/>
  <c r="F182" i="2"/>
  <c r="D182" i="2" s="1"/>
  <c r="E200" i="2" l="1"/>
  <c r="C199" i="2"/>
  <c r="F183" i="2"/>
  <c r="D183" i="2" s="1"/>
  <c r="E201" i="2" l="1"/>
  <c r="C200" i="2"/>
  <c r="F184" i="2"/>
  <c r="D184" i="2" s="1"/>
  <c r="E202" i="2" l="1"/>
  <c r="C201" i="2"/>
  <c r="F185" i="2"/>
  <c r="D185" i="2" s="1"/>
  <c r="C202" i="2" l="1"/>
  <c r="E203" i="2"/>
  <c r="F186" i="2"/>
  <c r="D186" i="2" s="1"/>
  <c r="C203" i="2" l="1"/>
  <c r="E204" i="2"/>
  <c r="F187" i="2"/>
  <c r="D187" i="2" s="1"/>
  <c r="E205" i="2" l="1"/>
  <c r="C204" i="2"/>
  <c r="F188" i="2"/>
  <c r="D188" i="2" s="1"/>
  <c r="E206" i="2" l="1"/>
  <c r="C205" i="2"/>
  <c r="F189" i="2"/>
  <c r="D189" i="2" s="1"/>
  <c r="E207" i="2" l="1"/>
  <c r="C206" i="2"/>
  <c r="F190" i="2"/>
  <c r="D190" i="2" s="1"/>
  <c r="C207" i="2" l="1"/>
  <c r="E208" i="2"/>
  <c r="F191" i="2"/>
  <c r="D191" i="2" s="1"/>
  <c r="C208" i="2" l="1"/>
  <c r="E209" i="2"/>
  <c r="F192" i="2"/>
  <c r="D192" i="2" s="1"/>
  <c r="E210" i="2" l="1"/>
  <c r="C209" i="2"/>
  <c r="F193" i="2"/>
  <c r="D193" i="2" s="1"/>
  <c r="C210" i="2" l="1"/>
  <c r="E211" i="2"/>
  <c r="F194" i="2"/>
  <c r="D194" i="2" s="1"/>
  <c r="E212" i="2" l="1"/>
  <c r="C211" i="2"/>
  <c r="F195" i="2"/>
  <c r="D195" i="2" s="1"/>
  <c r="C212" i="2" l="1"/>
  <c r="E213" i="2"/>
  <c r="F196" i="2"/>
  <c r="D196" i="2" s="1"/>
  <c r="E214" i="2" l="1"/>
  <c r="C213" i="2"/>
  <c r="F197" i="2"/>
  <c r="D197" i="2" s="1"/>
  <c r="C214" i="2" l="1"/>
  <c r="E215" i="2"/>
  <c r="F198" i="2"/>
  <c r="D198" i="2" s="1"/>
  <c r="C215" i="2" l="1"/>
  <c r="E216" i="2"/>
  <c r="F199" i="2"/>
  <c r="D199" i="2" s="1"/>
  <c r="C216" i="2" l="1"/>
  <c r="E217" i="2"/>
  <c r="F200" i="2"/>
  <c r="D200" i="2" s="1"/>
  <c r="E218" i="2" l="1"/>
  <c r="C217" i="2"/>
  <c r="F201" i="2"/>
  <c r="D201" i="2" s="1"/>
  <c r="E219" i="2" l="1"/>
  <c r="C218" i="2"/>
  <c r="F202" i="2"/>
  <c r="D202" i="2" s="1"/>
  <c r="E220" i="2" l="1"/>
  <c r="C219" i="2"/>
  <c r="F203" i="2"/>
  <c r="D203" i="2" s="1"/>
  <c r="E221" i="2" l="1"/>
  <c r="C220" i="2"/>
  <c r="F204" i="2"/>
  <c r="D204" i="2" s="1"/>
  <c r="E222" i="2" l="1"/>
  <c r="C221" i="2"/>
  <c r="F205" i="2"/>
  <c r="D205" i="2" s="1"/>
  <c r="E223" i="2" l="1"/>
  <c r="C222" i="2"/>
  <c r="F206" i="2"/>
  <c r="D206" i="2" s="1"/>
  <c r="C223" i="2" l="1"/>
  <c r="E224" i="2"/>
  <c r="F207" i="2"/>
  <c r="D207" i="2" s="1"/>
  <c r="E225" i="2" l="1"/>
  <c r="C224" i="2"/>
  <c r="C225" i="2" s="1"/>
  <c r="F208" i="2"/>
  <c r="D208" i="2" s="1"/>
  <c r="E226" i="2" l="1"/>
  <c r="C226" i="2" s="1"/>
  <c r="F209" i="2"/>
  <c r="D209" i="2" s="1"/>
  <c r="E227" i="2" l="1"/>
  <c r="F210" i="2"/>
  <c r="D210" i="2" s="1"/>
  <c r="E228" i="2" l="1"/>
  <c r="C227" i="2"/>
  <c r="F211" i="2"/>
  <c r="D211" i="2" s="1"/>
  <c r="C228" i="2" l="1"/>
  <c r="E229" i="2"/>
  <c r="F212" i="2"/>
  <c r="D212" i="2" s="1"/>
  <c r="C229" i="2" l="1"/>
  <c r="E230" i="2"/>
  <c r="F213" i="2"/>
  <c r="D213" i="2" s="1"/>
  <c r="C230" i="2" l="1"/>
  <c r="E231" i="2"/>
  <c r="F214" i="2"/>
  <c r="D214" i="2" s="1"/>
  <c r="E232" i="2" l="1"/>
  <c r="C231" i="2"/>
  <c r="F215" i="2"/>
  <c r="D215" i="2" s="1"/>
  <c r="E233" i="2" l="1"/>
  <c r="C232" i="2"/>
  <c r="F216" i="2"/>
  <c r="D216" i="2" s="1"/>
  <c r="C233" i="2" l="1"/>
  <c r="E234" i="2"/>
  <c r="F217" i="2"/>
  <c r="D217" i="2" s="1"/>
  <c r="C234" i="2" l="1"/>
  <c r="E235" i="2"/>
  <c r="F218" i="2"/>
  <c r="D218" i="2" s="1"/>
  <c r="C235" i="2" l="1"/>
  <c r="E236" i="2"/>
  <c r="F219" i="2"/>
  <c r="D219" i="2" s="1"/>
  <c r="E237" i="2" l="1"/>
  <c r="C236" i="2"/>
  <c r="F220" i="2"/>
  <c r="D220" i="2" s="1"/>
  <c r="C237" i="2" l="1"/>
  <c r="E238" i="2"/>
  <c r="F221" i="2"/>
  <c r="D221" i="2" s="1"/>
  <c r="E239" i="2" l="1"/>
  <c r="C238" i="2"/>
  <c r="F222" i="2"/>
  <c r="D222" i="2" s="1"/>
  <c r="C239" i="2" l="1"/>
  <c r="E240" i="2"/>
  <c r="C240" i="2" s="1"/>
  <c r="F223" i="2"/>
  <c r="D223" i="2" s="1"/>
  <c r="E241" i="2" l="1"/>
  <c r="F224" i="2"/>
  <c r="D224" i="2" s="1"/>
  <c r="E242" i="2" l="1"/>
  <c r="C241" i="2"/>
  <c r="F225" i="2"/>
  <c r="D225" i="2" s="1"/>
  <c r="C242" i="2" l="1"/>
  <c r="E243" i="2"/>
  <c r="F226" i="2"/>
  <c r="D226" i="2" s="1"/>
  <c r="C243" i="2" l="1"/>
  <c r="E244" i="2"/>
  <c r="F227" i="2"/>
  <c r="D227" i="2" s="1"/>
  <c r="C244" i="2" l="1"/>
  <c r="E245" i="2"/>
  <c r="F228" i="2"/>
  <c r="D228" i="2" s="1"/>
  <c r="C245" i="2" l="1"/>
  <c r="E246" i="2"/>
  <c r="F229" i="2"/>
  <c r="D229" i="2" s="1"/>
  <c r="C246" i="2" l="1"/>
  <c r="E247" i="2"/>
  <c r="F230" i="2"/>
  <c r="D230" i="2" s="1"/>
  <c r="E248" i="2" l="1"/>
  <c r="C247" i="2"/>
  <c r="F231" i="2"/>
  <c r="D231" i="2" s="1"/>
  <c r="C248" i="2" l="1"/>
  <c r="E249" i="2"/>
  <c r="F232" i="2"/>
  <c r="D232" i="2" s="1"/>
  <c r="C249" i="2" l="1"/>
  <c r="E250" i="2"/>
  <c r="C250" i="2" s="1"/>
  <c r="F233" i="2"/>
  <c r="D233" i="2" s="1"/>
  <c r="E251" i="2" l="1"/>
  <c r="F234" i="2"/>
  <c r="D234" i="2" s="1"/>
  <c r="E252" i="2" l="1"/>
  <c r="C251" i="2"/>
  <c r="F235" i="2"/>
  <c r="D235" i="2" s="1"/>
  <c r="C252" i="2" l="1"/>
  <c r="E253" i="2"/>
  <c r="F236" i="2"/>
  <c r="D236" i="2" s="1"/>
  <c r="E254" i="2" l="1"/>
  <c r="C253" i="2"/>
  <c r="F237" i="2"/>
  <c r="D237" i="2" s="1"/>
  <c r="C254" i="2" l="1"/>
  <c r="E255" i="2"/>
  <c r="F238" i="2"/>
  <c r="D238" i="2" s="1"/>
  <c r="E256" i="2" l="1"/>
  <c r="C255" i="2"/>
  <c r="F239" i="2"/>
  <c r="D239" i="2" s="1"/>
  <c r="C256" i="2" l="1"/>
  <c r="E257" i="2"/>
  <c r="F240" i="2"/>
  <c r="D240" i="2" s="1"/>
  <c r="E258" i="2" l="1"/>
  <c r="C257" i="2"/>
  <c r="F241" i="2"/>
  <c r="D241" i="2" s="1"/>
  <c r="C258" i="2" l="1"/>
  <c r="E259" i="2"/>
  <c r="F242" i="2"/>
  <c r="D242" i="2" s="1"/>
  <c r="E260" i="2" l="1"/>
  <c r="C259" i="2"/>
  <c r="F243" i="2"/>
  <c r="D243" i="2" s="1"/>
  <c r="C260" i="2" l="1"/>
  <c r="E261" i="2"/>
  <c r="F244" i="2"/>
  <c r="D244" i="2" s="1"/>
  <c r="C261" i="2" l="1"/>
  <c r="E262" i="2"/>
  <c r="F245" i="2"/>
  <c r="D245" i="2" s="1"/>
  <c r="C262" i="2" l="1"/>
  <c r="E263" i="2"/>
  <c r="F246" i="2"/>
  <c r="D246" i="2" s="1"/>
  <c r="C263" i="2" l="1"/>
  <c r="E264" i="2"/>
  <c r="C264" i="2" s="1"/>
  <c r="F247" i="2"/>
  <c r="D247" i="2" s="1"/>
  <c r="E265" i="2" l="1"/>
  <c r="C265" i="2" s="1"/>
  <c r="F248" i="2"/>
  <c r="D248" i="2" s="1"/>
  <c r="E266" i="2" l="1"/>
  <c r="C266" i="2" s="1"/>
  <c r="F249" i="2"/>
  <c r="D249" i="2" s="1"/>
  <c r="E267" i="2" l="1"/>
  <c r="C267" i="2" s="1"/>
  <c r="F250" i="2"/>
  <c r="D250" i="2" s="1"/>
  <c r="E268" i="2" l="1"/>
  <c r="C268" i="2" s="1"/>
  <c r="F251" i="2"/>
  <c r="D251" i="2" s="1"/>
  <c r="E269" i="2" l="1"/>
  <c r="C269" i="2" s="1"/>
  <c r="F252" i="2"/>
  <c r="D252" i="2" s="1"/>
  <c r="E270" i="2" l="1"/>
  <c r="F253" i="2"/>
  <c r="D253" i="2" s="1"/>
  <c r="E271" i="2" l="1"/>
  <c r="C270" i="2"/>
  <c r="F254" i="2"/>
  <c r="D254" i="2" s="1"/>
  <c r="E272" i="2" l="1"/>
  <c r="C271" i="2"/>
  <c r="F255" i="2"/>
  <c r="D255" i="2" s="1"/>
  <c r="E273" i="2" l="1"/>
  <c r="C272" i="2"/>
  <c r="F256" i="2"/>
  <c r="D256" i="2" s="1"/>
  <c r="E274" i="2" l="1"/>
  <c r="C273" i="2"/>
  <c r="F257" i="2"/>
  <c r="D257" i="2" s="1"/>
  <c r="E275" i="2" l="1"/>
  <c r="C274" i="2"/>
  <c r="F258" i="2"/>
  <c r="D258" i="2" s="1"/>
  <c r="E276" i="2" l="1"/>
  <c r="C275" i="2"/>
  <c r="F259" i="2"/>
  <c r="D259" i="2" s="1"/>
  <c r="E277" i="2" l="1"/>
  <c r="C276" i="2"/>
  <c r="F260" i="2"/>
  <c r="D260" i="2" s="1"/>
  <c r="E278" i="2" l="1"/>
  <c r="C277" i="2"/>
  <c r="F261" i="2"/>
  <c r="D261" i="2" s="1"/>
  <c r="E279" i="2" l="1"/>
  <c r="C278" i="2"/>
  <c r="F262" i="2"/>
  <c r="D262" i="2" s="1"/>
  <c r="E280" i="2" l="1"/>
  <c r="C279" i="2"/>
  <c r="F263" i="2"/>
  <c r="D263" i="2" s="1"/>
  <c r="E281" i="2" l="1"/>
  <c r="C280" i="2"/>
  <c r="F264" i="2"/>
  <c r="D264" i="2" s="1"/>
  <c r="E282" i="2" l="1"/>
  <c r="C281" i="2"/>
  <c r="C282" i="2" s="1"/>
  <c r="F265" i="2"/>
  <c r="D265" i="2" s="1"/>
  <c r="E283" i="2" l="1"/>
  <c r="F266" i="2"/>
  <c r="D266" i="2" s="1"/>
  <c r="E284" i="2" l="1"/>
  <c r="C283" i="2"/>
  <c r="F267" i="2"/>
  <c r="D267" i="2" s="1"/>
  <c r="C284" i="2" l="1"/>
  <c r="E285" i="2"/>
  <c r="F268" i="2"/>
  <c r="D268" i="2" s="1"/>
  <c r="E286" i="2" l="1"/>
  <c r="C285" i="2"/>
  <c r="F269" i="2"/>
  <c r="D269" i="2" s="1"/>
  <c r="C286" i="2" l="1"/>
  <c r="E287" i="2"/>
  <c r="F270" i="2"/>
  <c r="D270" i="2" s="1"/>
  <c r="C287" i="2" l="1"/>
  <c r="E288" i="2"/>
  <c r="F271" i="2"/>
  <c r="D271" i="2" s="1"/>
  <c r="E289" i="2" l="1"/>
  <c r="C288" i="2"/>
  <c r="F272" i="2"/>
  <c r="D272" i="2" s="1"/>
  <c r="E290" i="2" l="1"/>
  <c r="C289" i="2"/>
  <c r="C290" i="2" s="1"/>
  <c r="F273" i="2"/>
  <c r="D273" i="2" s="1"/>
  <c r="E291" i="2" l="1"/>
  <c r="C291" i="2" s="1"/>
  <c r="F274" i="2"/>
  <c r="D274" i="2" s="1"/>
  <c r="E292" i="2" l="1"/>
  <c r="F275" i="2"/>
  <c r="D275" i="2" s="1"/>
  <c r="E293" i="2" l="1"/>
  <c r="C292" i="2"/>
  <c r="C293" i="2" s="1"/>
  <c r="F276" i="2"/>
  <c r="D276" i="2" s="1"/>
  <c r="E294" i="2" l="1"/>
  <c r="F277" i="2"/>
  <c r="D277" i="2" s="1"/>
  <c r="E295" i="2" l="1"/>
  <c r="C294" i="2"/>
  <c r="F278" i="2"/>
  <c r="D278" i="2" s="1"/>
  <c r="C295" i="2" l="1"/>
  <c r="E296" i="2"/>
  <c r="F279" i="2"/>
  <c r="D279" i="2" s="1"/>
  <c r="E297" i="2" l="1"/>
  <c r="C296" i="2"/>
  <c r="F280" i="2"/>
  <c r="D280" i="2" s="1"/>
  <c r="C297" i="2" l="1"/>
  <c r="E298" i="2"/>
  <c r="F281" i="2"/>
  <c r="D281" i="2" s="1"/>
  <c r="E299" i="2" l="1"/>
  <c r="C298" i="2"/>
  <c r="C299" i="2" s="1"/>
  <c r="F282" i="2"/>
  <c r="D282" i="2" s="1"/>
  <c r="E300" i="2" l="1"/>
  <c r="F283" i="2"/>
  <c r="D283" i="2" s="1"/>
  <c r="E301" i="2" l="1"/>
  <c r="C300" i="2"/>
  <c r="F284" i="2"/>
  <c r="D284" i="2" s="1"/>
  <c r="C301" i="2" l="1"/>
  <c r="E302" i="2"/>
  <c r="F285" i="2"/>
  <c r="D285" i="2" s="1"/>
  <c r="C302" i="2" l="1"/>
  <c r="E303" i="2"/>
  <c r="C303" i="2" s="1"/>
  <c r="F286" i="2"/>
  <c r="D286" i="2" s="1"/>
  <c r="E304" i="2" l="1"/>
  <c r="F287" i="2"/>
  <c r="D287" i="2" s="1"/>
  <c r="E305" i="2" l="1"/>
  <c r="C304" i="2"/>
  <c r="F288" i="2"/>
  <c r="D288" i="2" s="1"/>
  <c r="C305" i="2" l="1"/>
  <c r="E306" i="2"/>
  <c r="F289" i="2"/>
  <c r="D289" i="2" s="1"/>
  <c r="C306" i="2" l="1"/>
  <c r="E307" i="2"/>
  <c r="F290" i="2"/>
  <c r="D290" i="2" s="1"/>
  <c r="C307" i="2" l="1"/>
  <c r="E308" i="2"/>
  <c r="C308" i="2" s="1"/>
  <c r="F291" i="2"/>
  <c r="D291" i="2" s="1"/>
  <c r="E309" i="2" l="1"/>
  <c r="C309" i="2" s="1"/>
  <c r="F292" i="2"/>
  <c r="D292" i="2" s="1"/>
  <c r="E310" i="2" l="1"/>
  <c r="F293" i="2"/>
  <c r="D293" i="2" s="1"/>
  <c r="E311" i="2" l="1"/>
  <c r="C310" i="2"/>
  <c r="F294" i="2"/>
  <c r="D294" i="2" s="1"/>
  <c r="E312" i="2" l="1"/>
  <c r="C311" i="2"/>
  <c r="F295" i="2"/>
  <c r="D295" i="2" s="1"/>
  <c r="E313" i="2" l="1"/>
  <c r="C312" i="2"/>
  <c r="C313" i="2" s="1"/>
  <c r="F296" i="2"/>
  <c r="D296" i="2" s="1"/>
  <c r="E314" i="2" l="1"/>
  <c r="F297" i="2"/>
  <c r="D297" i="2" s="1"/>
  <c r="E315" i="2" l="1"/>
  <c r="C314" i="2"/>
  <c r="F298" i="2"/>
  <c r="D298" i="2" s="1"/>
  <c r="E316" i="2" l="1"/>
  <c r="C315" i="2"/>
  <c r="F299" i="2"/>
  <c r="D299" i="2" s="1"/>
  <c r="C316" i="2" l="1"/>
  <c r="E317" i="2"/>
  <c r="F300" i="2"/>
  <c r="D300" i="2" s="1"/>
  <c r="C317" i="2" l="1"/>
  <c r="E318" i="2"/>
  <c r="F301" i="2"/>
  <c r="D301" i="2" s="1"/>
  <c r="E319" i="2" l="1"/>
  <c r="C318" i="2"/>
  <c r="F302" i="2"/>
  <c r="D302" i="2" s="1"/>
  <c r="E320" i="2" l="1"/>
  <c r="C319" i="2"/>
  <c r="F303" i="2"/>
  <c r="D303" i="2" s="1"/>
  <c r="E321" i="2" l="1"/>
  <c r="C320" i="2"/>
  <c r="C321" i="2" s="1"/>
  <c r="F304" i="2"/>
  <c r="D304" i="2" s="1"/>
  <c r="E322" i="2" l="1"/>
  <c r="C322" i="2" s="1"/>
  <c r="F305" i="2"/>
  <c r="D305" i="2" s="1"/>
  <c r="E323" i="2" l="1"/>
  <c r="F306" i="2"/>
  <c r="D306" i="2" s="1"/>
  <c r="E324" i="2" l="1"/>
  <c r="C323" i="2"/>
  <c r="C324" i="2" s="1"/>
  <c r="F307" i="2"/>
  <c r="D307" i="2" s="1"/>
  <c r="E325" i="2" l="1"/>
  <c r="F308" i="2"/>
  <c r="D308" i="2" s="1"/>
  <c r="E326" i="2" l="1"/>
  <c r="C325" i="2"/>
  <c r="C326" i="2" s="1"/>
  <c r="F309" i="2"/>
  <c r="D309" i="2" s="1"/>
  <c r="E327" i="2" l="1"/>
  <c r="F310" i="2"/>
  <c r="D310" i="2" s="1"/>
  <c r="E328" i="2" l="1"/>
  <c r="C327" i="2"/>
  <c r="C328" i="2" s="1"/>
  <c r="F311" i="2"/>
  <c r="D311" i="2" s="1"/>
  <c r="E329" i="2" l="1"/>
  <c r="C329" i="2" s="1"/>
  <c r="F312" i="2"/>
  <c r="D312" i="2" s="1"/>
  <c r="E330" i="2" l="1"/>
  <c r="C330" i="2" s="1"/>
  <c r="F313" i="2"/>
  <c r="D313" i="2" s="1"/>
  <c r="E331" i="2" l="1"/>
  <c r="F314" i="2"/>
  <c r="D314" i="2" s="1"/>
  <c r="E332" i="2" l="1"/>
  <c r="C331" i="2"/>
  <c r="F315" i="2"/>
  <c r="D315" i="2" s="1"/>
  <c r="C332" i="2" l="1"/>
  <c r="E333" i="2"/>
  <c r="F316" i="2"/>
  <c r="D316" i="2" s="1"/>
  <c r="E334" i="2" l="1"/>
  <c r="C333" i="2"/>
  <c r="F317" i="2"/>
  <c r="D317" i="2" s="1"/>
  <c r="C334" i="2" l="1"/>
  <c r="E335" i="2"/>
  <c r="F318" i="2"/>
  <c r="D318" i="2" s="1"/>
  <c r="E336" i="2" l="1"/>
  <c r="C335" i="2"/>
  <c r="F319" i="2"/>
  <c r="D319" i="2" s="1"/>
  <c r="C336" i="2" l="1"/>
  <c r="E337" i="2"/>
  <c r="F320" i="2"/>
  <c r="D320" i="2" s="1"/>
  <c r="E338" i="2" l="1"/>
  <c r="C337" i="2"/>
  <c r="C338" i="2" s="1"/>
  <c r="F321" i="2"/>
  <c r="D321" i="2" s="1"/>
  <c r="E339" i="2" l="1"/>
  <c r="F322" i="2"/>
  <c r="D322" i="2" s="1"/>
  <c r="E340" i="2" l="1"/>
  <c r="C339" i="2"/>
  <c r="C340" i="2" s="1"/>
  <c r="F323" i="2"/>
  <c r="D323" i="2" s="1"/>
  <c r="E341" i="2" l="1"/>
  <c r="F324" i="2"/>
  <c r="D324" i="2" s="1"/>
  <c r="E342" i="2" l="1"/>
  <c r="C341" i="2"/>
  <c r="F325" i="2"/>
  <c r="D325" i="2" s="1"/>
  <c r="C342" i="2" l="1"/>
  <c r="E343" i="2"/>
  <c r="F326" i="2"/>
  <c r="D326" i="2" s="1"/>
  <c r="E344" i="2" l="1"/>
  <c r="C343" i="2"/>
  <c r="C344" i="2" s="1"/>
  <c r="F327" i="2"/>
  <c r="D327" i="2" s="1"/>
  <c r="E345" i="2" l="1"/>
  <c r="F328" i="2"/>
  <c r="D328" i="2" s="1"/>
  <c r="E346" i="2" l="1"/>
  <c r="C345" i="2"/>
  <c r="F329" i="2"/>
  <c r="D329" i="2" s="1"/>
  <c r="C346" i="2" l="1"/>
  <c r="E347" i="2"/>
  <c r="F330" i="2"/>
  <c r="D330" i="2" s="1"/>
  <c r="E348" i="2" l="1"/>
  <c r="C347" i="2"/>
  <c r="C348" i="2" s="1"/>
  <c r="F331" i="2"/>
  <c r="D331" i="2" s="1"/>
  <c r="E349" i="2" l="1"/>
  <c r="F332" i="2"/>
  <c r="D332" i="2" s="1"/>
  <c r="E350" i="2" l="1"/>
  <c r="C349" i="2"/>
  <c r="C350" i="2" s="1"/>
  <c r="F333" i="2"/>
  <c r="D333" i="2" s="1"/>
  <c r="E351" i="2" l="1"/>
  <c r="F334" i="2"/>
  <c r="D334" i="2" s="1"/>
  <c r="E352" i="2" l="1"/>
  <c r="C351" i="2"/>
  <c r="F335" i="2"/>
  <c r="D335" i="2" s="1"/>
  <c r="C352" i="2" l="1"/>
  <c r="E353" i="2"/>
  <c r="F336" i="2"/>
  <c r="D336" i="2" s="1"/>
  <c r="E354" i="2" l="1"/>
  <c r="C353" i="2"/>
  <c r="F337" i="2"/>
  <c r="D337" i="2" s="1"/>
  <c r="C354" i="2" l="1"/>
  <c r="E355" i="2"/>
  <c r="F338" i="2"/>
  <c r="D338" i="2" s="1"/>
  <c r="E356" i="2" l="1"/>
  <c r="C355" i="2"/>
  <c r="F339" i="2"/>
  <c r="D339" i="2" s="1"/>
  <c r="E357" i="2" l="1"/>
  <c r="C356" i="2"/>
  <c r="F340" i="2"/>
  <c r="D340" i="2" s="1"/>
  <c r="C357" i="2" l="1"/>
  <c r="E358" i="2"/>
  <c r="F341" i="2"/>
  <c r="D341" i="2" s="1"/>
  <c r="E359" i="2" l="1"/>
  <c r="C358" i="2"/>
  <c r="F342" i="2"/>
  <c r="D342" i="2" s="1"/>
  <c r="C359" i="2" l="1"/>
  <c r="E360" i="2"/>
  <c r="F343" i="2"/>
  <c r="D343" i="2" s="1"/>
  <c r="E361" i="2" l="1"/>
  <c r="C360" i="2"/>
  <c r="C361" i="2" s="1"/>
  <c r="F344" i="2"/>
  <c r="D344" i="2" s="1"/>
  <c r="E362" i="2" l="1"/>
  <c r="F345" i="2"/>
  <c r="D345" i="2" s="1"/>
  <c r="E363" i="2" l="1"/>
  <c r="C362" i="2"/>
  <c r="F346" i="2"/>
  <c r="D346" i="2" s="1"/>
  <c r="C363" i="2" l="1"/>
  <c r="E364" i="2"/>
  <c r="F347" i="2"/>
  <c r="D347" i="2" s="1"/>
  <c r="E365" i="2" l="1"/>
  <c r="C364" i="2"/>
  <c r="F348" i="2"/>
  <c r="D348" i="2" s="1"/>
  <c r="C365" i="2" l="1"/>
  <c r="E366" i="2"/>
  <c r="F349" i="2"/>
  <c r="D349" i="2" s="1"/>
  <c r="E367" i="2" l="1"/>
  <c r="C366" i="2"/>
  <c r="F350" i="2"/>
  <c r="D350" i="2" s="1"/>
  <c r="C367" i="2" l="1"/>
  <c r="E368" i="2"/>
  <c r="F351" i="2"/>
  <c r="D351" i="2" s="1"/>
  <c r="E369" i="2" l="1"/>
  <c r="E370" i="2" s="1"/>
  <c r="C368" i="2"/>
  <c r="C369" i="2" s="1"/>
  <c r="F352" i="2"/>
  <c r="D352" i="2" s="1"/>
  <c r="F370" i="2" l="1"/>
  <c r="D370" i="2" s="1"/>
  <c r="C370" i="2"/>
  <c r="E371" i="2"/>
  <c r="F353" i="2"/>
  <c r="D353" i="2" s="1"/>
  <c r="E372" i="2" l="1"/>
  <c r="C371" i="2"/>
  <c r="F371" i="2"/>
  <c r="D371" i="2" s="1"/>
  <c r="F354" i="2"/>
  <c r="D354" i="2" s="1"/>
  <c r="C372" i="2" l="1"/>
  <c r="F372" i="2"/>
  <c r="D372" i="2" s="1"/>
  <c r="E373" i="2"/>
  <c r="F355" i="2"/>
  <c r="D355" i="2" s="1"/>
  <c r="E374" i="2" l="1"/>
  <c r="C373" i="2"/>
  <c r="F373" i="2"/>
  <c r="D373" i="2" s="1"/>
  <c r="F356" i="2"/>
  <c r="D356" i="2" s="1"/>
  <c r="C374" i="2" l="1"/>
  <c r="F374" i="2"/>
  <c r="E375" i="2"/>
  <c r="D374" i="2"/>
  <c r="F357" i="2"/>
  <c r="D357" i="2" s="1"/>
  <c r="C375" i="2" l="1"/>
  <c r="F375" i="2"/>
  <c r="D375" i="2" s="1"/>
  <c r="E376" i="2"/>
  <c r="F358" i="2"/>
  <c r="D358" i="2" s="1"/>
  <c r="E377" i="2" l="1"/>
  <c r="C376" i="2"/>
  <c r="F376" i="2"/>
  <c r="D376" i="2" s="1"/>
  <c r="F359" i="2"/>
  <c r="D359" i="2" s="1"/>
  <c r="C377" i="2" l="1"/>
  <c r="F377" i="2"/>
  <c r="E378" i="2"/>
  <c r="D377" i="2"/>
  <c r="F360" i="2"/>
  <c r="D360" i="2" s="1"/>
  <c r="E379" i="2" l="1"/>
  <c r="E380" i="2" s="1"/>
  <c r="C378" i="2"/>
  <c r="F378" i="2"/>
  <c r="D378" i="2" s="1"/>
  <c r="F361" i="2"/>
  <c r="D361" i="2" s="1"/>
  <c r="E381" i="2" l="1"/>
  <c r="C379" i="2"/>
  <c r="F379" i="2"/>
  <c r="D379" i="2" s="1"/>
  <c r="F362" i="2"/>
  <c r="D362" i="2" s="1"/>
  <c r="E382" i="2" l="1"/>
  <c r="F380" i="2"/>
  <c r="D380" i="2" s="1"/>
  <c r="C380" i="2"/>
  <c r="F363" i="2"/>
  <c r="D363" i="2" s="1"/>
  <c r="E383" i="2" l="1"/>
  <c r="C381" i="2"/>
  <c r="F381" i="2"/>
  <c r="D381" i="2" s="1"/>
  <c r="F364" i="2"/>
  <c r="D364" i="2" s="1"/>
  <c r="E384" i="2" l="1"/>
  <c r="C382" i="2"/>
  <c r="F382" i="2"/>
  <c r="D382" i="2" s="1"/>
  <c r="F365" i="2"/>
  <c r="D365" i="2" s="1"/>
  <c r="E385" i="2" l="1"/>
  <c r="C383" i="2"/>
  <c r="F383" i="2"/>
  <c r="D383" i="2" s="1"/>
  <c r="F366" i="2"/>
  <c r="D366" i="2" s="1"/>
  <c r="C384" i="2" l="1"/>
  <c r="F384" i="2"/>
  <c r="D384" i="2" s="1"/>
  <c r="E386" i="2"/>
  <c r="F367" i="2"/>
  <c r="D367" i="2" s="1"/>
  <c r="E387" i="2" l="1"/>
  <c r="C385" i="2"/>
  <c r="F385" i="2"/>
  <c r="D385" i="2" s="1"/>
  <c r="F368" i="2"/>
  <c r="D368" i="2" s="1"/>
  <c r="C386" i="2" l="1"/>
  <c r="F386" i="2"/>
  <c r="D386" i="2" s="1"/>
  <c r="E388" i="2"/>
  <c r="F369" i="2"/>
  <c r="D369" i="2" s="1"/>
  <c r="E389" i="2" l="1"/>
  <c r="C387" i="2"/>
  <c r="F387" i="2"/>
  <c r="D387" i="2" s="1"/>
  <c r="C11" i="1"/>
  <c r="C388" i="2" l="1"/>
  <c r="F388" i="2"/>
  <c r="D388" i="2" s="1"/>
  <c r="E390" i="2"/>
  <c r="F12" i="1"/>
  <c r="D12" i="1" s="1"/>
  <c r="E12" i="1" s="1"/>
  <c r="C12" i="1" s="1"/>
  <c r="F13" i="1" s="1"/>
  <c r="E391" i="2" l="1"/>
  <c r="C389" i="2"/>
  <c r="F389" i="2"/>
  <c r="D389" i="2" s="1"/>
  <c r="D13" i="1"/>
  <c r="E13" i="1" s="1"/>
  <c r="C390" i="2" l="1"/>
  <c r="F390" i="2"/>
  <c r="D390" i="2" s="1"/>
  <c r="E392" i="2"/>
  <c r="C13" i="1"/>
  <c r="E393" i="2" l="1"/>
  <c r="C391" i="2"/>
  <c r="F391" i="2"/>
  <c r="D391" i="2" s="1"/>
  <c r="F14" i="1"/>
  <c r="D14" i="1" s="1"/>
  <c r="E14" i="1" s="1"/>
  <c r="C14" i="1" s="1"/>
  <c r="F15" i="1" s="1"/>
  <c r="C392" i="2" l="1"/>
  <c r="F392" i="2"/>
  <c r="D392" i="2" s="1"/>
  <c r="E394" i="2"/>
  <c r="D15" i="1"/>
  <c r="E15" i="1" s="1"/>
  <c r="E395" i="2" l="1"/>
  <c r="C393" i="2"/>
  <c r="F393" i="2"/>
  <c r="D393" i="2" s="1"/>
  <c r="C15" i="1"/>
  <c r="F16" i="1" s="1"/>
  <c r="C394" i="2" l="1"/>
  <c r="F394" i="2"/>
  <c r="D394" i="2" s="1"/>
  <c r="E396" i="2"/>
  <c r="D16" i="1"/>
  <c r="E16" i="1" s="1"/>
  <c r="E397" i="2" l="1"/>
  <c r="C395" i="2"/>
  <c r="F395" i="2"/>
  <c r="D395" i="2" s="1"/>
  <c r="C16" i="1"/>
  <c r="F17" i="1" s="1"/>
  <c r="C396" i="2" l="1"/>
  <c r="F396" i="2"/>
  <c r="D396" i="2" s="1"/>
  <c r="E398" i="2"/>
  <c r="D17" i="1"/>
  <c r="E17" i="1" s="1"/>
  <c r="E399" i="2" l="1"/>
  <c r="C397" i="2"/>
  <c r="F397" i="2"/>
  <c r="D397" i="2" s="1"/>
  <c r="C17" i="1"/>
  <c r="F18" i="1" s="1"/>
  <c r="C398" i="2" l="1"/>
  <c r="F398" i="2"/>
  <c r="D398" i="2" s="1"/>
  <c r="E400" i="2"/>
  <c r="D18" i="1"/>
  <c r="E18" i="1" s="1"/>
  <c r="E401" i="2" l="1"/>
  <c r="C399" i="2"/>
  <c r="F399" i="2"/>
  <c r="D399" i="2" s="1"/>
  <c r="C18" i="1"/>
  <c r="F19" i="1" s="1"/>
  <c r="C400" i="2" l="1"/>
  <c r="F400" i="2"/>
  <c r="D400" i="2" s="1"/>
  <c r="E402" i="2"/>
  <c r="D19" i="1"/>
  <c r="E19" i="1" s="1"/>
  <c r="E403" i="2" l="1"/>
  <c r="C401" i="2"/>
  <c r="F401" i="2"/>
  <c r="D401" i="2" s="1"/>
  <c r="C19" i="1"/>
  <c r="F20" i="1" s="1"/>
  <c r="C402" i="2" l="1"/>
  <c r="F402" i="2"/>
  <c r="D402" i="2" s="1"/>
  <c r="E404" i="2"/>
  <c r="D20" i="1"/>
  <c r="E20" i="1" s="1"/>
  <c r="E405" i="2" l="1"/>
  <c r="C403" i="2"/>
  <c r="F403" i="2"/>
  <c r="D403" i="2" s="1"/>
  <c r="C20" i="1"/>
  <c r="C404" i="2" l="1"/>
  <c r="F404" i="2"/>
  <c r="D404" i="2" s="1"/>
  <c r="E406" i="2"/>
  <c r="F21" i="1"/>
  <c r="D21" i="1"/>
  <c r="E21" i="1" s="1"/>
  <c r="C21" i="1" s="1"/>
  <c r="E407" i="2" l="1"/>
  <c r="C405" i="2"/>
  <c r="F405" i="2"/>
  <c r="D405" i="2" s="1"/>
  <c r="F22" i="1"/>
  <c r="D22" i="1" s="1"/>
  <c r="C406" i="2" l="1"/>
  <c r="F406" i="2"/>
  <c r="D406" i="2" s="1"/>
  <c r="E408" i="2"/>
  <c r="I22" i="1"/>
  <c r="H22" i="1"/>
  <c r="E22" i="1" s="1"/>
  <c r="E409" i="2" l="1"/>
  <c r="C407" i="2"/>
  <c r="F407" i="2"/>
  <c r="D407" i="2" s="1"/>
  <c r="C22" i="1"/>
  <c r="F23" i="1" s="1"/>
  <c r="D23" i="1" s="1"/>
  <c r="H23" i="1" s="1"/>
  <c r="C408" i="2" l="1"/>
  <c r="F408" i="2"/>
  <c r="D408" i="2" s="1"/>
  <c r="E410" i="2"/>
  <c r="I23" i="1"/>
  <c r="E23" i="1" s="1"/>
  <c r="C23" i="1" s="1"/>
  <c r="F24" i="1" s="1"/>
  <c r="D24" i="1" s="1"/>
  <c r="I24" i="1" s="1"/>
  <c r="E411" i="2" l="1"/>
  <c r="C409" i="2"/>
  <c r="F409" i="2"/>
  <c r="D409" i="2" s="1"/>
  <c r="H24" i="1"/>
  <c r="E24" i="1" s="1"/>
  <c r="C24" i="1" s="1"/>
  <c r="F25" i="1" s="1"/>
  <c r="D25" i="1" s="1"/>
  <c r="C410" i="2" l="1"/>
  <c r="F410" i="2"/>
  <c r="D410" i="2" s="1"/>
  <c r="E412" i="2"/>
  <c r="H25" i="1"/>
  <c r="I25" i="1"/>
  <c r="E413" i="2" l="1"/>
  <c r="C411" i="2"/>
  <c r="F411" i="2"/>
  <c r="D411" i="2" s="1"/>
  <c r="E25" i="1"/>
  <c r="C25" i="1" s="1"/>
  <c r="F26" i="1"/>
  <c r="D26" i="1" s="1"/>
  <c r="C412" i="2" l="1"/>
  <c r="F412" i="2"/>
  <c r="D412" i="2" s="1"/>
  <c r="E414" i="2"/>
  <c r="I26" i="1"/>
  <c r="H26" i="1"/>
  <c r="E26" i="1" s="1"/>
  <c r="C26" i="1" s="1"/>
  <c r="E415" i="2" l="1"/>
  <c r="C413" i="2"/>
  <c r="F413" i="2"/>
  <c r="D413" i="2" s="1"/>
  <c r="F27" i="1"/>
  <c r="D27" i="1" s="1"/>
  <c r="C414" i="2" l="1"/>
  <c r="F414" i="2"/>
  <c r="D414" i="2" s="1"/>
  <c r="E416" i="2"/>
  <c r="I27" i="1"/>
  <c r="H27" i="1"/>
  <c r="E27" i="1" s="1"/>
  <c r="C27" i="1" s="1"/>
  <c r="E417" i="2" l="1"/>
  <c r="C415" i="2"/>
  <c r="F415" i="2"/>
  <c r="D415" i="2" s="1"/>
  <c r="F28" i="1"/>
  <c r="D28" i="1" s="1"/>
  <c r="C416" i="2" l="1"/>
  <c r="F416" i="2"/>
  <c r="D416" i="2" s="1"/>
  <c r="E418" i="2"/>
  <c r="H28" i="1"/>
  <c r="I28" i="1"/>
  <c r="E419" i="2" l="1"/>
  <c r="C417" i="2"/>
  <c r="F417" i="2"/>
  <c r="D417" i="2" s="1"/>
  <c r="E28" i="1"/>
  <c r="C28" i="1" s="1"/>
  <c r="F29" i="1" s="1"/>
  <c r="D29" i="1" s="1"/>
  <c r="C418" i="2" l="1"/>
  <c r="F418" i="2"/>
  <c r="D418" i="2" s="1"/>
  <c r="E420" i="2"/>
  <c r="I29" i="1"/>
  <c r="H29" i="1"/>
  <c r="E421" i="2" l="1"/>
  <c r="C419" i="2"/>
  <c r="F419" i="2"/>
  <c r="D419" i="2" s="1"/>
  <c r="E29" i="1"/>
  <c r="C29" i="1" s="1"/>
  <c r="F30" i="1"/>
  <c r="D30" i="1" s="1"/>
  <c r="C420" i="2" l="1"/>
  <c r="F420" i="2"/>
  <c r="D420" i="2" s="1"/>
  <c r="E422" i="2"/>
  <c r="I30" i="1"/>
  <c r="H30" i="1"/>
  <c r="E423" i="2" l="1"/>
  <c r="C421" i="2"/>
  <c r="F421" i="2"/>
  <c r="D421" i="2" s="1"/>
  <c r="E30" i="1"/>
  <c r="C30" i="1" s="1"/>
  <c r="F31" i="1" s="1"/>
  <c r="D31" i="1" s="1"/>
  <c r="C422" i="2" l="1"/>
  <c r="F422" i="2"/>
  <c r="D422" i="2" s="1"/>
  <c r="E424" i="2"/>
  <c r="H31" i="1"/>
  <c r="I31" i="1"/>
  <c r="E425" i="2" l="1"/>
  <c r="C423" i="2"/>
  <c r="F423" i="2"/>
  <c r="D423" i="2" s="1"/>
  <c r="E31" i="1"/>
  <c r="C31" i="1" s="1"/>
  <c r="F32" i="1" s="1"/>
  <c r="D32" i="1" s="1"/>
  <c r="C424" i="2" l="1"/>
  <c r="F424" i="2"/>
  <c r="D424" i="2" s="1"/>
  <c r="E426" i="2"/>
  <c r="H32" i="1"/>
  <c r="I32" i="1"/>
  <c r="E427" i="2" l="1"/>
  <c r="C425" i="2"/>
  <c r="F425" i="2"/>
  <c r="D425" i="2" s="1"/>
  <c r="E32" i="1"/>
  <c r="C32" i="1" s="1"/>
  <c r="F33" i="1"/>
  <c r="C426" i="2" l="1"/>
  <c r="F426" i="2"/>
  <c r="D426" i="2" s="1"/>
  <c r="E428" i="2"/>
  <c r="D33" i="1"/>
  <c r="I33" i="1" s="1"/>
  <c r="E429" i="2" l="1"/>
  <c r="C427" i="2"/>
  <c r="F427" i="2"/>
  <c r="D427" i="2" s="1"/>
  <c r="H33" i="1"/>
  <c r="E33" i="1" s="1"/>
  <c r="C33" i="1" s="1"/>
  <c r="C428" i="2" l="1"/>
  <c r="F428" i="2"/>
  <c r="D428" i="2" s="1"/>
  <c r="F34" i="1"/>
  <c r="D34" i="1" s="1"/>
  <c r="C429" i="2" l="1"/>
  <c r="F429" i="2"/>
  <c r="D429" i="2" l="1"/>
  <c r="I6" i="2" s="1"/>
  <c r="I5" i="2"/>
  <c r="H34" i="1"/>
  <c r="I34" i="1"/>
  <c r="E34" i="1" l="1"/>
  <c r="C34" i="1" s="1"/>
  <c r="F35" i="1" s="1"/>
  <c r="D35" i="1" l="1"/>
  <c r="I35" i="1" s="1"/>
  <c r="H35" i="1" l="1"/>
  <c r="E35" i="1" s="1"/>
  <c r="C35" i="1" s="1"/>
  <c r="F36" i="1" s="1"/>
  <c r="D36" i="1" s="1"/>
  <c r="H36" i="1" l="1"/>
  <c r="I36" i="1"/>
  <c r="E36" i="1" l="1"/>
  <c r="C36" i="1" s="1"/>
  <c r="F37" i="1" l="1"/>
  <c r="D37" i="1"/>
  <c r="H37" i="1"/>
  <c r="I37" i="1"/>
  <c r="E37" i="1" l="1"/>
  <c r="C37" i="1" s="1"/>
  <c r="F38" i="1" s="1"/>
  <c r="D38" i="1" l="1"/>
  <c r="H38" i="1" s="1"/>
  <c r="I38" i="1" l="1"/>
  <c r="E38" i="1" s="1"/>
  <c r="C38" i="1" s="1"/>
  <c r="F39" i="1" s="1"/>
  <c r="D39" i="1" s="1"/>
  <c r="I39" i="1" l="1"/>
  <c r="H39" i="1"/>
  <c r="E39" i="1" l="1"/>
  <c r="C39" i="1" s="1"/>
  <c r="F40" i="1" s="1"/>
  <c r="D40" i="1" l="1"/>
  <c r="I40" i="1" s="1"/>
  <c r="H40" i="1" l="1"/>
  <c r="E40" i="1" s="1"/>
  <c r="C40" i="1" s="1"/>
  <c r="F41" i="1" s="1"/>
  <c r="D41" i="1" s="1"/>
  <c r="H41" i="1" l="1"/>
  <c r="I41" i="1"/>
  <c r="E41" i="1" l="1"/>
  <c r="C41" i="1" s="1"/>
  <c r="F42" i="1" l="1"/>
  <c r="D42" i="1" s="1"/>
  <c r="I42" i="1" l="1"/>
  <c r="H42" i="1"/>
  <c r="E42" i="1"/>
  <c r="C42" i="1" s="1"/>
  <c r="F43" i="1" l="1"/>
  <c r="D43" i="1" s="1"/>
  <c r="H43" i="1" l="1"/>
  <c r="I43" i="1"/>
  <c r="E43" i="1" l="1"/>
  <c r="C43" i="1" s="1"/>
  <c r="F44" i="1" l="1"/>
  <c r="D44" i="1"/>
  <c r="H44" i="1" s="1"/>
  <c r="I44" i="1" l="1"/>
  <c r="E44" i="1"/>
  <c r="C44" i="1" s="1"/>
  <c r="F45" i="1" s="1"/>
  <c r="D45" i="1" l="1"/>
  <c r="I45" i="1" s="1"/>
  <c r="H45" i="1"/>
  <c r="E45" i="1" l="1"/>
  <c r="C45" i="1" s="1"/>
  <c r="F46" i="1" l="1"/>
  <c r="D46" i="1"/>
  <c r="I46" i="1" s="1"/>
  <c r="H46" i="1"/>
  <c r="E46" i="1" l="1"/>
  <c r="C46" i="1" s="1"/>
  <c r="F47" i="1"/>
  <c r="D47" i="1" l="1"/>
  <c r="H47" i="1" s="1"/>
  <c r="I47" i="1"/>
  <c r="E47" i="1" l="1"/>
  <c r="C47" i="1" s="1"/>
  <c r="F48" i="1" l="1"/>
  <c r="D48" i="1"/>
  <c r="I48" i="1"/>
  <c r="H48" i="1"/>
  <c r="E48" i="1" l="1"/>
  <c r="C48" i="1" s="1"/>
  <c r="F49" i="1" s="1"/>
  <c r="D49" i="1" s="1"/>
  <c r="I49" i="1" l="1"/>
  <c r="H49" i="1"/>
  <c r="E49" i="1"/>
  <c r="C49" i="1" s="1"/>
  <c r="F50" i="1" l="1"/>
  <c r="D50" i="1" s="1"/>
  <c r="H50" i="1" l="1"/>
  <c r="I50" i="1"/>
  <c r="E50" i="1"/>
  <c r="C50" i="1" s="1"/>
  <c r="F51" i="1" l="1"/>
  <c r="D51" i="1" s="1"/>
  <c r="H51" i="1" l="1"/>
  <c r="I51" i="1"/>
  <c r="E51" i="1" l="1"/>
  <c r="C51" i="1" s="1"/>
  <c r="F52" i="1"/>
  <c r="D52" i="1" l="1"/>
  <c r="H52" i="1" s="1"/>
  <c r="I52" i="1"/>
  <c r="E52" i="1" l="1"/>
  <c r="C52" i="1" s="1"/>
  <c r="F53" i="1" s="1"/>
  <c r="D53" i="1" s="1"/>
  <c r="H53" i="1" l="1"/>
  <c r="I53" i="1"/>
  <c r="E53" i="1" l="1"/>
  <c r="C53" i="1" s="1"/>
  <c r="F54" i="1" s="1"/>
  <c r="D54" i="1" l="1"/>
  <c r="I54" i="1"/>
  <c r="H54" i="1"/>
  <c r="E54" i="1" s="1"/>
  <c r="C54" i="1" s="1"/>
  <c r="F55" i="1" l="1"/>
  <c r="D55" i="1" s="1"/>
  <c r="I55" i="1" l="1"/>
  <c r="H55" i="1"/>
  <c r="E55" i="1" s="1"/>
  <c r="C55" i="1" s="1"/>
  <c r="F56" i="1" l="1"/>
  <c r="D56" i="1" s="1"/>
  <c r="I56" i="1" l="1"/>
  <c r="H56" i="1"/>
  <c r="E56" i="1" l="1"/>
  <c r="C56" i="1" s="1"/>
  <c r="F57" i="1"/>
  <c r="D57" i="1" s="1"/>
  <c r="I57" i="1" l="1"/>
  <c r="H57" i="1"/>
  <c r="E57" i="1"/>
  <c r="C57" i="1" s="1"/>
  <c r="F58" i="1" l="1"/>
  <c r="D58" i="1" s="1"/>
  <c r="I58" i="1" l="1"/>
  <c r="H58" i="1"/>
  <c r="E58" i="1"/>
  <c r="C58" i="1" s="1"/>
  <c r="F59" i="1" l="1"/>
  <c r="D59" i="1" s="1"/>
  <c r="I59" i="1" l="1"/>
  <c r="H59" i="1"/>
  <c r="E59" i="1" l="1"/>
  <c r="C59" i="1" s="1"/>
  <c r="F60" i="1"/>
  <c r="D60" i="1" l="1"/>
  <c r="I60" i="1" s="1"/>
  <c r="H60" i="1" l="1"/>
  <c r="E60" i="1" s="1"/>
  <c r="C60" i="1" s="1"/>
  <c r="F61" i="1" s="1"/>
  <c r="D61" i="1" s="1"/>
  <c r="I61" i="1" l="1"/>
  <c r="H61" i="1"/>
  <c r="E61" i="1"/>
  <c r="C61" i="1" s="1"/>
  <c r="F62" i="1" l="1"/>
  <c r="D62" i="1" s="1"/>
  <c r="I62" i="1" l="1"/>
  <c r="H62" i="1"/>
  <c r="E62" i="1"/>
  <c r="C62" i="1" s="1"/>
  <c r="F63" i="1" l="1"/>
  <c r="D63" i="1" s="1"/>
  <c r="H63" i="1" l="1"/>
  <c r="E63" i="1" s="1"/>
  <c r="C63" i="1" s="1"/>
  <c r="I63" i="1"/>
  <c r="F64" i="1" l="1"/>
  <c r="D64" i="1" s="1"/>
  <c r="I64" i="1" l="1"/>
  <c r="H64" i="1"/>
  <c r="E64" i="1" s="1"/>
  <c r="C64" i="1" s="1"/>
  <c r="F65" i="1" l="1"/>
  <c r="D65" i="1" s="1"/>
  <c r="I65" i="1" l="1"/>
  <c r="H65" i="1"/>
  <c r="E65" i="1" s="1"/>
  <c r="C65" i="1" s="1"/>
  <c r="F66" i="1" l="1"/>
  <c r="D66" i="1" s="1"/>
  <c r="H66" i="1" l="1"/>
  <c r="I66" i="1"/>
  <c r="E66" i="1" l="1"/>
  <c r="C66" i="1" s="1"/>
  <c r="F67" i="1" l="1"/>
  <c r="D67" i="1" s="1"/>
  <c r="H67" i="1" l="1"/>
  <c r="I67" i="1"/>
  <c r="E67" i="1" l="1"/>
  <c r="C67" i="1" s="1"/>
  <c r="F68" i="1" s="1"/>
  <c r="D68" i="1" l="1"/>
  <c r="H68" i="1"/>
  <c r="I68" i="1"/>
  <c r="E68" i="1" l="1"/>
  <c r="C68" i="1" s="1"/>
  <c r="F69" i="1" s="1"/>
  <c r="D69" i="1" l="1"/>
  <c r="H69" i="1"/>
  <c r="I69" i="1"/>
  <c r="E69" i="1" l="1"/>
  <c r="C69" i="1" s="1"/>
  <c r="F70" i="1"/>
  <c r="D70" i="1" l="1"/>
  <c r="I70" i="1"/>
  <c r="H70" i="1"/>
  <c r="E70" i="1" s="1"/>
  <c r="C70" i="1" s="1"/>
  <c r="F71" i="1" l="1"/>
  <c r="D71" i="1" s="1"/>
  <c r="H71" i="1" l="1"/>
  <c r="I71" i="1"/>
  <c r="E71" i="1"/>
  <c r="C71" i="1" s="1"/>
  <c r="F72" i="1" l="1"/>
  <c r="D72" i="1" s="1"/>
  <c r="I72" i="1" l="1"/>
  <c r="H72" i="1"/>
  <c r="E72" i="1" s="1"/>
  <c r="C72" i="1" s="1"/>
  <c r="F73" i="1" l="1"/>
  <c r="D73" i="1" s="1"/>
  <c r="I73" i="1" l="1"/>
  <c r="H73" i="1"/>
  <c r="E73" i="1" s="1"/>
  <c r="C73" i="1" s="1"/>
  <c r="F74" i="1" l="1"/>
  <c r="D74" i="1" s="1"/>
  <c r="I74" i="1" l="1"/>
  <c r="H74" i="1"/>
  <c r="E74" i="1"/>
  <c r="C74" i="1" s="1"/>
  <c r="F75" i="1" l="1"/>
  <c r="D75" i="1" s="1"/>
  <c r="I75" i="1" l="1"/>
  <c r="H75" i="1"/>
  <c r="E75" i="1" l="1"/>
  <c r="C75" i="1" s="1"/>
  <c r="F76" i="1"/>
  <c r="D76" i="1" l="1"/>
  <c r="H76" i="1" s="1"/>
  <c r="I76" i="1" l="1"/>
  <c r="E76" i="1" s="1"/>
  <c r="C76" i="1" s="1"/>
  <c r="F77" i="1" l="1"/>
  <c r="D77" i="1" s="1"/>
  <c r="H77" i="1" l="1"/>
  <c r="I77" i="1"/>
  <c r="E77" i="1" l="1"/>
  <c r="C77" i="1" s="1"/>
  <c r="F78" i="1" s="1"/>
  <c r="D78" i="1" l="1"/>
  <c r="I78" i="1"/>
  <c r="H78" i="1"/>
  <c r="E78" i="1" s="1"/>
  <c r="C78" i="1" s="1"/>
  <c r="F79" i="1" l="1"/>
  <c r="D79" i="1" s="1"/>
  <c r="I79" i="1" l="1"/>
  <c r="H79" i="1"/>
  <c r="E79" i="1" l="1"/>
  <c r="C79" i="1" s="1"/>
  <c r="F80" i="1"/>
  <c r="D80" i="1" s="1"/>
  <c r="H80" i="1" l="1"/>
  <c r="I80" i="1"/>
  <c r="E80" i="1" l="1"/>
  <c r="C80" i="1" s="1"/>
  <c r="F81" i="1" s="1"/>
  <c r="D81" i="1" l="1"/>
  <c r="H81" i="1" s="1"/>
  <c r="I81" i="1"/>
  <c r="E81" i="1" l="1"/>
  <c r="C81" i="1" s="1"/>
  <c r="F82" i="1" s="1"/>
  <c r="D82" i="1" l="1"/>
  <c r="H82" i="1"/>
  <c r="I82" i="1"/>
  <c r="E82" i="1" s="1"/>
  <c r="C82" i="1" s="1"/>
  <c r="F83" i="1" l="1"/>
  <c r="D83" i="1" s="1"/>
  <c r="I83" i="1" l="1"/>
  <c r="H83" i="1"/>
  <c r="E83" i="1"/>
  <c r="C83" i="1" s="1"/>
  <c r="F84" i="1" l="1"/>
  <c r="D84" i="1" s="1"/>
  <c r="H84" i="1" l="1"/>
  <c r="I84" i="1"/>
  <c r="E84" i="1" l="1"/>
  <c r="C84" i="1" s="1"/>
  <c r="F85" i="1" s="1"/>
  <c r="D85" i="1" l="1"/>
  <c r="I85" i="1"/>
  <c r="H85" i="1"/>
  <c r="E85" i="1" l="1"/>
  <c r="C85" i="1" s="1"/>
  <c r="F86" i="1"/>
  <c r="D86" i="1" s="1"/>
  <c r="I86" i="1" l="1"/>
  <c r="H86" i="1"/>
  <c r="E86" i="1"/>
  <c r="C86" i="1" s="1"/>
  <c r="F87" i="1" l="1"/>
  <c r="D87" i="1" s="1"/>
  <c r="H87" i="1" l="1"/>
  <c r="I87" i="1"/>
  <c r="E87" i="1" l="1"/>
  <c r="C87" i="1" s="1"/>
  <c r="F88" i="1" s="1"/>
  <c r="D88" i="1" l="1"/>
  <c r="I88" i="1"/>
  <c r="H88" i="1"/>
  <c r="E88" i="1" s="1"/>
  <c r="C88" i="1" s="1"/>
  <c r="F89" i="1" l="1"/>
  <c r="D89" i="1" s="1"/>
  <c r="H89" i="1" l="1"/>
  <c r="I89" i="1"/>
  <c r="E89" i="1"/>
  <c r="C89" i="1" s="1"/>
  <c r="F90" i="1" l="1"/>
  <c r="D90" i="1" s="1"/>
  <c r="H90" i="1" l="1"/>
  <c r="I90" i="1"/>
  <c r="E90" i="1"/>
  <c r="C90" i="1" s="1"/>
  <c r="F91" i="1" l="1"/>
  <c r="D91" i="1" s="1"/>
  <c r="I91" i="1" l="1"/>
  <c r="H91" i="1"/>
  <c r="E91" i="1"/>
  <c r="C91" i="1" s="1"/>
  <c r="F92" i="1" l="1"/>
  <c r="D92" i="1" s="1"/>
  <c r="I92" i="1" l="1"/>
  <c r="H92" i="1"/>
  <c r="E92" i="1" s="1"/>
  <c r="C92" i="1" s="1"/>
  <c r="F93" i="1" l="1"/>
  <c r="D93" i="1" s="1"/>
  <c r="I93" i="1" l="1"/>
  <c r="H93" i="1"/>
  <c r="E93" i="1" l="1"/>
  <c r="C93" i="1" s="1"/>
  <c r="F94" i="1" s="1"/>
  <c r="D94" i="1" s="1"/>
  <c r="H94" i="1" l="1"/>
  <c r="I94" i="1"/>
  <c r="E94" i="1" l="1"/>
  <c r="C94" i="1" s="1"/>
  <c r="F95" i="1" s="1"/>
  <c r="D95" i="1" l="1"/>
  <c r="I95" i="1" s="1"/>
  <c r="H95" i="1" l="1"/>
  <c r="E95" i="1" s="1"/>
  <c r="C95" i="1" s="1"/>
  <c r="F96" i="1" s="1"/>
  <c r="D96" i="1" s="1"/>
  <c r="I96" i="1" l="1"/>
  <c r="H96" i="1"/>
  <c r="E96" i="1" s="1"/>
  <c r="C96" i="1" s="1"/>
  <c r="F97" i="1" l="1"/>
  <c r="D97" i="1" s="1"/>
  <c r="H97" i="1" l="1"/>
  <c r="I97" i="1"/>
  <c r="E97" i="1" l="1"/>
  <c r="C97" i="1" s="1"/>
  <c r="F98" i="1" l="1"/>
  <c r="D98" i="1" s="1"/>
  <c r="I98" i="1" l="1"/>
  <c r="H98" i="1"/>
  <c r="E98" i="1" s="1"/>
  <c r="C98" i="1" s="1"/>
  <c r="F99" i="1" l="1"/>
  <c r="D99" i="1" s="1"/>
  <c r="H99" i="1" l="1"/>
  <c r="I99" i="1"/>
  <c r="E99" i="1"/>
  <c r="C99" i="1" s="1"/>
  <c r="F100" i="1" l="1"/>
  <c r="D100" i="1" s="1"/>
  <c r="H100" i="1" l="1"/>
  <c r="I100" i="1"/>
  <c r="E100" i="1"/>
  <c r="C100" i="1" s="1"/>
  <c r="F101" i="1" l="1"/>
  <c r="D101" i="1" s="1"/>
  <c r="H101" i="1" l="1"/>
  <c r="I101" i="1"/>
  <c r="E101" i="1" l="1"/>
  <c r="C101" i="1" s="1"/>
  <c r="F102" i="1"/>
  <c r="D102" i="1" l="1"/>
  <c r="I102" i="1"/>
  <c r="H102" i="1"/>
  <c r="E102" i="1" l="1"/>
  <c r="C102" i="1" s="1"/>
  <c r="F103" i="1"/>
  <c r="D103" i="1" s="1"/>
  <c r="H103" i="1" l="1"/>
  <c r="I103" i="1"/>
  <c r="E103" i="1" l="1"/>
  <c r="C103" i="1" s="1"/>
  <c r="F104" i="1"/>
  <c r="D104" i="1" s="1"/>
  <c r="I104" i="1" l="1"/>
  <c r="H104" i="1"/>
  <c r="E104" i="1" s="1"/>
  <c r="C104" i="1" s="1"/>
  <c r="F105" i="1" l="1"/>
  <c r="D105" i="1" s="1"/>
  <c r="I105" i="1" l="1"/>
  <c r="H105" i="1"/>
  <c r="E105" i="1"/>
  <c r="C105" i="1" s="1"/>
  <c r="F106" i="1" l="1"/>
  <c r="D106" i="1" s="1"/>
  <c r="H106" i="1" l="1"/>
  <c r="I106" i="1"/>
  <c r="E106" i="1"/>
  <c r="C106" i="1" s="1"/>
  <c r="F107" i="1" l="1"/>
  <c r="D107" i="1" s="1"/>
  <c r="H107" i="1" l="1"/>
  <c r="I107" i="1"/>
  <c r="E107" i="1"/>
  <c r="C107" i="1" s="1"/>
  <c r="F108" i="1" l="1"/>
  <c r="D108" i="1" s="1"/>
  <c r="I108" i="1" l="1"/>
  <c r="H108" i="1"/>
  <c r="E108" i="1" s="1"/>
  <c r="C108" i="1" s="1"/>
  <c r="F109" i="1" l="1"/>
  <c r="D109" i="1" s="1"/>
  <c r="H109" i="1" l="1"/>
  <c r="I109" i="1"/>
  <c r="E109" i="1" l="1"/>
  <c r="C109" i="1" s="1"/>
  <c r="F110" i="1"/>
  <c r="D110" i="1" l="1"/>
  <c r="I110" i="1" s="1"/>
  <c r="H110" i="1" l="1"/>
  <c r="E110" i="1" s="1"/>
  <c r="C110" i="1" s="1"/>
  <c r="F111" i="1" l="1"/>
  <c r="D111" i="1" s="1"/>
  <c r="I111" i="1" l="1"/>
  <c r="H111" i="1"/>
  <c r="E111" i="1"/>
  <c r="C111" i="1" s="1"/>
  <c r="F112" i="1" s="1"/>
  <c r="D112" i="1" l="1"/>
  <c r="H112" i="1"/>
  <c r="I112" i="1"/>
  <c r="E112" i="1" l="1"/>
  <c r="C112" i="1" s="1"/>
  <c r="F113" i="1" s="1"/>
  <c r="D113" i="1" l="1"/>
  <c r="H113" i="1"/>
  <c r="I113" i="1"/>
  <c r="E113" i="1" s="1"/>
  <c r="C113" i="1" s="1"/>
  <c r="F114" i="1" l="1"/>
  <c r="D114" i="1" s="1"/>
  <c r="H114" i="1" l="1"/>
  <c r="I114" i="1"/>
  <c r="E114" i="1" l="1"/>
  <c r="C114" i="1" s="1"/>
  <c r="F115" i="1" l="1"/>
  <c r="D115" i="1"/>
  <c r="I115" i="1" s="1"/>
  <c r="H115" i="1" l="1"/>
  <c r="E115" i="1" s="1"/>
  <c r="C115" i="1" s="1"/>
  <c r="F116" i="1"/>
  <c r="D116" i="1" s="1"/>
  <c r="H116" i="1" l="1"/>
  <c r="I116" i="1"/>
  <c r="E116" i="1" s="1"/>
  <c r="C116" i="1" s="1"/>
  <c r="F117" i="1" l="1"/>
  <c r="D117" i="1" s="1"/>
  <c r="I117" i="1" l="1"/>
  <c r="H117" i="1"/>
  <c r="E117" i="1" s="1"/>
  <c r="C117" i="1" s="1"/>
  <c r="F118" i="1" l="1"/>
  <c r="D118" i="1" s="1"/>
  <c r="H118" i="1" l="1"/>
  <c r="I118" i="1"/>
  <c r="E118" i="1" l="1"/>
  <c r="C118" i="1" s="1"/>
  <c r="F119" i="1"/>
  <c r="D119" i="1" l="1"/>
  <c r="H119" i="1"/>
  <c r="I119" i="1"/>
  <c r="E119" i="1" l="1"/>
  <c r="C119" i="1" s="1"/>
  <c r="F120" i="1" s="1"/>
  <c r="D120" i="1" l="1"/>
  <c r="I120" i="1" s="1"/>
  <c r="H120" i="1" l="1"/>
  <c r="E120" i="1" s="1"/>
  <c r="C120" i="1" s="1"/>
  <c r="F121" i="1" s="1"/>
  <c r="D121" i="1" s="1"/>
  <c r="I121" i="1" l="1"/>
  <c r="H121" i="1"/>
  <c r="E121" i="1"/>
  <c r="C121" i="1" s="1"/>
  <c r="F122" i="1" l="1"/>
  <c r="D122" i="1" s="1"/>
  <c r="H122" i="1" l="1"/>
  <c r="I122" i="1"/>
  <c r="E122" i="1" s="1"/>
  <c r="C122" i="1" s="1"/>
  <c r="F123" i="1" l="1"/>
  <c r="D123" i="1" s="1"/>
  <c r="I123" i="1" l="1"/>
  <c r="H123" i="1"/>
  <c r="E123" i="1" s="1"/>
  <c r="C123" i="1" s="1"/>
  <c r="F124" i="1" l="1"/>
  <c r="D124" i="1" s="1"/>
  <c r="H124" i="1" l="1"/>
  <c r="I124" i="1"/>
  <c r="E124" i="1" l="1"/>
  <c r="C124" i="1" s="1"/>
  <c r="F125" i="1" s="1"/>
  <c r="D125" i="1" l="1"/>
  <c r="I125" i="1"/>
  <c r="H125" i="1"/>
  <c r="E125" i="1" s="1"/>
  <c r="C125" i="1" s="1"/>
  <c r="F126" i="1" l="1"/>
  <c r="D126" i="1" s="1"/>
  <c r="I126" i="1" l="1"/>
  <c r="H126" i="1"/>
  <c r="E126" i="1" s="1"/>
  <c r="C126" i="1" s="1"/>
  <c r="F127" i="1" l="1"/>
  <c r="D127" i="1" s="1"/>
  <c r="I127" i="1" l="1"/>
  <c r="H127" i="1"/>
  <c r="E127" i="1"/>
  <c r="C127" i="1" s="1"/>
  <c r="F128" i="1" l="1"/>
  <c r="D128" i="1" s="1"/>
  <c r="H128" i="1" l="1"/>
  <c r="I128" i="1"/>
  <c r="E128" i="1" l="1"/>
  <c r="C128" i="1" s="1"/>
  <c r="F129" i="1"/>
  <c r="D129" i="1" l="1"/>
  <c r="H129" i="1" s="1"/>
  <c r="I129" i="1" l="1"/>
  <c r="E129" i="1"/>
  <c r="C129" i="1" s="1"/>
  <c r="F130" i="1" s="1"/>
  <c r="D130" i="1" l="1"/>
  <c r="H130" i="1"/>
  <c r="I130" i="1"/>
  <c r="E130" i="1" l="1"/>
  <c r="C130" i="1" s="1"/>
  <c r="F131" i="1"/>
  <c r="D131" i="1" l="1"/>
  <c r="H131" i="1" s="1"/>
  <c r="I131" i="1" l="1"/>
  <c r="E131" i="1"/>
  <c r="C131" i="1" s="1"/>
  <c r="F132" i="1"/>
  <c r="D132" i="1" s="1"/>
  <c r="I132" i="1" l="1"/>
  <c r="H132" i="1"/>
  <c r="E132" i="1" l="1"/>
  <c r="C132" i="1" s="1"/>
  <c r="F133" i="1"/>
  <c r="D133" i="1" l="1"/>
  <c r="I133" i="1" s="1"/>
  <c r="H133" i="1" l="1"/>
  <c r="E133" i="1" s="1"/>
  <c r="C133" i="1" s="1"/>
  <c r="F134" i="1" s="1"/>
  <c r="D134" i="1" s="1"/>
  <c r="I134" i="1" l="1"/>
  <c r="H134" i="1"/>
  <c r="E134" i="1" s="1"/>
  <c r="C134" i="1" s="1"/>
  <c r="F135" i="1" l="1"/>
  <c r="D135" i="1" s="1"/>
  <c r="H135" i="1" l="1"/>
  <c r="I135" i="1"/>
  <c r="E135" i="1" l="1"/>
  <c r="C135" i="1" s="1"/>
  <c r="F136" i="1" s="1"/>
  <c r="D136" i="1" l="1"/>
  <c r="H136" i="1"/>
  <c r="I136" i="1"/>
  <c r="E136" i="1" l="1"/>
  <c r="C136" i="1" s="1"/>
  <c r="F137" i="1" s="1"/>
  <c r="D137" i="1" l="1"/>
  <c r="H137" i="1" s="1"/>
  <c r="I137" i="1" l="1"/>
  <c r="E137" i="1" s="1"/>
  <c r="C137" i="1" s="1"/>
  <c r="F138" i="1" s="1"/>
  <c r="D138" i="1" l="1"/>
  <c r="I138" i="1"/>
  <c r="H138" i="1"/>
  <c r="E138" i="1" l="1"/>
  <c r="C138" i="1" s="1"/>
  <c r="F139" i="1" s="1"/>
  <c r="D139" i="1" s="1"/>
  <c r="H139" i="1" l="1"/>
  <c r="I139" i="1"/>
  <c r="E139" i="1" l="1"/>
  <c r="C139" i="1" s="1"/>
  <c r="F140" i="1"/>
  <c r="D140" i="1" l="1"/>
  <c r="H140" i="1"/>
  <c r="I140" i="1"/>
  <c r="E140" i="1" s="1"/>
  <c r="C140" i="1" s="1"/>
  <c r="F141" i="1" l="1"/>
  <c r="D141" i="1" s="1"/>
  <c r="I141" i="1" l="1"/>
  <c r="H141" i="1"/>
  <c r="E141" i="1" s="1"/>
  <c r="C141" i="1" s="1"/>
  <c r="F142" i="1" l="1"/>
  <c r="D142" i="1" s="1"/>
  <c r="H142" i="1" l="1"/>
  <c r="I142" i="1"/>
  <c r="E142" i="1" l="1"/>
  <c r="C142" i="1" s="1"/>
  <c r="F143" i="1" s="1"/>
  <c r="D143" i="1" l="1"/>
  <c r="H143" i="1"/>
  <c r="I143" i="1"/>
  <c r="E143" i="1" l="1"/>
  <c r="C143" i="1" s="1"/>
  <c r="F144" i="1" s="1"/>
  <c r="D144" i="1" l="1"/>
  <c r="I144" i="1"/>
  <c r="H144" i="1"/>
  <c r="E144" i="1" s="1"/>
  <c r="C144" i="1" s="1"/>
  <c r="F145" i="1" l="1"/>
  <c r="D145" i="1" s="1"/>
  <c r="I145" i="1" l="1"/>
  <c r="H145" i="1"/>
  <c r="E145" i="1" s="1"/>
  <c r="C145" i="1" s="1"/>
  <c r="F146" i="1" l="1"/>
  <c r="D146" i="1" s="1"/>
  <c r="H146" i="1" l="1"/>
  <c r="I146" i="1"/>
  <c r="E146" i="1" l="1"/>
  <c r="C146" i="1" s="1"/>
  <c r="F147" i="1" s="1"/>
  <c r="D147" i="1" l="1"/>
  <c r="H147" i="1"/>
  <c r="I147" i="1"/>
  <c r="E147" i="1" l="1"/>
  <c r="C147" i="1" s="1"/>
  <c r="F148" i="1" s="1"/>
  <c r="D148" i="1" l="1"/>
  <c r="I148" i="1"/>
  <c r="H148" i="1"/>
  <c r="E148" i="1" s="1"/>
  <c r="C148" i="1" s="1"/>
  <c r="F149" i="1" l="1"/>
  <c r="D149" i="1" s="1"/>
  <c r="H149" i="1" l="1"/>
  <c r="I149" i="1"/>
  <c r="E149" i="1" l="1"/>
  <c r="C149" i="1" s="1"/>
  <c r="F150" i="1" s="1"/>
  <c r="D150" i="1" l="1"/>
  <c r="H150" i="1" s="1"/>
  <c r="I150" i="1"/>
  <c r="E150" i="1" l="1"/>
  <c r="C150" i="1" s="1"/>
  <c r="F151" i="1" s="1"/>
  <c r="D151" i="1" l="1"/>
  <c r="I151" i="1"/>
  <c r="H151" i="1"/>
  <c r="E151" i="1" l="1"/>
  <c r="C151" i="1" s="1"/>
  <c r="F152" i="1" s="1"/>
  <c r="D152" i="1" s="1"/>
  <c r="H152" i="1" l="1"/>
  <c r="I152" i="1"/>
  <c r="E152" i="1" l="1"/>
  <c r="C152" i="1" s="1"/>
  <c r="F153" i="1"/>
  <c r="D153" i="1" l="1"/>
  <c r="H153" i="1" s="1"/>
  <c r="I153" i="1" l="1"/>
  <c r="E153" i="1" s="1"/>
  <c r="C153" i="1" s="1"/>
  <c r="F154" i="1" s="1"/>
  <c r="D154" i="1" s="1"/>
  <c r="H154" i="1" l="1"/>
  <c r="I154" i="1"/>
  <c r="E154" i="1"/>
  <c r="C154" i="1" s="1"/>
  <c r="F155" i="1" l="1"/>
  <c r="D155" i="1" s="1"/>
  <c r="I155" i="1" l="1"/>
  <c r="H155" i="1"/>
  <c r="E155" i="1"/>
  <c r="C155" i="1" s="1"/>
  <c r="F156" i="1" l="1"/>
  <c r="D156" i="1" s="1"/>
  <c r="I156" i="1" l="1"/>
  <c r="H156" i="1"/>
  <c r="E156" i="1" s="1"/>
  <c r="C156" i="1" s="1"/>
  <c r="F157" i="1" l="1"/>
  <c r="D157" i="1" s="1"/>
  <c r="I157" i="1" l="1"/>
  <c r="H157" i="1"/>
  <c r="E157" i="1" s="1"/>
  <c r="C157" i="1" s="1"/>
  <c r="F158" i="1" l="1"/>
  <c r="D158" i="1" s="1"/>
  <c r="H158" i="1" l="1"/>
  <c r="I158" i="1"/>
  <c r="E158" i="1" l="1"/>
  <c r="C158" i="1" s="1"/>
  <c r="F159" i="1" l="1"/>
  <c r="D159" i="1" s="1"/>
  <c r="I159" i="1" l="1"/>
  <c r="H159" i="1"/>
  <c r="E159" i="1"/>
  <c r="C159" i="1" s="1"/>
  <c r="F160" i="1" l="1"/>
  <c r="D160" i="1" s="1"/>
  <c r="I160" i="1" l="1"/>
  <c r="H160" i="1"/>
  <c r="E160" i="1" s="1"/>
  <c r="C160" i="1" s="1"/>
  <c r="F161" i="1" l="1"/>
  <c r="D161" i="1" s="1"/>
  <c r="H161" i="1" l="1"/>
  <c r="I161" i="1"/>
  <c r="E161" i="1" l="1"/>
  <c r="C161" i="1" s="1"/>
  <c r="F162" i="1" l="1"/>
  <c r="D162" i="1" s="1"/>
  <c r="I162" i="1" l="1"/>
  <c r="H162" i="1"/>
  <c r="E162" i="1" s="1"/>
  <c r="C162" i="1" s="1"/>
  <c r="F163" i="1" l="1"/>
  <c r="D163" i="1" s="1"/>
  <c r="I163" i="1" l="1"/>
  <c r="H163" i="1"/>
  <c r="E163" i="1" l="1"/>
  <c r="C163" i="1" s="1"/>
  <c r="F164" i="1" s="1"/>
  <c r="D164" i="1" s="1"/>
  <c r="H164" i="1" l="1"/>
  <c r="I164" i="1"/>
  <c r="E164" i="1"/>
  <c r="C164" i="1" s="1"/>
  <c r="F165" i="1" l="1"/>
  <c r="D165" i="1" s="1"/>
  <c r="H165" i="1" l="1"/>
  <c r="I165" i="1"/>
  <c r="E165" i="1" l="1"/>
  <c r="C165" i="1" s="1"/>
  <c r="F166" i="1" s="1"/>
  <c r="D166" i="1" l="1"/>
  <c r="I166" i="1"/>
  <c r="H166" i="1"/>
  <c r="E166" i="1" s="1"/>
  <c r="C166" i="1" s="1"/>
  <c r="F167" i="1" l="1"/>
  <c r="D167" i="1" s="1"/>
  <c r="H167" i="1" l="1"/>
  <c r="I167" i="1"/>
  <c r="E167" i="1" l="1"/>
  <c r="C167" i="1" s="1"/>
  <c r="F168" i="1" s="1"/>
  <c r="D168" i="1" l="1"/>
  <c r="I168" i="1" s="1"/>
  <c r="H168" i="1" l="1"/>
  <c r="E168" i="1" s="1"/>
  <c r="C168" i="1" s="1"/>
  <c r="F169" i="1" s="1"/>
  <c r="D169" i="1" s="1"/>
  <c r="H169" i="1" l="1"/>
  <c r="I169" i="1"/>
  <c r="E169" i="1" s="1"/>
  <c r="C169" i="1" s="1"/>
  <c r="F170" i="1" l="1"/>
  <c r="D170" i="1" s="1"/>
  <c r="H170" i="1" l="1"/>
  <c r="I170" i="1"/>
  <c r="E170" i="1" s="1"/>
  <c r="C170" i="1" s="1"/>
  <c r="F171" i="1" l="1"/>
  <c r="D171" i="1" s="1"/>
  <c r="H171" i="1" l="1"/>
  <c r="I171" i="1"/>
  <c r="E171" i="1"/>
  <c r="C171" i="1" s="1"/>
  <c r="F172" i="1" l="1"/>
  <c r="D172" i="1" s="1"/>
  <c r="I172" i="1" l="1"/>
  <c r="H172" i="1"/>
  <c r="E172" i="1" l="1"/>
  <c r="C172" i="1" s="1"/>
  <c r="F173" i="1" s="1"/>
  <c r="D173" i="1" s="1"/>
  <c r="I173" i="1" l="1"/>
  <c r="H173" i="1"/>
  <c r="E173" i="1"/>
  <c r="C173" i="1" s="1"/>
  <c r="F174" i="1" l="1"/>
  <c r="D174" i="1" s="1"/>
  <c r="H174" i="1" l="1"/>
  <c r="I174" i="1"/>
  <c r="E174" i="1" s="1"/>
  <c r="C174" i="1" s="1"/>
  <c r="F175" i="1" l="1"/>
  <c r="D175" i="1" s="1"/>
  <c r="I175" i="1" l="1"/>
  <c r="H175" i="1"/>
  <c r="E175" i="1"/>
  <c r="C175" i="1" s="1"/>
  <c r="F176" i="1" l="1"/>
  <c r="D176" i="1" s="1"/>
  <c r="I176" i="1" l="1"/>
  <c r="H176" i="1"/>
  <c r="E176" i="1" s="1"/>
  <c r="C176" i="1" s="1"/>
  <c r="F177" i="1" l="1"/>
  <c r="D177" i="1" s="1"/>
  <c r="H177" i="1" l="1"/>
  <c r="I177" i="1"/>
  <c r="E177" i="1" l="1"/>
  <c r="C177" i="1" s="1"/>
  <c r="F178" i="1"/>
  <c r="D178" i="1" s="1"/>
  <c r="I178" i="1" l="1"/>
  <c r="H178" i="1"/>
  <c r="E178" i="1" l="1"/>
  <c r="C178" i="1" s="1"/>
  <c r="F179" i="1" l="1"/>
  <c r="D179" i="1"/>
  <c r="I179" i="1"/>
  <c r="H179" i="1"/>
  <c r="E179" i="1" s="1"/>
  <c r="C179" i="1" s="1"/>
  <c r="F180" i="1" l="1"/>
  <c r="D180" i="1" s="1"/>
  <c r="H180" i="1" l="1"/>
  <c r="I180" i="1"/>
  <c r="E180" i="1"/>
  <c r="C180" i="1" s="1"/>
  <c r="F181" i="1" l="1"/>
  <c r="D181" i="1" s="1"/>
  <c r="I181" i="1" l="1"/>
  <c r="H181" i="1"/>
  <c r="E181" i="1"/>
  <c r="C181" i="1" s="1"/>
  <c r="F182" i="1" l="1"/>
  <c r="D182" i="1" s="1"/>
  <c r="H182" i="1" l="1"/>
  <c r="I182" i="1"/>
  <c r="E182" i="1"/>
  <c r="C182" i="1" s="1"/>
  <c r="F183" i="1" l="1"/>
  <c r="D183" i="1" s="1"/>
  <c r="H183" i="1" l="1"/>
  <c r="I183" i="1"/>
  <c r="E183" i="1" s="1"/>
  <c r="C183" i="1" s="1"/>
  <c r="F184" i="1" l="1"/>
  <c r="D184" i="1" s="1"/>
  <c r="I184" i="1" l="1"/>
  <c r="H184" i="1"/>
  <c r="E184" i="1" l="1"/>
  <c r="C184" i="1" s="1"/>
  <c r="F185" i="1" s="1"/>
  <c r="D185" i="1" l="1"/>
  <c r="I185" i="1"/>
  <c r="H185" i="1"/>
  <c r="E185" i="1" s="1"/>
  <c r="C185" i="1" s="1"/>
  <c r="F186" i="1" l="1"/>
  <c r="D186" i="1" s="1"/>
  <c r="H186" i="1" l="1"/>
  <c r="I186" i="1"/>
  <c r="E186" i="1" l="1"/>
  <c r="C186" i="1" s="1"/>
  <c r="F187" i="1"/>
  <c r="D187" i="1" l="1"/>
  <c r="I187" i="1"/>
  <c r="H187" i="1"/>
  <c r="E187" i="1"/>
  <c r="C187" i="1" s="1"/>
  <c r="F188" i="1" l="1"/>
  <c r="D188" i="1" s="1"/>
  <c r="I188" i="1" l="1"/>
  <c r="H188" i="1"/>
  <c r="E188" i="1"/>
  <c r="C188" i="1" s="1"/>
  <c r="F189" i="1" l="1"/>
  <c r="D189" i="1" s="1"/>
  <c r="I189" i="1" l="1"/>
  <c r="H189" i="1"/>
  <c r="E189" i="1" s="1"/>
  <c r="C189" i="1" s="1"/>
  <c r="F190" i="1" l="1"/>
  <c r="D190" i="1" s="1"/>
  <c r="H190" i="1" l="1"/>
  <c r="I190" i="1"/>
  <c r="E190" i="1" s="1"/>
  <c r="C190" i="1" s="1"/>
  <c r="F191" i="1" l="1"/>
  <c r="D191" i="1" s="1"/>
  <c r="I191" i="1" l="1"/>
  <c r="H191" i="1"/>
  <c r="E191" i="1"/>
  <c r="C191" i="1" s="1"/>
  <c r="F192" i="1" l="1"/>
  <c r="D192" i="1" s="1"/>
  <c r="H192" i="1" l="1"/>
  <c r="I192" i="1"/>
  <c r="E192" i="1"/>
  <c r="C192" i="1" s="1"/>
  <c r="F193" i="1" l="1"/>
  <c r="D193" i="1" s="1"/>
  <c r="I193" i="1" l="1"/>
  <c r="H193" i="1"/>
  <c r="E193" i="1" s="1"/>
  <c r="C193" i="1" s="1"/>
  <c r="F194" i="1" l="1"/>
  <c r="D194" i="1" s="1"/>
  <c r="H194" i="1" l="1"/>
  <c r="I194" i="1"/>
  <c r="E194" i="1"/>
  <c r="C194" i="1" s="1"/>
  <c r="F195" i="1" l="1"/>
  <c r="D195" i="1" s="1"/>
  <c r="I195" i="1" l="1"/>
  <c r="H195" i="1"/>
  <c r="E195" i="1"/>
  <c r="C195" i="1" s="1"/>
  <c r="F196" i="1" l="1"/>
  <c r="D196" i="1" s="1"/>
  <c r="I196" i="1" l="1"/>
  <c r="H196" i="1"/>
  <c r="E196" i="1" s="1"/>
  <c r="C196" i="1" s="1"/>
  <c r="F197" i="1" l="1"/>
  <c r="D197" i="1" s="1"/>
  <c r="I197" i="1" l="1"/>
  <c r="H197" i="1"/>
  <c r="E197" i="1" s="1"/>
  <c r="C197" i="1" s="1"/>
  <c r="F198" i="1" l="1"/>
  <c r="D198" i="1" s="1"/>
  <c r="H198" i="1" l="1"/>
  <c r="I198" i="1"/>
  <c r="E198" i="1"/>
  <c r="C198" i="1" s="1"/>
  <c r="F199" i="1" l="1"/>
  <c r="D199" i="1" s="1"/>
  <c r="I199" i="1" l="1"/>
  <c r="H199" i="1"/>
  <c r="E199" i="1" s="1"/>
  <c r="C199" i="1" s="1"/>
  <c r="F200" i="1" l="1"/>
  <c r="D200" i="1" s="1"/>
  <c r="I200" i="1" l="1"/>
  <c r="H200" i="1"/>
  <c r="E200" i="1"/>
  <c r="C200" i="1" s="1"/>
  <c r="F201" i="1" l="1"/>
  <c r="D201" i="1" s="1"/>
  <c r="H201" i="1" l="1"/>
  <c r="I201" i="1"/>
  <c r="E201" i="1"/>
  <c r="C201" i="1" s="1"/>
  <c r="F202" i="1" l="1"/>
  <c r="D202" i="1" s="1"/>
  <c r="I202" i="1" l="1"/>
  <c r="H202" i="1"/>
  <c r="E202" i="1" s="1"/>
  <c r="C202" i="1" s="1"/>
  <c r="F203" i="1" l="1"/>
  <c r="D203" i="1" s="1"/>
  <c r="H203" i="1" l="1"/>
  <c r="I203" i="1"/>
  <c r="E203" i="1"/>
  <c r="C203" i="1" s="1"/>
  <c r="F204" i="1" l="1"/>
  <c r="D204" i="1" s="1"/>
  <c r="I204" i="1" l="1"/>
  <c r="H204" i="1"/>
  <c r="E204" i="1" s="1"/>
  <c r="C204" i="1" s="1"/>
  <c r="F205" i="1" l="1"/>
  <c r="D205" i="1" s="1"/>
  <c r="H205" i="1" l="1"/>
  <c r="I205" i="1"/>
  <c r="E205" i="1"/>
  <c r="C205" i="1" s="1"/>
  <c r="F206" i="1" l="1"/>
  <c r="D206" i="1" s="1"/>
  <c r="H206" i="1" l="1"/>
  <c r="I206" i="1"/>
  <c r="E206" i="1"/>
  <c r="C206" i="1" s="1"/>
  <c r="F207" i="1" l="1"/>
  <c r="D207" i="1" s="1"/>
  <c r="H207" i="1" l="1"/>
  <c r="I207" i="1"/>
  <c r="E207" i="1"/>
  <c r="C207" i="1" s="1"/>
  <c r="F208" i="1" l="1"/>
  <c r="D208" i="1" s="1"/>
  <c r="I208" i="1" l="1"/>
  <c r="H208" i="1"/>
  <c r="E208" i="1"/>
  <c r="C208" i="1" s="1"/>
  <c r="F209" i="1" l="1"/>
  <c r="D209" i="1" s="1"/>
  <c r="I209" i="1" l="1"/>
  <c r="H209" i="1"/>
  <c r="E209" i="1"/>
  <c r="C209" i="1" s="1"/>
  <c r="F210" i="1" l="1"/>
  <c r="D210" i="1" s="1"/>
  <c r="H210" i="1" l="1"/>
  <c r="I210" i="1"/>
  <c r="E210" i="1" s="1"/>
  <c r="C210" i="1" s="1"/>
  <c r="F211" i="1" l="1"/>
  <c r="D211" i="1" s="1"/>
  <c r="H211" i="1" l="1"/>
  <c r="I211" i="1"/>
  <c r="E211" i="1" s="1"/>
  <c r="C211" i="1" s="1"/>
  <c r="F212" i="1" l="1"/>
  <c r="D212" i="1" s="1"/>
  <c r="I212" i="1" l="1"/>
  <c r="H212" i="1"/>
  <c r="E212" i="1"/>
  <c r="C212" i="1" s="1"/>
  <c r="F213" i="1" l="1"/>
  <c r="D213" i="1" s="1"/>
  <c r="H213" i="1" l="1"/>
  <c r="I213" i="1"/>
  <c r="E213" i="1"/>
  <c r="C213" i="1" s="1"/>
  <c r="F214" i="1" l="1"/>
  <c r="D214" i="1" s="1"/>
  <c r="H214" i="1" l="1"/>
  <c r="I214" i="1"/>
  <c r="E214" i="1" l="1"/>
  <c r="C214" i="1" s="1"/>
  <c r="F215" i="1" l="1"/>
  <c r="D215" i="1" s="1"/>
  <c r="H215" i="1" l="1"/>
  <c r="I215" i="1"/>
  <c r="E215" i="1"/>
  <c r="C215" i="1" s="1"/>
  <c r="F216" i="1" l="1"/>
  <c r="D216" i="1" s="1"/>
  <c r="I216" i="1" l="1"/>
  <c r="H216" i="1"/>
  <c r="E216" i="1" s="1"/>
  <c r="C216" i="1" s="1"/>
  <c r="F217" i="1" l="1"/>
  <c r="D217" i="1" s="1"/>
  <c r="I217" i="1" l="1"/>
  <c r="H217" i="1"/>
  <c r="E217" i="1"/>
  <c r="C217" i="1" s="1"/>
  <c r="F218" i="1" l="1"/>
  <c r="D218" i="1" s="1"/>
  <c r="I218" i="1" l="1"/>
  <c r="H218" i="1"/>
  <c r="E218" i="1"/>
  <c r="C218" i="1" s="1"/>
  <c r="F219" i="1" l="1"/>
  <c r="D219" i="1" s="1"/>
  <c r="I219" i="1" l="1"/>
  <c r="H219" i="1"/>
  <c r="E219" i="1"/>
  <c r="C219" i="1" s="1"/>
  <c r="F220" i="1" l="1"/>
  <c r="D220" i="1" s="1"/>
  <c r="H220" i="1" l="1"/>
  <c r="I220" i="1"/>
  <c r="E220" i="1" l="1"/>
  <c r="C220" i="1" s="1"/>
  <c r="F221" i="1"/>
  <c r="D221" i="1" s="1"/>
  <c r="I221" i="1" l="1"/>
  <c r="H221" i="1"/>
  <c r="E221" i="1"/>
  <c r="C221" i="1" s="1"/>
  <c r="F222" i="1" l="1"/>
  <c r="D222" i="1" s="1"/>
  <c r="H222" i="1" l="1"/>
  <c r="I222" i="1"/>
  <c r="E222" i="1"/>
  <c r="C222" i="1" s="1"/>
  <c r="F223" i="1" l="1"/>
  <c r="D223" i="1" s="1"/>
  <c r="I223" i="1" l="1"/>
  <c r="H223" i="1"/>
  <c r="E223" i="1" l="1"/>
  <c r="C223" i="1" s="1"/>
  <c r="F224" i="1" l="1"/>
  <c r="D224" i="1"/>
  <c r="H224" i="1" s="1"/>
  <c r="I224" i="1"/>
  <c r="E224" i="1" l="1"/>
  <c r="C224" i="1" s="1"/>
  <c r="F225" i="1" l="1"/>
  <c r="D225" i="1" s="1"/>
  <c r="I225" i="1" l="1"/>
  <c r="H225" i="1"/>
  <c r="E225" i="1"/>
  <c r="C225" i="1" s="1"/>
  <c r="F226" i="1" l="1"/>
  <c r="D226" i="1" s="1"/>
  <c r="I226" i="1" l="1"/>
  <c r="H226" i="1"/>
  <c r="E226" i="1" s="1"/>
  <c r="C226" i="1" s="1"/>
  <c r="F227" i="1" l="1"/>
  <c r="D227" i="1" s="1"/>
  <c r="H227" i="1" l="1"/>
  <c r="I227" i="1"/>
  <c r="E227" i="1" l="1"/>
  <c r="C227" i="1" s="1"/>
  <c r="F228" i="1" l="1"/>
  <c r="D228" i="1" s="1"/>
  <c r="I228" i="1" l="1"/>
  <c r="H228" i="1"/>
  <c r="E228" i="1"/>
  <c r="C228" i="1" s="1"/>
  <c r="F229" i="1" l="1"/>
  <c r="D229" i="1" s="1"/>
  <c r="I229" i="1" l="1"/>
  <c r="H229" i="1"/>
  <c r="E229" i="1"/>
  <c r="C229" i="1" s="1"/>
  <c r="F230" i="1" l="1"/>
  <c r="D230" i="1" s="1"/>
  <c r="H230" i="1" l="1"/>
  <c r="I230" i="1"/>
  <c r="E230" i="1"/>
  <c r="C230" i="1" s="1"/>
  <c r="F231" i="1" l="1"/>
  <c r="D231" i="1" s="1"/>
  <c r="I231" i="1" l="1"/>
  <c r="H231" i="1"/>
  <c r="E231" i="1"/>
  <c r="C231" i="1" s="1"/>
  <c r="F232" i="1" l="1"/>
  <c r="D232" i="1" s="1"/>
  <c r="I232" i="1" l="1"/>
  <c r="H232" i="1"/>
  <c r="E232" i="1"/>
  <c r="C232" i="1" s="1"/>
  <c r="F233" i="1" l="1"/>
  <c r="D233" i="1" s="1"/>
  <c r="I233" i="1" l="1"/>
  <c r="H233" i="1"/>
  <c r="E233" i="1" s="1"/>
  <c r="C233" i="1" s="1"/>
  <c r="F234" i="1" l="1"/>
  <c r="D234" i="1" s="1"/>
  <c r="I234" i="1" l="1"/>
  <c r="H234" i="1"/>
  <c r="E234" i="1"/>
  <c r="C234" i="1" s="1"/>
  <c r="F235" i="1" l="1"/>
  <c r="D235" i="1" s="1"/>
  <c r="I235" i="1" l="1"/>
  <c r="H235" i="1"/>
  <c r="E235" i="1" s="1"/>
  <c r="C235" i="1" s="1"/>
  <c r="F236" i="1" l="1"/>
  <c r="D236" i="1" s="1"/>
  <c r="H236" i="1" l="1"/>
  <c r="I236" i="1"/>
  <c r="E236" i="1" l="1"/>
  <c r="C236" i="1" s="1"/>
  <c r="F237" i="1" l="1"/>
  <c r="D237" i="1" s="1"/>
  <c r="H237" i="1" l="1"/>
  <c r="I237" i="1"/>
  <c r="E237" i="1" l="1"/>
  <c r="C237" i="1" s="1"/>
  <c r="F238" i="1"/>
  <c r="D238" i="1" l="1"/>
  <c r="H238" i="1"/>
  <c r="I238" i="1"/>
  <c r="E238" i="1" s="1"/>
  <c r="C238" i="1" s="1"/>
  <c r="F239" i="1" l="1"/>
  <c r="D239" i="1" s="1"/>
  <c r="H239" i="1" l="1"/>
  <c r="I239" i="1"/>
  <c r="E239" i="1" l="1"/>
  <c r="C239" i="1" s="1"/>
  <c r="F240" i="1"/>
  <c r="D240" i="1" l="1"/>
  <c r="I240" i="1"/>
  <c r="H240" i="1"/>
  <c r="E240" i="1" s="1"/>
  <c r="C240" i="1" s="1"/>
  <c r="F241" i="1" l="1"/>
  <c r="D241" i="1" s="1"/>
  <c r="H241" i="1" l="1"/>
  <c r="I241" i="1"/>
  <c r="E241" i="1" l="1"/>
  <c r="C241" i="1" s="1"/>
  <c r="F242" i="1" s="1"/>
  <c r="D242" i="1" l="1"/>
  <c r="H242" i="1"/>
  <c r="I242" i="1"/>
  <c r="E242" i="1"/>
  <c r="C242" i="1" s="1"/>
  <c r="F243" i="1" l="1"/>
  <c r="D243" i="1" s="1"/>
  <c r="H243" i="1" l="1"/>
  <c r="I243" i="1"/>
  <c r="E243" i="1"/>
  <c r="C243" i="1" s="1"/>
  <c r="F244" i="1" l="1"/>
  <c r="D244" i="1" s="1"/>
  <c r="I244" i="1" l="1"/>
  <c r="H244" i="1"/>
  <c r="E244" i="1" s="1"/>
  <c r="C244" i="1" s="1"/>
  <c r="F245" i="1" l="1"/>
  <c r="D245" i="1" s="1"/>
  <c r="I245" i="1" l="1"/>
  <c r="H245" i="1"/>
  <c r="E245" i="1"/>
  <c r="C245" i="1" s="1"/>
  <c r="F246" i="1" l="1"/>
  <c r="D246" i="1" s="1"/>
  <c r="I246" i="1" l="1"/>
  <c r="H246" i="1"/>
  <c r="E246" i="1" s="1"/>
  <c r="C246" i="1" s="1"/>
  <c r="F247" i="1" l="1"/>
  <c r="D247" i="1" s="1"/>
  <c r="I247" i="1" l="1"/>
  <c r="H247" i="1"/>
  <c r="E247" i="1"/>
  <c r="C247" i="1" s="1"/>
  <c r="F248" i="1" l="1"/>
  <c r="D248" i="1" s="1"/>
  <c r="I248" i="1" l="1"/>
  <c r="H248" i="1"/>
  <c r="E248" i="1"/>
  <c r="C248" i="1" s="1"/>
  <c r="F249" i="1" l="1"/>
  <c r="D249" i="1" s="1"/>
  <c r="I249" i="1" l="1"/>
  <c r="H249" i="1"/>
  <c r="E249" i="1" s="1"/>
  <c r="C249" i="1" s="1"/>
  <c r="F250" i="1" l="1"/>
  <c r="D250" i="1" s="1"/>
  <c r="H250" i="1" l="1"/>
  <c r="I250" i="1"/>
  <c r="E250" i="1"/>
  <c r="C250" i="1" s="1"/>
  <c r="F251" i="1" l="1"/>
  <c r="D251" i="1" s="1"/>
  <c r="I251" i="1" l="1"/>
  <c r="H251" i="1"/>
  <c r="E251" i="1" s="1"/>
  <c r="C251" i="1" s="1"/>
  <c r="F252" i="1" l="1"/>
  <c r="D252" i="1" s="1"/>
  <c r="I252" i="1" l="1"/>
  <c r="H252" i="1"/>
  <c r="E252" i="1" l="1"/>
  <c r="C252" i="1" s="1"/>
  <c r="F253" i="1"/>
  <c r="D253" i="1" s="1"/>
  <c r="I253" i="1" l="1"/>
  <c r="H253" i="1"/>
  <c r="E253" i="1"/>
  <c r="C253" i="1" s="1"/>
  <c r="F254" i="1" l="1"/>
  <c r="D254" i="1" s="1"/>
  <c r="I254" i="1" l="1"/>
  <c r="H254" i="1"/>
  <c r="E254" i="1"/>
  <c r="C254" i="1" s="1"/>
  <c r="F255" i="1" l="1"/>
  <c r="D255" i="1" s="1"/>
  <c r="I255" i="1" l="1"/>
  <c r="H255" i="1"/>
  <c r="E255" i="1"/>
  <c r="C255" i="1" s="1"/>
  <c r="F256" i="1" l="1"/>
  <c r="D256" i="1" s="1"/>
  <c r="I256" i="1" l="1"/>
  <c r="H256" i="1"/>
  <c r="E256" i="1"/>
  <c r="C256" i="1" s="1"/>
  <c r="F257" i="1" l="1"/>
  <c r="D257" i="1" s="1"/>
  <c r="I257" i="1" l="1"/>
  <c r="H257" i="1"/>
  <c r="E257" i="1"/>
  <c r="C257" i="1" s="1"/>
  <c r="F258" i="1" l="1"/>
  <c r="D258" i="1" s="1"/>
  <c r="H258" i="1" l="1"/>
  <c r="I258" i="1"/>
  <c r="E258" i="1"/>
  <c r="C258" i="1" s="1"/>
  <c r="F259" i="1" l="1"/>
  <c r="D259" i="1" s="1"/>
  <c r="I259" i="1" l="1"/>
  <c r="H259" i="1"/>
  <c r="E259" i="1"/>
  <c r="C259" i="1" s="1"/>
  <c r="F260" i="1" l="1"/>
  <c r="D260" i="1" s="1"/>
  <c r="I260" i="1" l="1"/>
  <c r="H260" i="1"/>
  <c r="E260" i="1"/>
  <c r="C260" i="1" s="1"/>
  <c r="F261" i="1" l="1"/>
  <c r="D261" i="1" s="1"/>
  <c r="I261" i="1" l="1"/>
  <c r="H261" i="1"/>
  <c r="E261" i="1" s="1"/>
  <c r="C261" i="1" s="1"/>
  <c r="F262" i="1" l="1"/>
  <c r="D262" i="1" s="1"/>
  <c r="I262" i="1" l="1"/>
  <c r="H262" i="1"/>
  <c r="E262" i="1"/>
  <c r="C262" i="1" s="1"/>
  <c r="F263" i="1" l="1"/>
  <c r="D263" i="1" s="1"/>
  <c r="H263" i="1" l="1"/>
  <c r="I263" i="1"/>
  <c r="E263" i="1" s="1"/>
  <c r="C263" i="1" s="1"/>
  <c r="F264" i="1" l="1"/>
  <c r="D264" i="1" s="1"/>
  <c r="I264" i="1" l="1"/>
  <c r="H264" i="1"/>
  <c r="E264" i="1" l="1"/>
  <c r="C264" i="1" s="1"/>
  <c r="F265" i="1" s="1"/>
  <c r="D265" i="1" l="1"/>
  <c r="I265" i="1" s="1"/>
  <c r="H265" i="1" l="1"/>
  <c r="E265" i="1" s="1"/>
  <c r="C265" i="1" s="1"/>
  <c r="F266" i="1"/>
  <c r="D266" i="1" s="1"/>
  <c r="H266" i="1" l="1"/>
  <c r="I266" i="1"/>
  <c r="E266" i="1" l="1"/>
  <c r="C266" i="1" s="1"/>
  <c r="F267" i="1" l="1"/>
  <c r="D267" i="1" s="1"/>
  <c r="I267" i="1" l="1"/>
  <c r="H267" i="1"/>
  <c r="E267" i="1"/>
  <c r="C267" i="1" s="1"/>
  <c r="F268" i="1" l="1"/>
  <c r="D268" i="1" s="1"/>
  <c r="I268" i="1" l="1"/>
  <c r="H268" i="1"/>
  <c r="E268" i="1"/>
  <c r="C268" i="1" s="1"/>
  <c r="F269" i="1" l="1"/>
  <c r="D269" i="1" s="1"/>
  <c r="H269" i="1" l="1"/>
  <c r="I269" i="1"/>
  <c r="E269" i="1"/>
  <c r="C269" i="1" s="1"/>
  <c r="F270" i="1" l="1"/>
  <c r="D270" i="1" s="1"/>
  <c r="I270" i="1" l="1"/>
  <c r="H270" i="1"/>
  <c r="E270" i="1"/>
  <c r="C270" i="1" s="1"/>
  <c r="F271" i="1" l="1"/>
  <c r="D271" i="1" s="1"/>
  <c r="H271" i="1" l="1"/>
  <c r="I271" i="1"/>
  <c r="E271" i="1"/>
  <c r="C271" i="1" s="1"/>
  <c r="F272" i="1" l="1"/>
  <c r="D272" i="1" s="1"/>
  <c r="I272" i="1" l="1"/>
  <c r="H272" i="1"/>
  <c r="E272" i="1" s="1"/>
  <c r="C272" i="1" s="1"/>
  <c r="F273" i="1" l="1"/>
  <c r="D273" i="1" s="1"/>
  <c r="I273" i="1" l="1"/>
  <c r="H273" i="1"/>
  <c r="E273" i="1"/>
  <c r="C273" i="1" s="1"/>
  <c r="F274" i="1" l="1"/>
  <c r="D274" i="1" s="1"/>
  <c r="I274" i="1" l="1"/>
  <c r="H274" i="1"/>
  <c r="E274" i="1"/>
  <c r="C274" i="1" s="1"/>
  <c r="F275" i="1" l="1"/>
  <c r="D275" i="1" s="1"/>
  <c r="H275" i="1" l="1"/>
  <c r="I275" i="1"/>
  <c r="E275" i="1"/>
  <c r="C275" i="1" s="1"/>
  <c r="F276" i="1" l="1"/>
  <c r="D276" i="1" s="1"/>
  <c r="H276" i="1" l="1"/>
  <c r="I276" i="1"/>
  <c r="E276" i="1" l="1"/>
  <c r="C276" i="1" s="1"/>
  <c r="F277" i="1" l="1"/>
  <c r="D277" i="1" s="1"/>
  <c r="I277" i="1" l="1"/>
  <c r="E277" i="1" s="1"/>
  <c r="C277" i="1" s="1"/>
  <c r="H277" i="1"/>
  <c r="F278" i="1" l="1"/>
  <c r="D278" i="1" s="1"/>
  <c r="H278" i="1" l="1"/>
  <c r="I278" i="1"/>
  <c r="E278" i="1" l="1"/>
  <c r="C278" i="1" s="1"/>
  <c r="F279" i="1" l="1"/>
  <c r="D279" i="1" s="1"/>
  <c r="I279" i="1" l="1"/>
  <c r="H279" i="1"/>
  <c r="E279" i="1"/>
  <c r="C279" i="1" s="1"/>
  <c r="F280" i="1" l="1"/>
  <c r="D280" i="1" s="1"/>
  <c r="H280" i="1" l="1"/>
  <c r="I280" i="1"/>
  <c r="E280" i="1" l="1"/>
  <c r="C280" i="1" s="1"/>
  <c r="F281" i="1" l="1"/>
  <c r="D281" i="1" s="1"/>
  <c r="H281" i="1" l="1"/>
  <c r="I281" i="1"/>
  <c r="E281" i="1" l="1"/>
  <c r="C281" i="1" s="1"/>
  <c r="F282" i="1" s="1"/>
  <c r="D282" i="1" s="1"/>
  <c r="I282" i="1" l="1"/>
  <c r="H282" i="1"/>
  <c r="E282" i="1"/>
  <c r="C282" i="1" s="1"/>
  <c r="F283" i="1" l="1"/>
  <c r="D283" i="1" s="1"/>
  <c r="H283" i="1" l="1"/>
  <c r="I283" i="1"/>
  <c r="E283" i="1" l="1"/>
  <c r="C283" i="1" s="1"/>
  <c r="F284" i="1" l="1"/>
  <c r="D284" i="1" s="1"/>
  <c r="H284" i="1" l="1"/>
  <c r="I284" i="1"/>
  <c r="E284" i="1" l="1"/>
  <c r="C284" i="1" s="1"/>
  <c r="F285" i="1" l="1"/>
  <c r="D285" i="1" s="1"/>
  <c r="H285" i="1" l="1"/>
  <c r="I285" i="1"/>
  <c r="E285" i="1"/>
  <c r="C285" i="1" s="1"/>
  <c r="F286" i="1" l="1"/>
  <c r="D286" i="1" s="1"/>
  <c r="H286" i="1" l="1"/>
  <c r="I286" i="1"/>
  <c r="E286" i="1" l="1"/>
  <c r="C286" i="1" s="1"/>
  <c r="F287" i="1"/>
  <c r="D287" i="1" s="1"/>
  <c r="I287" i="1" l="1"/>
  <c r="H287" i="1"/>
  <c r="E287" i="1" l="1"/>
  <c r="C287" i="1" s="1"/>
  <c r="F288" i="1"/>
  <c r="D288" i="1" s="1"/>
  <c r="H288" i="1" l="1"/>
  <c r="I288" i="1"/>
  <c r="E288" i="1" l="1"/>
  <c r="C288" i="1" s="1"/>
  <c r="F289" i="1"/>
  <c r="D289" i="1" s="1"/>
  <c r="I289" i="1" l="1"/>
  <c r="H289" i="1"/>
  <c r="E289" i="1" l="1"/>
  <c r="C289" i="1" s="1"/>
  <c r="F290" i="1" s="1"/>
  <c r="D290" i="1" s="1"/>
  <c r="I290" i="1" l="1"/>
  <c r="H290" i="1"/>
  <c r="E290" i="1" s="1"/>
  <c r="C290" i="1" s="1"/>
  <c r="F291" i="1" l="1"/>
  <c r="D291" i="1" s="1"/>
  <c r="I291" i="1" l="1"/>
  <c r="H291" i="1"/>
  <c r="E291" i="1" l="1"/>
  <c r="C291" i="1" s="1"/>
  <c r="F292" i="1"/>
  <c r="D292" i="1" s="1"/>
  <c r="I292" i="1" l="1"/>
  <c r="H292" i="1"/>
  <c r="E292" i="1"/>
  <c r="C292" i="1" s="1"/>
  <c r="F293" i="1" l="1"/>
  <c r="D293" i="1" s="1"/>
  <c r="I293" i="1" l="1"/>
  <c r="H293" i="1"/>
  <c r="E293" i="1" l="1"/>
  <c r="C293" i="1" s="1"/>
  <c r="F294" i="1" s="1"/>
  <c r="D294" i="1" s="1"/>
  <c r="H294" i="1" l="1"/>
  <c r="I294" i="1"/>
  <c r="E294" i="1"/>
  <c r="C294" i="1" s="1"/>
  <c r="F295" i="1" l="1"/>
  <c r="D295" i="1" s="1"/>
  <c r="H295" i="1" l="1"/>
  <c r="I295" i="1"/>
  <c r="E295" i="1" l="1"/>
  <c r="C295" i="1" s="1"/>
  <c r="F296" i="1"/>
  <c r="D296" i="1" s="1"/>
  <c r="H296" i="1" l="1"/>
  <c r="I296" i="1"/>
  <c r="E296" i="1" l="1"/>
  <c r="C296" i="1" s="1"/>
  <c r="F297" i="1" l="1"/>
  <c r="D297" i="1" s="1"/>
  <c r="H297" i="1" l="1"/>
  <c r="I297" i="1"/>
  <c r="E297" i="1" l="1"/>
  <c r="C297" i="1" s="1"/>
  <c r="F298" i="1" l="1"/>
  <c r="D298" i="1" s="1"/>
  <c r="H298" i="1" l="1"/>
  <c r="I298" i="1"/>
  <c r="E298" i="1" s="1"/>
  <c r="C298" i="1" s="1"/>
  <c r="F299" i="1" l="1"/>
  <c r="D299" i="1" s="1"/>
  <c r="I299" i="1" l="1"/>
  <c r="H299" i="1"/>
  <c r="E299" i="1"/>
  <c r="C299" i="1" s="1"/>
  <c r="F300" i="1" l="1"/>
  <c r="D300" i="1" s="1"/>
  <c r="H300" i="1" l="1"/>
  <c r="I300" i="1"/>
  <c r="E300" i="1" s="1"/>
  <c r="C300" i="1" s="1"/>
  <c r="F301" i="1" l="1"/>
  <c r="D301" i="1" s="1"/>
  <c r="I301" i="1" l="1"/>
  <c r="H301" i="1"/>
  <c r="E301" i="1"/>
  <c r="C301" i="1" s="1"/>
  <c r="F302" i="1" l="1"/>
  <c r="D302" i="1" s="1"/>
  <c r="H302" i="1" l="1"/>
  <c r="I302" i="1"/>
  <c r="E302" i="1"/>
  <c r="C302" i="1" s="1"/>
  <c r="F303" i="1" l="1"/>
  <c r="D303" i="1" s="1"/>
  <c r="H303" i="1" l="1"/>
  <c r="I303" i="1"/>
  <c r="E303" i="1" l="1"/>
  <c r="C303" i="1" s="1"/>
  <c r="F304" i="1" l="1"/>
  <c r="D304" i="1" s="1"/>
  <c r="H304" i="1" l="1"/>
  <c r="I304" i="1"/>
  <c r="E304" i="1" l="1"/>
  <c r="C304" i="1" s="1"/>
  <c r="F305" i="1" s="1"/>
  <c r="D305" i="1" s="1"/>
  <c r="H305" i="1" l="1"/>
  <c r="I305" i="1"/>
  <c r="E305" i="1" l="1"/>
  <c r="C305" i="1" s="1"/>
  <c r="F306" i="1" l="1"/>
  <c r="D306" i="1"/>
  <c r="I306" i="1"/>
  <c r="H306" i="1"/>
  <c r="E306" i="1" l="1"/>
  <c r="C306" i="1" s="1"/>
  <c r="F307" i="1" s="1"/>
  <c r="D307" i="1" l="1"/>
  <c r="H307" i="1"/>
  <c r="I307" i="1"/>
  <c r="E307" i="1" s="1"/>
  <c r="C307" i="1" s="1"/>
  <c r="F308" i="1" l="1"/>
  <c r="D308" i="1" s="1"/>
  <c r="I308" i="1" l="1"/>
  <c r="H308" i="1"/>
  <c r="E308" i="1"/>
  <c r="C308" i="1" s="1"/>
  <c r="F309" i="1" l="1"/>
  <c r="D309" i="1" s="1"/>
  <c r="I309" i="1" l="1"/>
  <c r="H309" i="1"/>
  <c r="E309" i="1"/>
  <c r="C309" i="1" s="1"/>
  <c r="F310" i="1" l="1"/>
  <c r="D310" i="1" s="1"/>
  <c r="H310" i="1" l="1"/>
  <c r="I310" i="1"/>
  <c r="E310" i="1"/>
  <c r="C310" i="1" s="1"/>
  <c r="F311" i="1" l="1"/>
  <c r="D311" i="1" s="1"/>
  <c r="I311" i="1" l="1"/>
  <c r="H311" i="1"/>
  <c r="E311" i="1" s="1"/>
  <c r="C311" i="1" s="1"/>
  <c r="F312" i="1" l="1"/>
  <c r="D312" i="1" s="1"/>
  <c r="H312" i="1" l="1"/>
  <c r="I312" i="1"/>
  <c r="E312" i="1" s="1"/>
  <c r="C312" i="1" s="1"/>
  <c r="F313" i="1" l="1"/>
  <c r="D313" i="1" s="1"/>
  <c r="I313" i="1" l="1"/>
  <c r="H313" i="1"/>
  <c r="E313" i="1"/>
  <c r="C313" i="1" s="1"/>
  <c r="F314" i="1" l="1"/>
  <c r="D314" i="1" s="1"/>
  <c r="H314" i="1" l="1"/>
  <c r="I314" i="1"/>
  <c r="E314" i="1"/>
  <c r="C314" i="1" s="1"/>
  <c r="F315" i="1" l="1"/>
  <c r="D315" i="1" s="1"/>
  <c r="H315" i="1" l="1"/>
  <c r="I315" i="1"/>
  <c r="E315" i="1"/>
  <c r="C315" i="1" s="1"/>
  <c r="F316" i="1" l="1"/>
  <c r="D316" i="1" s="1"/>
  <c r="H316" i="1" l="1"/>
  <c r="I316" i="1"/>
  <c r="E316" i="1" s="1"/>
  <c r="C316" i="1" s="1"/>
  <c r="F317" i="1" l="1"/>
  <c r="D317" i="1" s="1"/>
  <c r="I317" i="1" l="1"/>
  <c r="H317" i="1"/>
  <c r="E317" i="1"/>
  <c r="C317" i="1" s="1"/>
  <c r="F318" i="1" l="1"/>
  <c r="D318" i="1" s="1"/>
  <c r="I318" i="1" l="1"/>
  <c r="H318" i="1"/>
  <c r="E318" i="1" l="1"/>
  <c r="C318" i="1" s="1"/>
  <c r="F319" i="1" l="1"/>
  <c r="D319" i="1"/>
  <c r="I319" i="1" s="1"/>
  <c r="H319" i="1" l="1"/>
  <c r="E319" i="1" s="1"/>
  <c r="C319" i="1" s="1"/>
  <c r="F320" i="1" s="1"/>
  <c r="D320" i="1" s="1"/>
  <c r="H320" i="1" l="1"/>
  <c r="I320" i="1"/>
  <c r="E320" i="1"/>
  <c r="C320" i="1" s="1"/>
  <c r="F321" i="1" l="1"/>
  <c r="D321" i="1" s="1"/>
  <c r="H321" i="1" l="1"/>
  <c r="I321" i="1"/>
  <c r="E321" i="1"/>
  <c r="C321" i="1" s="1"/>
  <c r="F322" i="1" l="1"/>
  <c r="D322" i="1" s="1"/>
  <c r="I322" i="1" l="1"/>
  <c r="H322" i="1"/>
  <c r="E322" i="1"/>
  <c r="C322" i="1" s="1"/>
  <c r="F323" i="1" l="1"/>
  <c r="D323" i="1" s="1"/>
  <c r="H323" i="1" l="1"/>
  <c r="I323" i="1"/>
  <c r="E323" i="1"/>
  <c r="C323" i="1" s="1"/>
  <c r="F324" i="1" l="1"/>
  <c r="D324" i="1" s="1"/>
  <c r="H324" i="1" l="1"/>
  <c r="I324" i="1"/>
  <c r="E324" i="1" l="1"/>
  <c r="C324" i="1" s="1"/>
  <c r="F325" i="1" l="1"/>
  <c r="D325" i="1" s="1"/>
  <c r="H325" i="1" l="1"/>
  <c r="I325" i="1"/>
  <c r="E325" i="1"/>
  <c r="C325" i="1" s="1"/>
  <c r="F326" i="1" l="1"/>
  <c r="D326" i="1" s="1"/>
  <c r="I326" i="1" l="1"/>
  <c r="H326" i="1"/>
  <c r="E326" i="1"/>
  <c r="C326" i="1" s="1"/>
  <c r="F327" i="1" l="1"/>
  <c r="D327" i="1" s="1"/>
  <c r="H327" i="1" l="1"/>
  <c r="I327" i="1"/>
  <c r="E327" i="1"/>
  <c r="C327" i="1" s="1"/>
  <c r="F328" i="1" l="1"/>
  <c r="D328" i="1" s="1"/>
  <c r="H328" i="1" l="1"/>
  <c r="I328" i="1"/>
  <c r="E328" i="1"/>
  <c r="C328" i="1" s="1"/>
  <c r="F329" i="1" l="1"/>
  <c r="D329" i="1" s="1"/>
  <c r="I329" i="1" l="1"/>
  <c r="H329" i="1"/>
  <c r="E329" i="1"/>
  <c r="C329" i="1" s="1"/>
  <c r="F330" i="1" l="1"/>
  <c r="D330" i="1" s="1"/>
  <c r="H330" i="1" l="1"/>
  <c r="I330" i="1"/>
  <c r="E330" i="1" l="1"/>
  <c r="C330" i="1" s="1"/>
  <c r="F331" i="1" l="1"/>
  <c r="D331" i="1" s="1"/>
  <c r="H331" i="1" l="1"/>
  <c r="I331" i="1"/>
  <c r="E331" i="1"/>
  <c r="C331" i="1" s="1"/>
  <c r="F332" i="1" l="1"/>
  <c r="D332" i="1" s="1"/>
  <c r="H332" i="1" l="1"/>
  <c r="I332" i="1"/>
  <c r="E332" i="1" l="1"/>
  <c r="C332" i="1" s="1"/>
  <c r="F333" i="1" s="1"/>
  <c r="D333" i="1" s="1"/>
  <c r="H333" i="1" l="1"/>
  <c r="I333" i="1"/>
  <c r="E333" i="1"/>
  <c r="C333" i="1" s="1"/>
  <c r="F334" i="1" l="1"/>
  <c r="D334" i="1" s="1"/>
  <c r="H334" i="1" l="1"/>
  <c r="I334" i="1"/>
  <c r="E334" i="1"/>
  <c r="C334" i="1" s="1"/>
  <c r="F335" i="1" l="1"/>
  <c r="D335" i="1" s="1"/>
  <c r="H335" i="1" l="1"/>
  <c r="I335" i="1"/>
  <c r="E335" i="1"/>
  <c r="C335" i="1" s="1"/>
  <c r="F336" i="1" l="1"/>
  <c r="D336" i="1" s="1"/>
  <c r="H336" i="1" l="1"/>
  <c r="I336" i="1"/>
  <c r="E336" i="1"/>
  <c r="C336" i="1" s="1"/>
  <c r="F337" i="1" l="1"/>
  <c r="D337" i="1" s="1"/>
  <c r="H337" i="1" l="1"/>
  <c r="I337" i="1"/>
  <c r="E337" i="1" l="1"/>
  <c r="C337" i="1" s="1"/>
  <c r="F338" i="1" s="1"/>
  <c r="D338" i="1" s="1"/>
  <c r="H338" i="1" l="1"/>
  <c r="I338" i="1"/>
  <c r="E338" i="1"/>
  <c r="C338" i="1" s="1"/>
  <c r="F339" i="1" l="1"/>
  <c r="D339" i="1" s="1"/>
  <c r="I339" i="1" l="1"/>
  <c r="H339" i="1"/>
  <c r="E339" i="1"/>
  <c r="C339" i="1" s="1"/>
  <c r="F340" i="1" l="1"/>
  <c r="D340" i="1" s="1"/>
  <c r="H340" i="1" l="1"/>
  <c r="I340" i="1"/>
  <c r="E340" i="1"/>
  <c r="C340" i="1" s="1"/>
  <c r="F341" i="1" l="1"/>
  <c r="D341" i="1" s="1"/>
  <c r="H341" i="1" l="1"/>
  <c r="I341" i="1"/>
  <c r="E341" i="1" l="1"/>
  <c r="C341" i="1" s="1"/>
  <c r="F342" i="1"/>
  <c r="D342" i="1" s="1"/>
  <c r="I342" i="1" l="1"/>
  <c r="H342" i="1"/>
  <c r="E342" i="1"/>
  <c r="C342" i="1" s="1"/>
  <c r="F343" i="1" l="1"/>
  <c r="D343" i="1" s="1"/>
  <c r="H343" i="1" l="1"/>
  <c r="I343" i="1"/>
  <c r="E343" i="1" l="1"/>
  <c r="C343" i="1" s="1"/>
  <c r="F344" i="1" l="1"/>
  <c r="D344" i="1" s="1"/>
  <c r="H344" i="1" l="1"/>
  <c r="I344" i="1"/>
  <c r="E344" i="1" l="1"/>
  <c r="C344" i="1" s="1"/>
  <c r="F345" i="1" s="1"/>
  <c r="D345" i="1" l="1"/>
  <c r="H345" i="1" s="1"/>
  <c r="I345" i="1" l="1"/>
  <c r="E345" i="1"/>
  <c r="C345" i="1" s="1"/>
  <c r="F346" i="1" l="1"/>
  <c r="D346" i="1" s="1"/>
  <c r="H346" i="1" l="1"/>
  <c r="I346" i="1"/>
  <c r="E346" i="1"/>
  <c r="C346" i="1" s="1"/>
  <c r="F347" i="1" l="1"/>
  <c r="D347" i="1" s="1"/>
  <c r="H347" i="1" l="1"/>
  <c r="I347" i="1"/>
  <c r="E347" i="1"/>
  <c r="C347" i="1" s="1"/>
  <c r="F348" i="1" l="1"/>
  <c r="D348" i="1" s="1"/>
  <c r="H348" i="1" l="1"/>
  <c r="I348" i="1"/>
  <c r="E348" i="1"/>
  <c r="C348" i="1" s="1"/>
  <c r="F349" i="1" l="1"/>
  <c r="D349" i="1" s="1"/>
  <c r="H349" i="1" l="1"/>
  <c r="I349" i="1"/>
  <c r="E349" i="1" l="1"/>
  <c r="C349" i="1" s="1"/>
  <c r="F350" i="1"/>
  <c r="D350" i="1" s="1"/>
  <c r="H350" i="1" l="1"/>
  <c r="I350" i="1"/>
  <c r="E350" i="1" l="1"/>
  <c r="C350" i="1" s="1"/>
  <c r="F351" i="1" s="1"/>
  <c r="D351" i="1" s="1"/>
  <c r="H351" i="1" l="1"/>
  <c r="I351" i="1"/>
  <c r="E351" i="1" l="1"/>
  <c r="C351" i="1" s="1"/>
  <c r="F352" i="1"/>
  <c r="D352" i="1" s="1"/>
  <c r="H352" i="1" l="1"/>
  <c r="I352" i="1"/>
  <c r="E352" i="1"/>
  <c r="C352" i="1" s="1"/>
  <c r="F353" i="1" l="1"/>
  <c r="D353" i="1" s="1"/>
  <c r="H353" i="1" l="1"/>
  <c r="I353" i="1"/>
  <c r="E353" i="1"/>
  <c r="C353" i="1" s="1"/>
  <c r="F354" i="1" l="1"/>
  <c r="D354" i="1" s="1"/>
  <c r="H354" i="1" l="1"/>
  <c r="I354" i="1"/>
  <c r="E354" i="1"/>
  <c r="C354" i="1" s="1"/>
  <c r="F355" i="1" l="1"/>
  <c r="D355" i="1" s="1"/>
  <c r="H355" i="1" l="1"/>
  <c r="I355" i="1"/>
  <c r="E355" i="1" s="1"/>
  <c r="C355" i="1" s="1"/>
  <c r="F356" i="1" l="1"/>
  <c r="D356" i="1" s="1"/>
  <c r="H356" i="1" l="1"/>
  <c r="I356" i="1"/>
  <c r="E356" i="1" l="1"/>
  <c r="C356" i="1" s="1"/>
  <c r="F357" i="1" s="1"/>
  <c r="D357" i="1" s="1"/>
  <c r="H357" i="1" l="1"/>
  <c r="I357" i="1"/>
  <c r="E357" i="1"/>
  <c r="C357" i="1" s="1"/>
  <c r="F358" i="1" l="1"/>
  <c r="D358" i="1" s="1"/>
  <c r="I358" i="1" l="1"/>
  <c r="H358" i="1"/>
  <c r="E358" i="1"/>
  <c r="C358" i="1" s="1"/>
  <c r="F359" i="1" l="1"/>
  <c r="D359" i="1" s="1"/>
  <c r="H359" i="1" l="1"/>
  <c r="I359" i="1"/>
  <c r="E359" i="1" s="1"/>
  <c r="C359" i="1" s="1"/>
  <c r="F360" i="1" l="1"/>
  <c r="D360" i="1" s="1"/>
  <c r="H360" i="1" l="1"/>
  <c r="E360" i="1" s="1"/>
  <c r="C360" i="1" s="1"/>
  <c r="I360" i="1"/>
  <c r="F361" i="1" l="1"/>
  <c r="D361" i="1" s="1"/>
  <c r="I361" i="1" l="1"/>
  <c r="H361" i="1"/>
  <c r="E361" i="1" l="1"/>
  <c r="C361" i="1" s="1"/>
  <c r="F362" i="1"/>
  <c r="D362" i="1" s="1"/>
  <c r="H362" i="1" l="1"/>
  <c r="I362" i="1"/>
  <c r="E362" i="1"/>
  <c r="C362" i="1" s="1"/>
  <c r="F363" i="1" l="1"/>
  <c r="D363" i="1" s="1"/>
  <c r="I363" i="1" l="1"/>
  <c r="H363" i="1"/>
  <c r="E363" i="1"/>
  <c r="C363" i="1" s="1"/>
  <c r="F364" i="1" l="1"/>
  <c r="D364" i="1" s="1"/>
  <c r="H364" i="1" l="1"/>
  <c r="I364" i="1"/>
  <c r="E364" i="1" l="1"/>
  <c r="C364" i="1" s="1"/>
  <c r="F365" i="1" s="1"/>
  <c r="D365" i="1" l="1"/>
  <c r="I365" i="1"/>
  <c r="H365" i="1"/>
  <c r="E365" i="1" s="1"/>
  <c r="C365" i="1" s="1"/>
  <c r="F366" i="1" l="1"/>
  <c r="D366" i="1" s="1"/>
  <c r="I366" i="1" l="1"/>
  <c r="H366" i="1"/>
  <c r="E366" i="1" s="1"/>
  <c r="C366" i="1" s="1"/>
  <c r="F367" i="1" l="1"/>
  <c r="D367" i="1" s="1"/>
  <c r="H367" i="1" l="1"/>
  <c r="I367" i="1"/>
  <c r="E367" i="1"/>
  <c r="C367" i="1" s="1"/>
  <c r="F368" i="1" l="1"/>
  <c r="D368" i="1" s="1"/>
  <c r="H368" i="1" l="1"/>
  <c r="I368" i="1"/>
  <c r="E368" i="1"/>
  <c r="C368" i="1" s="1"/>
  <c r="F369" i="1" l="1"/>
  <c r="D369" i="1" s="1"/>
  <c r="H369" i="1" l="1"/>
  <c r="I369" i="1"/>
  <c r="E369" i="1" s="1"/>
  <c r="C369" i="1" s="1"/>
  <c r="F370" i="1" l="1"/>
  <c r="D370" i="1" s="1"/>
  <c r="H370" i="1" l="1"/>
  <c r="I370" i="1"/>
  <c r="E370" i="1"/>
  <c r="C370" i="1" s="1"/>
  <c r="F371" i="1" l="1"/>
  <c r="D371" i="1" s="1"/>
  <c r="H371" i="1" l="1"/>
  <c r="I371" i="1"/>
  <c r="E371" i="1"/>
  <c r="C371" i="1" s="1"/>
  <c r="F372" i="1" l="1"/>
  <c r="D372" i="1" s="1"/>
  <c r="I372" i="1" l="1"/>
  <c r="H372" i="1"/>
  <c r="E372" i="1" l="1"/>
  <c r="C372" i="1" s="1"/>
  <c r="F373" i="1" s="1"/>
  <c r="D373" i="1" s="1"/>
  <c r="I373" i="1" l="1"/>
  <c r="H373" i="1"/>
  <c r="E373" i="1" s="1"/>
  <c r="C373" i="1" s="1"/>
  <c r="F374" i="1" l="1"/>
  <c r="D374" i="1" s="1"/>
  <c r="I374" i="1" l="1"/>
  <c r="H374" i="1"/>
  <c r="E374" i="1"/>
  <c r="C374" i="1" s="1"/>
  <c r="F375" i="1" l="1"/>
  <c r="D375" i="1" s="1"/>
  <c r="I375" i="1" l="1"/>
  <c r="H375" i="1"/>
  <c r="E375" i="1" s="1"/>
  <c r="C375" i="1" s="1"/>
  <c r="F376" i="1" l="1"/>
  <c r="D376" i="1" s="1"/>
  <c r="H376" i="1" l="1"/>
  <c r="I376" i="1"/>
  <c r="E376" i="1"/>
  <c r="C376" i="1" s="1"/>
  <c r="F377" i="1" l="1"/>
  <c r="D377" i="1" s="1"/>
  <c r="H377" i="1" l="1"/>
  <c r="I377" i="1"/>
  <c r="E377" i="1" l="1"/>
  <c r="C377" i="1" s="1"/>
  <c r="F378" i="1" l="1"/>
  <c r="D378" i="1" s="1"/>
  <c r="I378" i="1" l="1"/>
  <c r="E378" i="1" s="1"/>
  <c r="C378" i="1" s="1"/>
  <c r="H378" i="1"/>
  <c r="F379" i="1" l="1"/>
  <c r="D379" i="1" s="1"/>
  <c r="H379" i="1" l="1"/>
  <c r="I379" i="1"/>
  <c r="E379" i="1"/>
  <c r="C379" i="1" s="1"/>
  <c r="F380" i="1" l="1"/>
  <c r="D380" i="1" s="1"/>
  <c r="I380" i="1" l="1"/>
  <c r="H380" i="1"/>
  <c r="E380" i="1"/>
  <c r="C380" i="1" s="1"/>
  <c r="F381" i="1" l="1"/>
  <c r="D381" i="1" s="1"/>
  <c r="H381" i="1" l="1"/>
  <c r="I381" i="1"/>
  <c r="E381" i="1"/>
  <c r="C381" i="1" s="1"/>
  <c r="F382" i="1" l="1"/>
  <c r="D382" i="1" s="1"/>
  <c r="H382" i="1" l="1"/>
  <c r="I382" i="1"/>
  <c r="E382" i="1"/>
  <c r="C382" i="1" s="1"/>
  <c r="F383" i="1" l="1"/>
  <c r="D383" i="1" s="1"/>
  <c r="H383" i="1" l="1"/>
  <c r="I383" i="1"/>
  <c r="E383" i="1" l="1"/>
  <c r="C383" i="1" s="1"/>
  <c r="F384" i="1" l="1"/>
  <c r="D384" i="1" s="1"/>
  <c r="H384" i="1" l="1"/>
  <c r="E384" i="1" s="1"/>
  <c r="C384" i="1" s="1"/>
  <c r="I384" i="1"/>
  <c r="F385" i="1" l="1"/>
  <c r="D385" i="1" s="1"/>
  <c r="H385" i="1" l="1"/>
  <c r="I385" i="1"/>
  <c r="E385" i="1"/>
  <c r="C385" i="1" s="1"/>
  <c r="F386" i="1" l="1"/>
  <c r="D386" i="1" s="1"/>
  <c r="H386" i="1" l="1"/>
  <c r="I386" i="1"/>
  <c r="E386" i="1"/>
  <c r="C386" i="1" s="1"/>
  <c r="F387" i="1" l="1"/>
  <c r="D387" i="1" s="1"/>
  <c r="H387" i="1" l="1"/>
  <c r="I387" i="1"/>
  <c r="E387" i="1" l="1"/>
  <c r="C387" i="1" s="1"/>
  <c r="F388" i="1" l="1"/>
  <c r="D388" i="1" s="1"/>
  <c r="H388" i="1" l="1"/>
  <c r="I388" i="1"/>
  <c r="E388" i="1"/>
  <c r="C388" i="1" s="1"/>
  <c r="F389" i="1" l="1"/>
  <c r="D389" i="1" s="1"/>
  <c r="I389" i="1" l="1"/>
  <c r="H389" i="1"/>
  <c r="E389" i="1"/>
  <c r="C389" i="1" s="1"/>
  <c r="F390" i="1" l="1"/>
  <c r="D390" i="1" s="1"/>
  <c r="H390" i="1" l="1"/>
  <c r="E390" i="1" s="1"/>
  <c r="C390" i="1" s="1"/>
  <c r="I390" i="1"/>
  <c r="F391" i="1" l="1"/>
  <c r="D391" i="1" s="1"/>
  <c r="H391" i="1" l="1"/>
  <c r="I391" i="1"/>
  <c r="E391" i="1"/>
  <c r="C391" i="1" s="1"/>
  <c r="F392" i="1" l="1"/>
  <c r="D392" i="1" s="1"/>
  <c r="I392" i="1" l="1"/>
  <c r="H392" i="1"/>
  <c r="E392" i="1"/>
  <c r="C392" i="1" s="1"/>
  <c r="F393" i="1" l="1"/>
  <c r="D393" i="1" s="1"/>
  <c r="H393" i="1" l="1"/>
  <c r="I393" i="1"/>
  <c r="E393" i="1"/>
  <c r="C393" i="1" s="1"/>
  <c r="F394" i="1" l="1"/>
  <c r="D394" i="1" s="1"/>
  <c r="H394" i="1" l="1"/>
  <c r="I394" i="1"/>
  <c r="E394" i="1"/>
  <c r="C394" i="1" s="1"/>
  <c r="F395" i="1" l="1"/>
  <c r="D395" i="1" s="1"/>
  <c r="I395" i="1" l="1"/>
  <c r="H395" i="1"/>
  <c r="E395" i="1" l="1"/>
  <c r="C395" i="1" s="1"/>
  <c r="F396" i="1"/>
  <c r="D396" i="1" l="1"/>
  <c r="I396" i="1"/>
  <c r="H396" i="1"/>
  <c r="E396" i="1" l="1"/>
  <c r="C396" i="1" s="1"/>
  <c r="F397" i="1" l="1"/>
  <c r="D397" i="1"/>
  <c r="H397" i="1"/>
  <c r="I397" i="1"/>
  <c r="E397" i="1"/>
  <c r="C397" i="1" s="1"/>
  <c r="F398" i="1" l="1"/>
  <c r="D398" i="1" s="1"/>
  <c r="I398" i="1" l="1"/>
  <c r="H398" i="1"/>
  <c r="E398" i="1"/>
  <c r="C398" i="1" s="1"/>
  <c r="F399" i="1" l="1"/>
  <c r="D399" i="1" s="1"/>
  <c r="H399" i="1" l="1"/>
  <c r="I399" i="1"/>
  <c r="E399" i="1"/>
  <c r="C399" i="1" s="1"/>
  <c r="F400" i="1" l="1"/>
  <c r="D400" i="1" s="1"/>
  <c r="I400" i="1" l="1"/>
  <c r="H400" i="1"/>
  <c r="E400" i="1"/>
  <c r="C400" i="1" s="1"/>
  <c r="F401" i="1" l="1"/>
  <c r="D401" i="1" s="1"/>
  <c r="I401" i="1" l="1"/>
  <c r="H401" i="1"/>
  <c r="E401" i="1" s="1"/>
  <c r="C401" i="1" s="1"/>
  <c r="F402" i="1" l="1"/>
  <c r="D402" i="1" s="1"/>
  <c r="H402" i="1" l="1"/>
  <c r="I402" i="1"/>
  <c r="E402" i="1" l="1"/>
  <c r="C402" i="1" s="1"/>
  <c r="F403" i="1"/>
  <c r="D403" i="1" s="1"/>
  <c r="I403" i="1" l="1"/>
  <c r="H403" i="1"/>
  <c r="E403" i="1"/>
  <c r="C403" i="1" s="1"/>
  <c r="F404" i="1" l="1"/>
  <c r="D404" i="1" s="1"/>
  <c r="H404" i="1" l="1"/>
  <c r="I404" i="1"/>
  <c r="E404" i="1" l="1"/>
  <c r="C404" i="1" s="1"/>
  <c r="F405" i="1" l="1"/>
  <c r="D405" i="1"/>
  <c r="I405" i="1"/>
  <c r="H405" i="1"/>
  <c r="E405" i="1" s="1"/>
  <c r="C405" i="1" s="1"/>
  <c r="F406" i="1" l="1"/>
  <c r="D406" i="1" s="1"/>
  <c r="I406" i="1" l="1"/>
  <c r="H406" i="1"/>
  <c r="E406" i="1"/>
  <c r="C406" i="1" s="1"/>
  <c r="F407" i="1" l="1"/>
  <c r="D407" i="1" s="1"/>
  <c r="H407" i="1" l="1"/>
  <c r="I407" i="1"/>
  <c r="E407" i="1" s="1"/>
  <c r="C407" i="1" s="1"/>
  <c r="F408" i="1" l="1"/>
  <c r="D408" i="1" s="1"/>
  <c r="I408" i="1" l="1"/>
  <c r="H408" i="1"/>
  <c r="E408" i="1" s="1"/>
  <c r="C408" i="1" s="1"/>
  <c r="F409" i="1" l="1"/>
  <c r="D409" i="1" s="1"/>
  <c r="I409" i="1" l="1"/>
  <c r="H409" i="1"/>
  <c r="E409" i="1"/>
  <c r="C409" i="1" s="1"/>
  <c r="F410" i="1" l="1"/>
  <c r="D410" i="1" s="1"/>
  <c r="H410" i="1" l="1"/>
  <c r="I410" i="1"/>
  <c r="E410" i="1" l="1"/>
  <c r="C410" i="1" s="1"/>
  <c r="F411" i="1"/>
  <c r="D411" i="1" l="1"/>
  <c r="H411" i="1"/>
  <c r="I411" i="1"/>
  <c r="E411" i="1" l="1"/>
  <c r="C411" i="1" s="1"/>
  <c r="F412" i="1"/>
  <c r="D412" i="1" s="1"/>
  <c r="I412" i="1" l="1"/>
  <c r="H412" i="1"/>
  <c r="E412" i="1"/>
  <c r="C412" i="1" s="1"/>
  <c r="F413" i="1" l="1"/>
  <c r="D413" i="1" s="1"/>
  <c r="I413" i="1" l="1"/>
  <c r="H413" i="1"/>
  <c r="E413" i="1" s="1"/>
  <c r="C413" i="1" s="1"/>
  <c r="F414" i="1" l="1"/>
  <c r="D414" i="1" s="1"/>
  <c r="I414" i="1" l="1"/>
  <c r="H414" i="1"/>
  <c r="E414" i="1"/>
  <c r="C414" i="1" s="1"/>
  <c r="F415" i="1" l="1"/>
  <c r="D415" i="1" s="1"/>
  <c r="I415" i="1" l="1"/>
  <c r="H415" i="1"/>
  <c r="E415" i="1"/>
  <c r="C415" i="1" s="1"/>
  <c r="F416" i="1" l="1"/>
  <c r="D416" i="1" s="1"/>
  <c r="I416" i="1" l="1"/>
  <c r="H416" i="1"/>
  <c r="E416" i="1"/>
  <c r="C416" i="1" s="1"/>
  <c r="F417" i="1" l="1"/>
  <c r="D417" i="1" s="1"/>
  <c r="I417" i="1" l="1"/>
  <c r="H417" i="1"/>
  <c r="E417" i="1"/>
  <c r="C417" i="1" s="1"/>
  <c r="F418" i="1" l="1"/>
  <c r="D418" i="1" s="1"/>
  <c r="I418" i="1" l="1"/>
  <c r="H418" i="1"/>
  <c r="E418" i="1" s="1"/>
  <c r="C418" i="1" s="1"/>
  <c r="F419" i="1" l="1"/>
  <c r="D419" i="1" s="1"/>
  <c r="I419" i="1" l="1"/>
  <c r="H419" i="1"/>
  <c r="E419" i="1"/>
  <c r="C419" i="1" s="1"/>
  <c r="F420" i="1" l="1"/>
  <c r="D420" i="1" s="1"/>
  <c r="H420" i="1" l="1"/>
  <c r="I420" i="1"/>
  <c r="E420" i="1"/>
  <c r="C420" i="1" s="1"/>
  <c r="F421" i="1" l="1"/>
  <c r="D421" i="1" s="1"/>
  <c r="I421" i="1" l="1"/>
  <c r="H421" i="1"/>
  <c r="E421" i="1"/>
  <c r="C421" i="1" s="1"/>
  <c r="F422" i="1" l="1"/>
  <c r="D422" i="1" s="1"/>
  <c r="H422" i="1" l="1"/>
  <c r="I422" i="1"/>
  <c r="E422" i="1"/>
  <c r="C422" i="1" s="1"/>
  <c r="F423" i="1" l="1"/>
  <c r="D423" i="1" s="1"/>
  <c r="H423" i="1" l="1"/>
  <c r="I423" i="1"/>
  <c r="E423" i="1"/>
  <c r="C423" i="1" s="1"/>
  <c r="F424" i="1" l="1"/>
  <c r="D424" i="1" s="1"/>
  <c r="I424" i="1" l="1"/>
  <c r="H424" i="1"/>
  <c r="E424" i="1"/>
  <c r="C424" i="1" s="1"/>
  <c r="F425" i="1" l="1"/>
  <c r="D425" i="1" s="1"/>
  <c r="H425" i="1" l="1"/>
  <c r="I425" i="1"/>
  <c r="E425" i="1"/>
  <c r="C425" i="1" s="1"/>
  <c r="F426" i="1" l="1"/>
  <c r="D426" i="1" s="1"/>
  <c r="H426" i="1" l="1"/>
  <c r="I426" i="1"/>
  <c r="E426" i="1" l="1"/>
  <c r="C426" i="1" s="1"/>
  <c r="F427" i="1" l="1"/>
  <c r="D427" i="1" s="1"/>
  <c r="I427" i="1" l="1"/>
  <c r="H427" i="1"/>
  <c r="E427" i="1"/>
  <c r="C427" i="1" s="1"/>
  <c r="F428" i="1" l="1"/>
  <c r="D428" i="1" s="1"/>
  <c r="H428" i="1" l="1"/>
  <c r="I428" i="1"/>
  <c r="E428" i="1"/>
  <c r="C428" i="1" s="1"/>
  <c r="F429" i="1" l="1"/>
  <c r="D429" i="1" s="1"/>
  <c r="H429" i="1" l="1"/>
  <c r="I429" i="1"/>
  <c r="E429" i="1"/>
  <c r="C429" i="1" s="1"/>
</calcChain>
</file>

<file path=xl/sharedStrings.xml><?xml version="1.0" encoding="utf-8"?>
<sst xmlns="http://schemas.openxmlformats.org/spreadsheetml/2006/main" count="682" uniqueCount="37">
  <si>
    <t>Juros ao ano</t>
  </si>
  <si>
    <t>Meses</t>
  </si>
  <si>
    <t>Amortização</t>
  </si>
  <si>
    <t>Juros</t>
  </si>
  <si>
    <t>Parcela</t>
  </si>
  <si>
    <t>Saldo Devedor</t>
  </si>
  <si>
    <t>Amortização adicional</t>
  </si>
  <si>
    <t>#</t>
  </si>
  <si>
    <t>Juros ao mês</t>
  </si>
  <si>
    <t>Taxa
(estimada)</t>
  </si>
  <si>
    <t>Seguro
(estimado)</t>
  </si>
  <si>
    <t>Valor do imóvel</t>
  </si>
  <si>
    <t>Valor da entrada</t>
  </si>
  <si>
    <t>Valor do subsídio</t>
  </si>
  <si>
    <t>Valor a ser financiado</t>
  </si>
  <si>
    <r>
      <t xml:space="preserve">TABELA </t>
    </r>
    <r>
      <rPr>
        <b/>
        <sz val="14"/>
        <color rgb="FF7030A0"/>
        <rFont val="Raleway"/>
      </rPr>
      <t>PRICE</t>
    </r>
  </si>
  <si>
    <r>
      <t xml:space="preserve">TABELA </t>
    </r>
    <r>
      <rPr>
        <b/>
        <sz val="14"/>
        <color rgb="FF7030A0"/>
        <rFont val="Raleway"/>
      </rPr>
      <t>SAC</t>
    </r>
  </si>
  <si>
    <t>Reajuste anual</t>
  </si>
  <si>
    <t>Valor inicial</t>
  </si>
  <si>
    <t>Pagamentos mensais</t>
  </si>
  <si>
    <t>Seguros diversos (estimado)</t>
  </si>
  <si>
    <r>
      <t xml:space="preserve">TABELA </t>
    </r>
    <r>
      <rPr>
        <b/>
        <sz val="14"/>
        <color rgb="FF7030A0"/>
        <rFont val="Raleway"/>
      </rPr>
      <t>ALUGUEL</t>
    </r>
  </si>
  <si>
    <t>-</t>
  </si>
  <si>
    <t>Total juros pagos</t>
  </si>
  <si>
    <t>Total geral pago</t>
  </si>
  <si>
    <t>ANO 1</t>
  </si>
  <si>
    <t>ANO 2</t>
  </si>
  <si>
    <t>ANO 3</t>
  </si>
  <si>
    <t>ANO 4</t>
  </si>
  <si>
    <t>ANO 5</t>
  </si>
  <si>
    <t>ANO 6</t>
  </si>
  <si>
    <t>ANO 7</t>
  </si>
  <si>
    <t>ANO 8</t>
  </si>
  <si>
    <t>ANO 9</t>
  </si>
  <si>
    <t>ANO 10</t>
  </si>
  <si>
    <r>
      <t xml:space="preserve">@EXCELZAO | </t>
    </r>
    <r>
      <rPr>
        <sz val="9"/>
        <color rgb="FF7030A0"/>
        <rFont val="Raleway"/>
      </rPr>
      <t>GUILHERME ROCHA</t>
    </r>
  </si>
  <si>
    <t>Total 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</si>
</sst>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5" formatCode="&quot;R$&quot;\ #,##0.00"/>
    <numFmt numFmtId="166" formatCode="&quot;R$&quot;\ #,##0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Raleway"/>
    </font>
    <font>
      <sz val="11"/>
      <color theme="1"/>
      <name val="Raleway"/>
    </font>
    <font>
      <b/>
      <sz val="11"/>
      <color theme="1"/>
      <name val="Raleway"/>
    </font>
    <font>
      <b/>
      <sz val="11"/>
      <color rgb="FFFFFF00"/>
      <name val="Raleway"/>
    </font>
    <font>
      <b/>
      <sz val="11"/>
      <color theme="0"/>
      <name val="Raleway"/>
    </font>
    <font>
      <sz val="8"/>
      <color theme="1"/>
      <name val="Raleway"/>
    </font>
    <font>
      <u/>
      <sz val="8"/>
      <color theme="10"/>
      <name val="Calibri"/>
      <family val="2"/>
      <scheme val="minor"/>
    </font>
    <font>
      <b/>
      <sz val="14"/>
      <color rgb="FF7030A0"/>
      <name val="Raleway"/>
    </font>
    <font>
      <b/>
      <sz val="9"/>
      <color rgb="FF7030A0"/>
      <name val="Raleway"/>
    </font>
    <font>
      <sz val="9"/>
      <color rgb="FF7030A0"/>
      <name val="Raleway"/>
    </font>
    <font>
      <sz val="11"/>
      <color theme="0"/>
      <name val="Raleway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</fills>
  <borders count="14">
    <border>
      <left/>
      <right/>
      <top/>
      <bottom/>
      <diagonal/>
    </border>
    <border>
      <left style="thick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Dashed">
        <color theme="0"/>
      </left>
      <right style="thin">
        <color theme="0"/>
      </right>
      <top style="mediumDashed">
        <color theme="0"/>
      </top>
      <bottom style="mediumDashed">
        <color theme="0"/>
      </bottom>
      <diagonal/>
    </border>
    <border>
      <left style="thin">
        <color theme="0"/>
      </left>
      <right style="mediumDashed">
        <color theme="0"/>
      </right>
      <top style="mediumDashed">
        <color theme="0"/>
      </top>
      <bottom style="mediumDashed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ck">
        <color theme="0"/>
      </right>
      <top style="thin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ck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ck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164" fontId="5" fillId="2" borderId="2" xfId="0" applyNumberFormat="1" applyFont="1" applyFill="1" applyBorder="1" applyAlignment="1" applyProtection="1">
      <alignment horizontal="center"/>
      <protection locked="0"/>
    </xf>
    <xf numFmtId="165" fontId="5" fillId="2" borderId="3" xfId="0" applyNumberFormat="1" applyFont="1" applyFill="1" applyBorder="1" applyAlignment="1" applyProtection="1">
      <alignment horizontal="center"/>
      <protection locked="0"/>
    </xf>
    <xf numFmtId="0" fontId="3" fillId="0" borderId="0" xfId="0" applyFont="1" applyProtection="1">
      <protection hidden="1"/>
    </xf>
    <xf numFmtId="0" fontId="4" fillId="3" borderId="1" xfId="0" applyFont="1" applyFill="1" applyBorder="1" applyProtection="1">
      <protection hidden="1"/>
    </xf>
    <xf numFmtId="164" fontId="5" fillId="2" borderId="2" xfId="0" applyNumberFormat="1" applyFont="1" applyFill="1" applyBorder="1" applyAlignment="1" applyProtection="1">
      <alignment horizontal="center"/>
      <protection locked="0" hidden="1"/>
    </xf>
    <xf numFmtId="0" fontId="3" fillId="0" borderId="0" xfId="0" applyFont="1" applyAlignment="1" applyProtection="1">
      <alignment vertical="center" wrapText="1"/>
      <protection hidden="1"/>
    </xf>
    <xf numFmtId="0" fontId="6" fillId="4" borderId="3" xfId="0" applyFont="1" applyFill="1" applyBorder="1" applyAlignment="1" applyProtection="1">
      <alignment horizontal="center" vertical="center" wrapText="1"/>
      <protection hidden="1"/>
    </xf>
    <xf numFmtId="0" fontId="3" fillId="3" borderId="3" xfId="0" applyFont="1" applyFill="1" applyBorder="1" applyAlignment="1" applyProtection="1">
      <alignment horizontal="center"/>
      <protection hidden="1"/>
    </xf>
    <xf numFmtId="165" fontId="5" fillId="2" borderId="3" xfId="0" applyNumberFormat="1" applyFont="1" applyFill="1" applyBorder="1" applyAlignment="1" applyProtection="1">
      <alignment horizontal="center"/>
      <protection locked="0" hidden="1"/>
    </xf>
    <xf numFmtId="165" fontId="3" fillId="3" borderId="3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8" fillId="0" borderId="0" xfId="1" applyFont="1" applyProtection="1">
      <protection hidden="1"/>
    </xf>
    <xf numFmtId="165" fontId="3" fillId="3" borderId="3" xfId="0" applyNumberFormat="1" applyFont="1" applyFill="1" applyBorder="1" applyAlignment="1" applyProtection="1">
      <alignment horizontal="center"/>
      <protection locked="0" hidden="1"/>
    </xf>
    <xf numFmtId="0" fontId="4" fillId="3" borderId="3" xfId="0" applyFont="1" applyFill="1" applyBorder="1" applyProtection="1">
      <protection hidden="1"/>
    </xf>
    <xf numFmtId="0" fontId="4" fillId="3" borderId="4" xfId="0" applyFont="1" applyFill="1" applyBorder="1" applyProtection="1">
      <protection hidden="1"/>
    </xf>
    <xf numFmtId="165" fontId="5" fillId="2" borderId="4" xfId="0" applyNumberFormat="1" applyFont="1" applyFill="1" applyBorder="1" applyAlignment="1" applyProtection="1">
      <alignment horizontal="center"/>
      <protection locked="0"/>
    </xf>
    <xf numFmtId="0" fontId="4" fillId="3" borderId="5" xfId="0" applyFont="1" applyFill="1" applyBorder="1" applyProtection="1">
      <protection hidden="1"/>
    </xf>
    <xf numFmtId="165" fontId="5" fillId="2" borderId="3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 applyProtection="1">
      <alignment horizontal="center"/>
      <protection hidden="1"/>
    </xf>
    <xf numFmtId="165" fontId="5" fillId="2" borderId="6" xfId="0" applyNumberFormat="1" applyFont="1" applyFill="1" applyBorder="1" applyAlignment="1">
      <alignment horizontal="center"/>
    </xf>
    <xf numFmtId="0" fontId="4" fillId="3" borderId="7" xfId="0" applyFont="1" applyFill="1" applyBorder="1" applyProtection="1">
      <protection hidden="1"/>
    </xf>
    <xf numFmtId="166" fontId="5" fillId="2" borderId="8" xfId="0" applyNumberFormat="1" applyFont="1" applyFill="1" applyBorder="1" applyAlignment="1" applyProtection="1">
      <alignment horizontal="center"/>
      <protection locked="0" hidden="1"/>
    </xf>
    <xf numFmtId="0" fontId="3" fillId="0" borderId="9" xfId="0" applyFont="1" applyBorder="1" applyProtection="1">
      <protection hidden="1"/>
    </xf>
    <xf numFmtId="0" fontId="6" fillId="4" borderId="2" xfId="0" applyFont="1" applyFill="1" applyBorder="1" applyAlignment="1" applyProtection="1">
      <alignment horizontal="center" vertical="center" wrapText="1"/>
      <protection hidden="1"/>
    </xf>
    <xf numFmtId="165" fontId="5" fillId="2" borderId="2" xfId="0" applyNumberFormat="1" applyFont="1" applyFill="1" applyBorder="1" applyAlignment="1" applyProtection="1">
      <alignment horizontal="center"/>
      <protection locked="0" hidden="1"/>
    </xf>
    <xf numFmtId="165" fontId="3" fillId="3" borderId="2" xfId="0" applyNumberFormat="1" applyFont="1" applyFill="1" applyBorder="1" applyAlignment="1" applyProtection="1">
      <alignment horizontal="center"/>
      <protection hidden="1"/>
    </xf>
    <xf numFmtId="0" fontId="5" fillId="2" borderId="8" xfId="0" applyFont="1" applyFill="1" applyBorder="1" applyAlignment="1" applyProtection="1">
      <alignment horizontal="center"/>
      <protection locked="0" hidden="1"/>
    </xf>
    <xf numFmtId="0" fontId="6" fillId="4" borderId="5" xfId="0" applyFont="1" applyFill="1" applyBorder="1" applyProtection="1">
      <protection hidden="1"/>
    </xf>
    <xf numFmtId="0" fontId="5" fillId="2" borderId="8" xfId="0" applyFont="1" applyFill="1" applyBorder="1" applyAlignment="1" applyProtection="1">
      <alignment horizontal="center"/>
      <protection locked="0"/>
    </xf>
    <xf numFmtId="0" fontId="4" fillId="3" borderId="11" xfId="0" applyFont="1" applyFill="1" applyBorder="1" applyProtection="1">
      <protection hidden="1"/>
    </xf>
    <xf numFmtId="165" fontId="5" fillId="2" borderId="11" xfId="0" applyNumberFormat="1" applyFont="1" applyFill="1" applyBorder="1" applyAlignment="1" applyProtection="1">
      <alignment horizontal="center"/>
      <protection locked="0"/>
    </xf>
    <xf numFmtId="0" fontId="4" fillId="3" borderId="12" xfId="0" applyFont="1" applyFill="1" applyBorder="1" applyProtection="1">
      <protection hidden="1"/>
    </xf>
    <xf numFmtId="164" fontId="5" fillId="2" borderId="13" xfId="0" applyNumberFormat="1" applyFont="1" applyFill="1" applyBorder="1" applyAlignment="1" applyProtection="1">
      <alignment horizontal="center"/>
      <protection locked="0"/>
    </xf>
    <xf numFmtId="0" fontId="2" fillId="3" borderId="10" xfId="0" applyFont="1" applyFill="1" applyBorder="1" applyProtection="1">
      <protection hidden="1"/>
    </xf>
    <xf numFmtId="0" fontId="3" fillId="3" borderId="10" xfId="0" applyFont="1" applyFill="1" applyBorder="1" applyProtection="1">
      <protection hidden="1"/>
    </xf>
    <xf numFmtId="164" fontId="5" fillId="2" borderId="13" xfId="0" applyNumberFormat="1" applyFont="1" applyFill="1" applyBorder="1" applyAlignment="1" applyProtection="1">
      <alignment horizontal="center"/>
      <protection locked="0" hidden="1"/>
    </xf>
    <xf numFmtId="0" fontId="10" fillId="0" borderId="0" xfId="0" quotePrefix="1" applyFont="1" applyProtection="1">
      <protection hidden="1"/>
    </xf>
    <xf numFmtId="0" fontId="12" fillId="0" borderId="0" xfId="0" applyFont="1" applyProtection="1">
      <protection hidden="1"/>
    </xf>
    <xf numFmtId="0" fontId="0" fillId="0" borderId="0" xfId="0" applyProtection="1">
      <protection hidden="1"/>
    </xf>
    <xf numFmtId="3" fontId="0" fillId="0" borderId="0" xfId="0" applyNumberFormat="1" applyProtection="1">
      <protection hidden="1"/>
    </xf>
    <xf numFmtId="165" fontId="5" fillId="2" borderId="6" xfId="0" applyNumberFormat="1" applyFont="1" applyFill="1" applyBorder="1" applyAlignment="1" applyProtection="1">
      <alignment horizontal="center"/>
      <protection hidden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E6A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aleway" pitchFamily="2" charset="0"/>
                <a:ea typeface="+mn-ea"/>
                <a:cs typeface="+mn-cs"/>
              </a:defRPr>
            </a:pPr>
            <a:r>
              <a:rPr lang="pt-BR" b="1">
                <a:latin typeface="Raleway" pitchFamily="2" charset="0"/>
              </a:rPr>
              <a:t>Comparativo de gasto anual</a:t>
            </a:r>
            <a:r>
              <a:rPr lang="pt-BR" b="1" baseline="0">
                <a:latin typeface="Raleway" pitchFamily="2" charset="0"/>
              </a:rPr>
              <a:t> - PRICE, SAC e ALUGUEL</a:t>
            </a:r>
            <a:endParaRPr lang="pt-BR" b="1">
              <a:latin typeface="Raleway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aleway" pitchFamily="2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COMPARATIVO!$B$3</c:f>
              <c:strCache>
                <c:ptCount val="1"/>
                <c:pt idx="0">
                  <c:v>TABELA PRICE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Raleway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COMPARATIVO!$C$2:$L$2</c:f>
              <c:strCache>
                <c:ptCount val="10"/>
                <c:pt idx="0">
                  <c:v>ANO 1</c:v>
                </c:pt>
                <c:pt idx="1">
                  <c:v>ANO 2</c:v>
                </c:pt>
                <c:pt idx="2">
                  <c:v>ANO 3</c:v>
                </c:pt>
                <c:pt idx="3">
                  <c:v>ANO 4</c:v>
                </c:pt>
                <c:pt idx="4">
                  <c:v>ANO 5</c:v>
                </c:pt>
                <c:pt idx="5">
                  <c:v>ANO 6</c:v>
                </c:pt>
                <c:pt idx="6">
                  <c:v>ANO 7</c:v>
                </c:pt>
                <c:pt idx="7">
                  <c:v>ANO 8</c:v>
                </c:pt>
                <c:pt idx="8">
                  <c:v>ANO 9</c:v>
                </c:pt>
                <c:pt idx="9">
                  <c:v>ANO 10</c:v>
                </c:pt>
              </c:strCache>
            </c:strRef>
          </c:cat>
          <c:val>
            <c:numRef>
              <c:f>COMPARATIVO!$C$3:$L$3</c:f>
              <c:numCache>
                <c:formatCode>#,##0</c:formatCode>
                <c:ptCount val="10"/>
                <c:pt idx="0">
                  <c:v>11514.916340839927</c:v>
                </c:pt>
                <c:pt idx="1">
                  <c:v>11514.916340839927</c:v>
                </c:pt>
                <c:pt idx="2">
                  <c:v>11514.916340839927</c:v>
                </c:pt>
                <c:pt idx="3">
                  <c:v>11514.916340839927</c:v>
                </c:pt>
                <c:pt idx="4">
                  <c:v>11514.916340839927</c:v>
                </c:pt>
                <c:pt idx="5">
                  <c:v>11514.916340839927</c:v>
                </c:pt>
                <c:pt idx="6">
                  <c:v>11514.916340839927</c:v>
                </c:pt>
                <c:pt idx="7">
                  <c:v>11514.916340839927</c:v>
                </c:pt>
                <c:pt idx="8">
                  <c:v>11514.916340839927</c:v>
                </c:pt>
                <c:pt idx="9">
                  <c:v>11514.916340839927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5-43F4-8068-AF80840325F5}"/>
            </c:ext>
          </c:extLst>
        </c:ser>
        <c:ser>
          <c:idx val="1"/>
          <c:order val="1"/>
          <c:tx>
            <c:strRef>
              <c:f>COMPARATIVO!$B$4</c:f>
              <c:strCache>
                <c:ptCount val="1"/>
                <c:pt idx="0">
                  <c:v>TABELA SAC</c:v>
                </c:pt>
              </c:strCache>
            </c:strRef>
          </c:tx>
          <c:spPr>
            <a:solidFill>
              <a:srgbClr val="E6AF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Raleway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COMPARATIVO!$C$2:$L$2</c:f>
              <c:strCache>
                <c:ptCount val="10"/>
                <c:pt idx="0">
                  <c:v>ANO 1</c:v>
                </c:pt>
                <c:pt idx="1">
                  <c:v>ANO 2</c:v>
                </c:pt>
                <c:pt idx="2">
                  <c:v>ANO 3</c:v>
                </c:pt>
                <c:pt idx="3">
                  <c:v>ANO 4</c:v>
                </c:pt>
                <c:pt idx="4">
                  <c:v>ANO 5</c:v>
                </c:pt>
                <c:pt idx="5">
                  <c:v>ANO 6</c:v>
                </c:pt>
                <c:pt idx="6">
                  <c:v>ANO 7</c:v>
                </c:pt>
                <c:pt idx="7">
                  <c:v>ANO 8</c:v>
                </c:pt>
                <c:pt idx="8">
                  <c:v>ANO 9</c:v>
                </c:pt>
                <c:pt idx="9">
                  <c:v>ANO 10</c:v>
                </c:pt>
              </c:strCache>
            </c:strRef>
          </c:cat>
          <c:val>
            <c:numRef>
              <c:f>COMPARATIVO!$C$4:$L$4</c:f>
              <c:numCache>
                <c:formatCode>#,##0</c:formatCode>
                <c:ptCount val="10"/>
                <c:pt idx="0">
                  <c:v>15181.240275869983</c:v>
                </c:pt>
                <c:pt idx="1">
                  <c:v>14853.299843400477</c:v>
                </c:pt>
                <c:pt idx="2">
                  <c:v>14525.359410930967</c:v>
                </c:pt>
                <c:pt idx="3">
                  <c:v>14197.418978461461</c:v>
                </c:pt>
                <c:pt idx="4">
                  <c:v>13869.478545991951</c:v>
                </c:pt>
                <c:pt idx="5">
                  <c:v>13541.538113522442</c:v>
                </c:pt>
                <c:pt idx="6">
                  <c:v>13213.597681052934</c:v>
                </c:pt>
                <c:pt idx="7">
                  <c:v>12885.657248583424</c:v>
                </c:pt>
                <c:pt idx="8">
                  <c:v>12557.716816113916</c:v>
                </c:pt>
                <c:pt idx="9">
                  <c:v>12229.77638364441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5-43F4-8068-AF80840325F5}"/>
            </c:ext>
          </c:extLst>
        </c:ser>
        <c:ser>
          <c:idx val="2"/>
          <c:order val="2"/>
          <c:tx>
            <c:strRef>
              <c:f>COMPARATIVO!$B$5</c:f>
              <c:strCache>
                <c:ptCount val="1"/>
                <c:pt idx="0">
                  <c:v>TABELA ALUGUEL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Raleway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COMPARATIVO!$C$2:$L$2</c:f>
              <c:strCache>
                <c:ptCount val="10"/>
                <c:pt idx="0">
                  <c:v>ANO 1</c:v>
                </c:pt>
                <c:pt idx="1">
                  <c:v>ANO 2</c:v>
                </c:pt>
                <c:pt idx="2">
                  <c:v>ANO 3</c:v>
                </c:pt>
                <c:pt idx="3">
                  <c:v>ANO 4</c:v>
                </c:pt>
                <c:pt idx="4">
                  <c:v>ANO 5</c:v>
                </c:pt>
                <c:pt idx="5">
                  <c:v>ANO 6</c:v>
                </c:pt>
                <c:pt idx="6">
                  <c:v>ANO 7</c:v>
                </c:pt>
                <c:pt idx="7">
                  <c:v>ANO 8</c:v>
                </c:pt>
                <c:pt idx="8">
                  <c:v>ANO 9</c:v>
                </c:pt>
                <c:pt idx="9">
                  <c:v>ANO 10</c:v>
                </c:pt>
              </c:strCache>
            </c:strRef>
          </c:cat>
          <c:val>
            <c:numRef>
              <c:f>COMPARATIVO!$C$5:$L$5</c:f>
              <c:numCache>
                <c:formatCode>#,##0</c:formatCode>
                <c:ptCount val="10"/>
                <c:pt idx="0">
                  <c:v>18300</c:v>
                </c:pt>
                <c:pt idx="1">
                  <c:v>19395</c:v>
                </c:pt>
                <c:pt idx="2">
                  <c:v>20555.550000000003</c:v>
                </c:pt>
                <c:pt idx="3">
                  <c:v>21785.575499999999</c:v>
                </c:pt>
                <c:pt idx="4">
                  <c:v>23089.237155000003</c:v>
                </c:pt>
                <c:pt idx="5">
                  <c:v>24470.944865549995</c:v>
                </c:pt>
                <c:pt idx="6">
                  <c:v>25935.372712795514</c:v>
                </c:pt>
                <c:pt idx="7">
                  <c:v>27487.474788641364</c:v>
                </c:pt>
                <c:pt idx="8">
                  <c:v>29132.501974691881</c:v>
                </c:pt>
                <c:pt idx="9">
                  <c:v>30876.019726842016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35-43F4-8068-AF8084032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076704"/>
        <c:axId val="2038716927"/>
      </c:barChart>
      <c:catAx>
        <c:axId val="707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aleway" pitchFamily="2" charset="0"/>
                <a:ea typeface="+mn-ea"/>
                <a:cs typeface="+mn-cs"/>
              </a:defRPr>
            </a:pPr>
            <a:endParaRPr lang="pt-BR"/>
          </a:p>
        </c:txPr>
        <c:crossAx val="2038716927"/>
        <c:crosses val="autoZero"/>
        <c:auto val="1"/>
        <c:lblAlgn val="ctr"/>
        <c:lblOffset val="100"/>
        <c:noMultiLvlLbl val="0"/>
      </c:catAx>
      <c:valAx>
        <c:axId val="2038716927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707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761751612034411"/>
          <c:y val="0.93045861070644853"/>
          <c:w val="0.48016585451969407"/>
          <c:h val="6.95413892935514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aleway" pitchFamily="2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577850</xdr:colOff>
      <xdr:row>21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A9D547-EED8-DF93-2881-0CC097587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2</xdr:col>
      <xdr:colOff>553155</xdr:colOff>
      <xdr:row>2</xdr:row>
      <xdr:rowOff>177777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D611548-05B0-432F-8621-27E21B9921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624" t="11106" r="9214"/>
        <a:stretch/>
      </xdr:blipFill>
      <xdr:spPr>
        <a:xfrm>
          <a:off x="0" y="0"/>
          <a:ext cx="1277055" cy="546077"/>
        </a:xfrm>
        <a:prstGeom prst="rect">
          <a:avLst/>
        </a:prstGeom>
      </xdr:spPr>
    </xdr:pic>
    <xdr:clientData/>
  </xdr:twoCellAnchor>
  <xdr:oneCellAnchor>
    <xdr:from>
      <xdr:col>1</xdr:col>
      <xdr:colOff>228600</xdr:colOff>
      <xdr:row>1</xdr:row>
      <xdr:rowOff>139700</xdr:rowOff>
    </xdr:from>
    <xdr:ext cx="2065887" cy="227819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8CA92482-6F40-1820-FB98-1A45E0BD1460}"/>
            </a:ext>
          </a:extLst>
        </xdr:cNvPr>
        <xdr:cNvSpPr txBox="1"/>
      </xdr:nvSpPr>
      <xdr:spPr>
        <a:xfrm>
          <a:off x="342900" y="323850"/>
          <a:ext cx="2065887" cy="2278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900" b="1">
              <a:solidFill>
                <a:srgbClr val="7030A0"/>
              </a:solidFill>
              <a:latin typeface="Raleway" pitchFamily="2" charset="0"/>
            </a:rPr>
            <a:t>@EXCEL</a:t>
          </a:r>
          <a:r>
            <a:rPr lang="pt-BR" sz="900" b="1" baseline="0">
              <a:solidFill>
                <a:srgbClr val="7030A0"/>
              </a:solidFill>
              <a:latin typeface="Raleway" pitchFamily="2" charset="0"/>
            </a:rPr>
            <a:t>ZAO</a:t>
          </a:r>
          <a:r>
            <a:rPr lang="pt-BR" sz="900" baseline="0">
              <a:solidFill>
                <a:srgbClr val="7030A0"/>
              </a:solidFill>
              <a:latin typeface="Raleway" pitchFamily="2" charset="0"/>
            </a:rPr>
            <a:t> | GUILHERME ROCHA</a:t>
          </a:r>
          <a:endParaRPr lang="pt-BR" sz="900">
            <a:solidFill>
              <a:srgbClr val="7030A0"/>
            </a:solidFill>
            <a:latin typeface="Raleway" pitchFamily="2" charset="0"/>
          </a:endParaRPr>
        </a:p>
      </xdr:txBody>
    </xdr:sp>
    <xdr:clientData/>
  </xdr:oneCellAnchor>
  <xdr:oneCellAnchor>
    <xdr:from>
      <xdr:col>3</xdr:col>
      <xdr:colOff>9525</xdr:colOff>
      <xdr:row>20</xdr:row>
      <xdr:rowOff>171450</xdr:rowOff>
    </xdr:from>
    <xdr:ext cx="1685925" cy="257956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98797974-99A3-3E8F-F8CE-42961DA32746}"/>
            </a:ext>
          </a:extLst>
        </xdr:cNvPr>
        <xdr:cNvSpPr txBox="1"/>
      </xdr:nvSpPr>
      <xdr:spPr>
        <a:xfrm>
          <a:off x="1266825" y="3981450"/>
          <a:ext cx="1685925" cy="2579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 b="1">
              <a:solidFill>
                <a:schemeClr val="tx1">
                  <a:lumMod val="50000"/>
                  <a:lumOff val="50000"/>
                </a:schemeClr>
              </a:solidFill>
              <a:latin typeface="Raleway" pitchFamily="2" charset="0"/>
            </a:rPr>
            <a:t>TOTAL</a:t>
          </a:r>
          <a:r>
            <a:rPr lang="pt-BR" sz="1100" b="1" baseline="0">
              <a:solidFill>
                <a:schemeClr val="tx1">
                  <a:lumMod val="50000"/>
                  <a:lumOff val="50000"/>
                </a:schemeClr>
              </a:solidFill>
              <a:latin typeface="Raleway" pitchFamily="2" charset="0"/>
            </a:rPr>
            <a:t> DOS 10 ANOS...</a:t>
          </a:r>
          <a:endParaRPr lang="pt-BR" sz="1100" b="1">
            <a:solidFill>
              <a:schemeClr val="tx1">
                <a:lumMod val="50000"/>
                <a:lumOff val="50000"/>
              </a:schemeClr>
            </a:solidFill>
            <a:latin typeface="Raleway" pitchFamily="2" charset="0"/>
          </a:endParaRPr>
        </a:p>
      </xdr:txBody>
    </xdr:sp>
    <xdr:clientData/>
  </xdr:oneCellAnchor>
  <xdr:oneCellAnchor>
    <xdr:from>
      <xdr:col>6</xdr:col>
      <xdr:colOff>104775</xdr:colOff>
      <xdr:row>20</xdr:row>
      <xdr:rowOff>171450</xdr:rowOff>
    </xdr:from>
    <xdr:ext cx="1085850" cy="257956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99497D81-54C4-BA4A-C08F-C64779B1ED41}"/>
            </a:ext>
          </a:extLst>
        </xdr:cNvPr>
        <xdr:cNvSpPr txBox="1"/>
      </xdr:nvSpPr>
      <xdr:spPr>
        <a:xfrm>
          <a:off x="3076575" y="3981450"/>
          <a:ext cx="1085850" cy="2579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pt-BR" sz="1100" b="1">
              <a:solidFill>
                <a:schemeClr val="tx1">
                  <a:lumMod val="50000"/>
                  <a:lumOff val="50000"/>
                </a:schemeClr>
              </a:solidFill>
              <a:latin typeface="Raleway" pitchFamily="2" charset="0"/>
            </a:rPr>
            <a:t>R$115.150</a:t>
          </a:r>
        </a:p>
      </xdr:txBody>
    </xdr:sp>
    <xdr:clientData/>
  </xdr:oneCellAnchor>
  <xdr:oneCellAnchor>
    <xdr:from>
      <xdr:col>9</xdr:col>
      <xdr:colOff>28575</xdr:colOff>
      <xdr:row>20</xdr:row>
      <xdr:rowOff>171450</xdr:rowOff>
    </xdr:from>
    <xdr:ext cx="1085850" cy="257956"/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4400D5A7-495F-C4D6-9C9A-793EFC13EC12}"/>
            </a:ext>
          </a:extLst>
        </xdr:cNvPr>
        <xdr:cNvSpPr txBox="1"/>
      </xdr:nvSpPr>
      <xdr:spPr>
        <a:xfrm>
          <a:off x="4714875" y="3981450"/>
          <a:ext cx="1085850" cy="2579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pt-BR" sz="1100" b="1">
              <a:solidFill>
                <a:schemeClr val="tx1">
                  <a:lumMod val="50000"/>
                  <a:lumOff val="50000"/>
                </a:schemeClr>
              </a:solidFill>
              <a:latin typeface="Raleway" pitchFamily="2" charset="0"/>
            </a:rPr>
            <a:t>R$132.473</a:t>
          </a:r>
        </a:p>
      </xdr:txBody>
    </xdr:sp>
    <xdr:clientData/>
  </xdr:oneCellAnchor>
  <xdr:oneCellAnchor>
    <xdr:from>
      <xdr:col>11</xdr:col>
      <xdr:colOff>381000</xdr:colOff>
      <xdr:row>20</xdr:row>
      <xdr:rowOff>171450</xdr:rowOff>
    </xdr:from>
    <xdr:ext cx="1085850" cy="257956"/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648FA67F-D905-4EF3-7D2F-8564FEB682EA}"/>
            </a:ext>
          </a:extLst>
        </xdr:cNvPr>
        <xdr:cNvSpPr txBox="1"/>
      </xdr:nvSpPr>
      <xdr:spPr>
        <a:xfrm>
          <a:off x="6210300" y="3981450"/>
          <a:ext cx="1085850" cy="2579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pt-BR" sz="1100" b="1">
              <a:solidFill>
                <a:schemeClr val="tx1">
                  <a:lumMod val="50000"/>
                  <a:lumOff val="50000"/>
                </a:schemeClr>
              </a:solidFill>
              <a:latin typeface="Raleway" pitchFamily="2" charset="0"/>
            </a:rPr>
            <a:t>R$241.028</a:t>
          </a:r>
        </a:p>
      </xdr:txBody>
    </xdr:sp>
    <xdr:clientData/>
  </xdr:oneCellAnchor>
  <xdr:twoCellAnchor>
    <xdr:from>
      <xdr:col>8</xdr:col>
      <xdr:colOff>533400</xdr:colOff>
      <xdr:row>19</xdr:row>
      <xdr:rowOff>148538</xdr:rowOff>
    </xdr:from>
    <xdr:to>
      <xdr:col>8</xdr:col>
      <xdr:colOff>533400</xdr:colOff>
      <xdr:row>22</xdr:row>
      <xdr:rowOff>32437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F8B544E3-0337-2AEF-2E21-97C474051C41}"/>
            </a:ext>
          </a:extLst>
        </xdr:cNvPr>
        <xdr:cNvCxnSpPr/>
      </xdr:nvCxnSpPr>
      <xdr:spPr>
        <a:xfrm>
          <a:off x="4648200" y="3768038"/>
          <a:ext cx="0" cy="455399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285750</xdr:colOff>
      <xdr:row>19</xdr:row>
      <xdr:rowOff>148538</xdr:rowOff>
    </xdr:from>
    <xdr:to>
      <xdr:col>11</xdr:col>
      <xdr:colOff>285750</xdr:colOff>
      <xdr:row>22</xdr:row>
      <xdr:rowOff>32437</xdr:rowOff>
    </xdr:to>
    <xdr:cxnSp macro="">
      <xdr:nvCxnSpPr>
        <xdr:cNvPr id="13" name="Conector reto 12">
          <a:extLst>
            <a:ext uri="{FF2B5EF4-FFF2-40B4-BE49-F238E27FC236}">
              <a16:creationId xmlns:a16="http://schemas.microsoft.com/office/drawing/2014/main" id="{49F247C6-52D5-01BA-1C0E-996469F54DB0}"/>
            </a:ext>
          </a:extLst>
        </xdr:cNvPr>
        <xdr:cNvCxnSpPr/>
      </xdr:nvCxnSpPr>
      <xdr:spPr>
        <a:xfrm>
          <a:off x="6115050" y="3768038"/>
          <a:ext cx="0" cy="455399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</xdr:colOff>
      <xdr:row>19</xdr:row>
      <xdr:rowOff>148538</xdr:rowOff>
    </xdr:from>
    <xdr:to>
      <xdr:col>6</xdr:col>
      <xdr:colOff>66675</xdr:colOff>
      <xdr:row>22</xdr:row>
      <xdr:rowOff>32437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E5041E5E-F42E-45BC-6345-7098D5A1DE32}"/>
            </a:ext>
          </a:extLst>
        </xdr:cNvPr>
        <xdr:cNvCxnSpPr/>
      </xdr:nvCxnSpPr>
      <xdr:spPr>
        <a:xfrm>
          <a:off x="3038475" y="3768038"/>
          <a:ext cx="0" cy="455399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133708</xdr:rowOff>
    </xdr:from>
    <xdr:to>
      <xdr:col>2</xdr:col>
      <xdr:colOff>839611</xdr:colOff>
      <xdr:row>4</xdr:row>
      <xdr:rowOff>23618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CE2B3587-B1D9-451B-9FB5-784BFD2599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624" t="11106" r="9214"/>
        <a:stretch/>
      </xdr:blipFill>
      <xdr:spPr>
        <a:xfrm>
          <a:off x="0" y="373597"/>
          <a:ext cx="1277055" cy="5460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137583</xdr:rowOff>
    </xdr:from>
    <xdr:to>
      <xdr:col>2</xdr:col>
      <xdr:colOff>839611</xdr:colOff>
      <xdr:row>4</xdr:row>
      <xdr:rowOff>24318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58242E0F-8A0D-88CB-215D-C5D7875347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624" t="11106" r="9214"/>
        <a:stretch/>
      </xdr:blipFill>
      <xdr:spPr>
        <a:xfrm>
          <a:off x="0" y="377472"/>
          <a:ext cx="1277055" cy="5429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134054</xdr:rowOff>
    </xdr:from>
    <xdr:to>
      <xdr:col>2</xdr:col>
      <xdr:colOff>839611</xdr:colOff>
      <xdr:row>4</xdr:row>
      <xdr:rowOff>20789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D273AF1-F477-46C4-A360-09651DBBC5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624" t="11106" r="9214"/>
        <a:stretch/>
      </xdr:blipFill>
      <xdr:spPr>
        <a:xfrm>
          <a:off x="0" y="373943"/>
          <a:ext cx="1277055" cy="54290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28F26-139A-4599-9B6E-CB98F2D9B67A}">
  <dimension ref="A1:T48"/>
  <sheetViews>
    <sheetView showGridLines="0" showRowColHeaders="0" tabSelected="1" workbookViewId="0"/>
  </sheetViews>
  <sheetFormatPr defaultColWidth="0" defaultRowHeight="15" zeroHeight="1" x14ac:dyDescent="0.25"/>
  <cols>
    <col min="1" max="1" width="1.5703125" customWidth="1"/>
    <col min="2" max="2" width="8.7109375" customWidth="1"/>
    <col min="3" max="12" width="8.5703125" customWidth="1"/>
    <col min="13" max="20" width="8.7109375" customWidth="1"/>
    <col min="21" max="16384" width="8.7109375" hidden="1"/>
  </cols>
  <sheetData>
    <row r="1" spans="2:12" x14ac:dyDescent="0.25"/>
    <row r="2" spans="2:12" x14ac:dyDescent="0.25">
      <c r="B2" s="39"/>
      <c r="C2" s="39" t="s">
        <v>25</v>
      </c>
      <c r="D2" s="39" t="s">
        <v>26</v>
      </c>
      <c r="E2" s="39" t="s">
        <v>27</v>
      </c>
      <c r="F2" s="39" t="s">
        <v>28</v>
      </c>
      <c r="G2" s="39" t="s">
        <v>29</v>
      </c>
      <c r="H2" s="39" t="s">
        <v>30</v>
      </c>
      <c r="I2" s="39" t="s">
        <v>31</v>
      </c>
      <c r="J2" s="39" t="s">
        <v>32</v>
      </c>
      <c r="K2" s="39" t="s">
        <v>33</v>
      </c>
      <c r="L2" s="39" t="s">
        <v>34</v>
      </c>
    </row>
    <row r="3" spans="2:12" x14ac:dyDescent="0.25">
      <c r="B3" s="39" t="str">
        <f>PRICE!A1</f>
        <v>TABELA PRICE</v>
      </c>
      <c r="C3" s="40">
        <v>11514.916340839927</v>
      </c>
      <c r="D3" s="40">
        <v>11514.916340839927</v>
      </c>
      <c r="E3" s="40">
        <v>11514.916340839927</v>
      </c>
      <c r="F3" s="40">
        <v>11514.916340839927</v>
      </c>
      <c r="G3" s="40">
        <v>11514.916340839927</v>
      </c>
      <c r="H3" s="40">
        <v>11514.916340839927</v>
      </c>
      <c r="I3" s="40">
        <v>11514.916340839927</v>
      </c>
      <c r="J3" s="40">
        <v>11514.916340839927</v>
      </c>
      <c r="K3" s="40">
        <v>11514.916340839927</v>
      </c>
      <c r="L3" s="40">
        <v>11514.916340839927</v>
      </c>
    </row>
    <row r="4" spans="2:12" x14ac:dyDescent="0.25">
      <c r="B4" s="39" t="str">
        <f>SAC!A1</f>
        <v>TABELA SAC</v>
      </c>
      <c r="C4" s="40">
        <f>SUMIF(SAC!$A$10:$A$129,COMPARATIVO!C$2,SAC!$D$10:$D$129)</f>
        <v>15181.240275869983</v>
      </c>
      <c r="D4" s="40">
        <f>SUMIF(SAC!$A$10:$A$129,COMPARATIVO!D$2,SAC!$D$10:$D$129)</f>
        <v>14853.299843400477</v>
      </c>
      <c r="E4" s="40">
        <f>SUMIF(SAC!$A$10:$A$129,COMPARATIVO!E$2,SAC!$D$10:$D$129)</f>
        <v>14525.359410930967</v>
      </c>
      <c r="F4" s="40">
        <f>SUMIF(SAC!$A$10:$A$129,COMPARATIVO!F$2,SAC!$D$10:$D$129)</f>
        <v>14197.418978461461</v>
      </c>
      <c r="G4" s="40">
        <f>SUMIF(SAC!$A$10:$A$129,COMPARATIVO!G$2,SAC!$D$10:$D$129)</f>
        <v>13869.478545991951</v>
      </c>
      <c r="H4" s="40">
        <f>SUMIF(SAC!$A$10:$A$129,COMPARATIVO!H$2,SAC!$D$10:$D$129)</f>
        <v>13541.538113522442</v>
      </c>
      <c r="I4" s="40">
        <f>SUMIF(SAC!$A$10:$A$129,COMPARATIVO!I$2,SAC!$D$10:$D$129)</f>
        <v>13213.597681052934</v>
      </c>
      <c r="J4" s="40">
        <f>SUMIF(SAC!$A$10:$A$129,COMPARATIVO!J$2,SAC!$D$10:$D$129)</f>
        <v>12885.657248583424</v>
      </c>
      <c r="K4" s="40">
        <f>SUMIF(SAC!$A$10:$A$129,COMPARATIVO!K$2,SAC!$D$10:$D$129)</f>
        <v>12557.716816113916</v>
      </c>
      <c r="L4" s="40">
        <f>SUMIF(SAC!$A$10:$A$129,COMPARATIVO!L$2,SAC!$D$10:$D$129)</f>
        <v>12229.77638364441</v>
      </c>
    </row>
    <row r="5" spans="2:12" x14ac:dyDescent="0.25">
      <c r="B5" s="39" t="str">
        <f>ALUGUEL!A1</f>
        <v>TABELA ALUGUEL</v>
      </c>
      <c r="C5" s="40">
        <f>SUMIF(ALUGUEL!$A$9:$A$128,COMPARATIVO!C$2,ALUGUEL!$C$9:$C$128)+SUMIF(ALUGUEL!$A$9:$A$128,COMPARATIVO!C$2,ALUGUEL!$D$9:$D$128)</f>
        <v>18300</v>
      </c>
      <c r="D5" s="40">
        <f>SUMIF(ALUGUEL!$A$9:$A$128,COMPARATIVO!D$2,ALUGUEL!$C$9:$C$128)+SUMIF(ALUGUEL!$A$9:$A$128,COMPARATIVO!D$2,ALUGUEL!$D$9:$D$128)</f>
        <v>19395</v>
      </c>
      <c r="E5" s="40">
        <f>SUMIF(ALUGUEL!$A$9:$A$128,COMPARATIVO!E$2,ALUGUEL!$C$9:$C$128)+SUMIF(ALUGUEL!$A$9:$A$128,COMPARATIVO!E$2,ALUGUEL!$D$9:$D$128)</f>
        <v>20555.550000000003</v>
      </c>
      <c r="F5" s="40">
        <f>SUMIF(ALUGUEL!$A$9:$A$128,COMPARATIVO!F$2,ALUGUEL!$C$9:$C$128)+SUMIF(ALUGUEL!$A$9:$A$128,COMPARATIVO!F$2,ALUGUEL!$D$9:$D$128)</f>
        <v>21785.575499999999</v>
      </c>
      <c r="G5" s="40">
        <f>SUMIF(ALUGUEL!$A$9:$A$128,COMPARATIVO!G$2,ALUGUEL!$C$9:$C$128)+SUMIF(ALUGUEL!$A$9:$A$128,COMPARATIVO!G$2,ALUGUEL!$D$9:$D$128)</f>
        <v>23089.237155000003</v>
      </c>
      <c r="H5" s="40">
        <f>SUMIF(ALUGUEL!$A$9:$A$128,COMPARATIVO!H$2,ALUGUEL!$C$9:$C$128)+SUMIF(ALUGUEL!$A$9:$A$128,COMPARATIVO!H$2,ALUGUEL!$D$9:$D$128)</f>
        <v>24470.944865549995</v>
      </c>
      <c r="I5" s="40">
        <f>SUMIF(ALUGUEL!$A$9:$A$128,COMPARATIVO!I$2,ALUGUEL!$C$9:$C$128)+SUMIF(ALUGUEL!$A$9:$A$128,COMPARATIVO!I$2,ALUGUEL!$D$9:$D$128)</f>
        <v>25935.372712795514</v>
      </c>
      <c r="J5" s="40">
        <f>SUMIF(ALUGUEL!$A$9:$A$128,COMPARATIVO!J$2,ALUGUEL!$C$9:$C$128)+SUMIF(ALUGUEL!$A$9:$A$128,COMPARATIVO!J$2,ALUGUEL!$D$9:$D$128)</f>
        <v>27487.474788641364</v>
      </c>
      <c r="K5" s="40">
        <f>SUMIF(ALUGUEL!$A$9:$A$128,COMPARATIVO!K$2,ALUGUEL!$C$9:$C$128)+SUMIF(ALUGUEL!$A$9:$A$128,COMPARATIVO!K$2,ALUGUEL!$D$9:$D$128)</f>
        <v>29132.501974691881</v>
      </c>
      <c r="L5" s="40">
        <f>SUMIF(ALUGUEL!$A$9:$A$128,COMPARATIVO!L$2,ALUGUEL!$C$9:$C$128)+SUMIF(ALUGUEL!$A$9:$A$128,COMPARATIVO!L$2,ALUGUEL!$D$9:$D$128)</f>
        <v>30876.019726842016</v>
      </c>
    </row>
    <row r="6" spans="2:12" x14ac:dyDescent="0.25"/>
    <row r="7" spans="2:12" x14ac:dyDescent="0.25"/>
    <row r="8" spans="2:12" x14ac:dyDescent="0.25"/>
    <row r="9" spans="2:12" x14ac:dyDescent="0.25"/>
    <row r="10" spans="2:12" x14ac:dyDescent="0.25"/>
    <row r="11" spans="2:12" x14ac:dyDescent="0.25"/>
    <row r="12" spans="2:12" x14ac:dyDescent="0.25"/>
    <row r="13" spans="2:12" x14ac:dyDescent="0.25"/>
    <row r="14" spans="2:12" x14ac:dyDescent="0.25"/>
    <row r="15" spans="2:12" x14ac:dyDescent="0.25"/>
    <row r="16" spans="2:12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hidden="1" x14ac:dyDescent="0.25"/>
    <row r="25" customFormat="1" hidden="1" x14ac:dyDescent="0.25"/>
    <row r="26" customFormat="1" hidden="1" x14ac:dyDescent="0.25"/>
    <row r="27" customFormat="1" hidden="1" x14ac:dyDescent="0.25"/>
    <row r="28" customFormat="1" hidden="1" x14ac:dyDescent="0.25"/>
    <row r="29" customFormat="1" hidden="1" x14ac:dyDescent="0.25"/>
    <row r="30" customFormat="1" hidden="1" x14ac:dyDescent="0.25"/>
    <row r="31" customFormat="1" hidden="1" x14ac:dyDescent="0.25"/>
    <row r="32" customFormat="1" hidden="1" x14ac:dyDescent="0.25"/>
    <row r="33" customFormat="1" hidden="1" x14ac:dyDescent="0.25"/>
    <row r="34" customFormat="1" hidden="1" x14ac:dyDescent="0.25"/>
    <row r="35" customFormat="1" hidden="1" x14ac:dyDescent="0.25"/>
    <row r="36" customFormat="1" hidden="1" x14ac:dyDescent="0.25"/>
    <row r="37" customFormat="1" hidden="1" x14ac:dyDescent="0.25"/>
    <row r="38" customFormat="1" hidden="1" x14ac:dyDescent="0.25"/>
    <row r="39" customFormat="1" hidden="1" x14ac:dyDescent="0.25"/>
    <row r="40" customFormat="1" hidden="1" x14ac:dyDescent="0.25"/>
    <row r="41" customFormat="1" hidden="1" x14ac:dyDescent="0.25"/>
    <row r="42" customFormat="1" hidden="1" x14ac:dyDescent="0.25"/>
    <row r="43" customFormat="1" hidden="1" x14ac:dyDescent="0.25"/>
    <row r="44" customFormat="1" hidden="1" x14ac:dyDescent="0.25"/>
    <row r="45" customFormat="1" hidden="1" x14ac:dyDescent="0.25"/>
    <row r="46" customFormat="1" hidden="1" x14ac:dyDescent="0.25"/>
    <row r="47" customFormat="1" hidden="1" x14ac:dyDescent="0.25"/>
    <row r="48" customFormat="1" hidden="1" x14ac:dyDescent="0.25"/>
  </sheetData>
  <sheetProtection algorithmName="SHA-512" hashValue="z7EKPTfIVJE0WkiRml8Di6UTYKDYe1k97Bbm8Rp0WUqKege3hOiQ2JvJ7whAQ+scmnulACTi94djlBH+lV7w4w==" saltValue="Di2f9TaAYBB2W5r/8FFyIw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0C2D7-2C78-40E7-843C-4AF21BCF4F69}">
  <dimension ref="A1:I429"/>
  <sheetViews>
    <sheetView showGridLines="0" showRowColHeaders="0" zoomScale="90" zoomScaleNormal="90" workbookViewId="0">
      <pane ySplit="8" topLeftCell="A9" activePane="bottomLeft" state="frozen"/>
      <selection activeCell="J9" sqref="J9"/>
      <selection pane="bottomLeft" activeCell="I2" sqref="I2"/>
    </sheetView>
  </sheetViews>
  <sheetFormatPr defaultColWidth="0" defaultRowHeight="18" x14ac:dyDescent="0.35"/>
  <cols>
    <col min="1" max="1" width="1.7109375" style="3" customWidth="1"/>
    <col min="2" max="2" width="4.5703125" style="3" bestFit="1" customWidth="1"/>
    <col min="3" max="9" width="21.5703125" style="3" customWidth="1"/>
    <col min="10" max="16384" width="9.140625" style="3" hidden="1"/>
  </cols>
  <sheetData>
    <row r="1" spans="1:9" ht="23.25" thickBot="1" x14ac:dyDescent="0.45">
      <c r="A1" s="34" t="s">
        <v>15</v>
      </c>
      <c r="B1" s="35"/>
      <c r="C1" s="35"/>
      <c r="D1" s="35"/>
      <c r="E1" s="35"/>
      <c r="F1" s="35"/>
      <c r="G1" s="35"/>
      <c r="H1" s="35"/>
      <c r="I1" s="35"/>
    </row>
    <row r="2" spans="1:9" ht="17.100000000000001" customHeight="1" thickTop="1" x14ac:dyDescent="0.35">
      <c r="A2" s="11"/>
      <c r="E2" s="30" t="s">
        <v>11</v>
      </c>
      <c r="F2" s="31">
        <v>300000</v>
      </c>
      <c r="H2" s="32" t="s">
        <v>0</v>
      </c>
      <c r="I2" s="33">
        <v>7.0000000000000007E-2</v>
      </c>
    </row>
    <row r="3" spans="1:9" ht="17.100000000000001" customHeight="1" x14ac:dyDescent="0.35">
      <c r="A3" s="12"/>
      <c r="E3" s="14" t="s">
        <v>13</v>
      </c>
      <c r="F3" s="2">
        <v>55000</v>
      </c>
      <c r="H3" s="4" t="s">
        <v>8</v>
      </c>
      <c r="I3" s="1">
        <f>(1+$I$2)^(1/12)-1</f>
        <v>5.6541453874052738E-3</v>
      </c>
    </row>
    <row r="4" spans="1:9" ht="17.100000000000001" customHeight="1" thickBot="1" x14ac:dyDescent="0.4">
      <c r="C4" s="37" t="s">
        <v>35</v>
      </c>
      <c r="E4" s="15" t="s">
        <v>12</v>
      </c>
      <c r="F4" s="16">
        <v>100000</v>
      </c>
      <c r="H4" s="21" t="s">
        <v>1</v>
      </c>
      <c r="I4" s="29">
        <v>420</v>
      </c>
    </row>
    <row r="5" spans="1:9" ht="17.100000000000001" customHeight="1" thickBot="1" x14ac:dyDescent="0.4">
      <c r="E5" s="17" t="s">
        <v>14</v>
      </c>
      <c r="F5" s="20">
        <f>F2-F3-F4</f>
        <v>145000</v>
      </c>
      <c r="H5" s="28" t="s">
        <v>23</v>
      </c>
      <c r="I5" s="20">
        <f>SUM(F9:F429)</f>
        <v>234922.07192939799</v>
      </c>
    </row>
    <row r="6" spans="1:9" ht="17.100000000000001" customHeight="1" thickBot="1" x14ac:dyDescent="0.4">
      <c r="H6" s="28" t="s">
        <v>24</v>
      </c>
      <c r="I6" s="20">
        <f>SUM(D9:D429)</f>
        <v>403022.07192939334</v>
      </c>
    </row>
    <row r="7" spans="1:9" ht="17.100000000000001" customHeight="1" x14ac:dyDescent="0.35"/>
    <row r="8" spans="1:9" s="6" customFormat="1" ht="36" x14ac:dyDescent="0.25">
      <c r="B8" s="7" t="s">
        <v>7</v>
      </c>
      <c r="C8" s="7" t="s">
        <v>5</v>
      </c>
      <c r="D8" s="7" t="s">
        <v>4</v>
      </c>
      <c r="E8" s="7" t="s">
        <v>2</v>
      </c>
      <c r="F8" s="7" t="s">
        <v>3</v>
      </c>
      <c r="G8" s="7" t="s">
        <v>6</v>
      </c>
      <c r="H8" s="7" t="s">
        <v>9</v>
      </c>
      <c r="I8" s="7" t="s">
        <v>10</v>
      </c>
    </row>
    <row r="9" spans="1:9" ht="17.100000000000001" customHeight="1" x14ac:dyDescent="0.35">
      <c r="B9" s="8"/>
      <c r="C9" s="18">
        <f>F5</f>
        <v>145000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</row>
    <row r="10" spans="1:9" ht="17.100000000000001" customHeight="1" x14ac:dyDescent="0.35">
      <c r="B10" s="8">
        <v>1</v>
      </c>
      <c r="C10" s="10">
        <f>IFERROR(C9-E10,0)</f>
        <v>144915.27471943712</v>
      </c>
      <c r="D10" s="10">
        <f>IFERROR(-PMT($I$3,$I$4,C9)+H10+I10,0)</f>
        <v>959.57636173666049</v>
      </c>
      <c r="E10" s="10">
        <f>IFERROR(D10-F10-H10-I10,0)</f>
        <v>84.725280562895819</v>
      </c>
      <c r="F10" s="10">
        <f t="shared" ref="F10:F73" si="0">IFERROR(+C9*$I$3,0)</f>
        <v>819.85108117376467</v>
      </c>
      <c r="G10" s="13"/>
      <c r="H10" s="2">
        <v>25</v>
      </c>
      <c r="I10" s="2">
        <v>30</v>
      </c>
    </row>
    <row r="11" spans="1:9" ht="17.100000000000001" customHeight="1" x14ac:dyDescent="0.35">
      <c r="B11" s="8">
        <f>+B10+1</f>
        <v>2</v>
      </c>
      <c r="C11" s="10">
        <f>IF((IFERROR(C10-E11,0)-G11)&lt;0,0,IFERROR(C10-E11,0)-G11)</f>
        <v>144830.07038981994</v>
      </c>
      <c r="D11" s="10">
        <f>IFERROR(IF(F11=0,0,D10),0)</f>
        <v>959.57636173666049</v>
      </c>
      <c r="E11" s="10">
        <f t="shared" ref="E11:E20" si="1">IFERROR(D11-F11-H11-I11,0)</f>
        <v>85.204329617187</v>
      </c>
      <c r="F11" s="10">
        <f t="shared" si="0"/>
        <v>819.37203211947349</v>
      </c>
      <c r="G11" s="13"/>
      <c r="H11" s="10">
        <f>H10</f>
        <v>25</v>
      </c>
      <c r="I11" s="10">
        <f>I10</f>
        <v>30</v>
      </c>
    </row>
    <row r="12" spans="1:9" ht="17.100000000000001" customHeight="1" x14ac:dyDescent="0.35">
      <c r="B12" s="8">
        <f t="shared" ref="B12:B75" si="2">+B11+1</f>
        <v>3</v>
      </c>
      <c r="C12" s="10">
        <f t="shared" ref="C12:C21" si="3">IF((IFERROR(C11-E12,0)-G12)&lt;0,0,IFERROR(C11-E12,0)-G12)</f>
        <v>144744.38430253547</v>
      </c>
      <c r="D12" s="10">
        <f t="shared" ref="D12:D20" si="4">IFERROR(IF(F12=0,0,D11),0)</f>
        <v>959.57636173666049</v>
      </c>
      <c r="E12" s="10">
        <f t="shared" si="1"/>
        <v>85.686087284478958</v>
      </c>
      <c r="F12" s="10">
        <f t="shared" si="0"/>
        <v>818.89027445218153</v>
      </c>
      <c r="G12" s="13"/>
      <c r="H12" s="10">
        <f t="shared" ref="H12:H21" si="5">H11</f>
        <v>25</v>
      </c>
      <c r="I12" s="10">
        <f t="shared" ref="I12:I21" si="6">I11</f>
        <v>30</v>
      </c>
    </row>
    <row r="13" spans="1:9" ht="17.100000000000001" customHeight="1" x14ac:dyDescent="0.35">
      <c r="B13" s="8">
        <f t="shared" si="2"/>
        <v>4</v>
      </c>
      <c r="C13" s="10">
        <f t="shared" si="3"/>
        <v>144658.21373365581</v>
      </c>
      <c r="D13" s="10">
        <f t="shared" si="4"/>
        <v>959.57636173666049</v>
      </c>
      <c r="E13" s="10">
        <f t="shared" si="1"/>
        <v>86.170568879663165</v>
      </c>
      <c r="F13" s="10">
        <f t="shared" si="0"/>
        <v>818.40579285699732</v>
      </c>
      <c r="G13" s="13"/>
      <c r="H13" s="10">
        <f t="shared" si="5"/>
        <v>25</v>
      </c>
      <c r="I13" s="10">
        <f t="shared" si="6"/>
        <v>30</v>
      </c>
    </row>
    <row r="14" spans="1:9" ht="17.100000000000001" customHeight="1" x14ac:dyDescent="0.35">
      <c r="B14" s="8">
        <f t="shared" si="2"/>
        <v>5</v>
      </c>
      <c r="C14" s="10">
        <f t="shared" si="3"/>
        <v>144571.55594385159</v>
      </c>
      <c r="D14" s="10">
        <f t="shared" si="4"/>
        <v>959.57636173666049</v>
      </c>
      <c r="E14" s="10">
        <f t="shared" si="1"/>
        <v>86.657789804224308</v>
      </c>
      <c r="F14" s="10">
        <f t="shared" si="0"/>
        <v>817.91857193243618</v>
      </c>
      <c r="G14" s="13"/>
      <c r="H14" s="10">
        <f t="shared" si="5"/>
        <v>25</v>
      </c>
      <c r="I14" s="10">
        <f t="shared" si="6"/>
        <v>30</v>
      </c>
    </row>
    <row r="15" spans="1:9" ht="17.100000000000001" customHeight="1" x14ac:dyDescent="0.35">
      <c r="B15" s="8">
        <f t="shared" si="2"/>
        <v>6</v>
      </c>
      <c r="C15" s="10">
        <f t="shared" si="3"/>
        <v>144484.40817830488</v>
      </c>
      <c r="D15" s="10">
        <f t="shared" si="4"/>
        <v>959.57636173666049</v>
      </c>
      <c r="E15" s="10">
        <f t="shared" si="1"/>
        <v>87.147765546728465</v>
      </c>
      <c r="F15" s="10">
        <f t="shared" si="0"/>
        <v>817.42859618993202</v>
      </c>
      <c r="G15" s="13"/>
      <c r="H15" s="10">
        <f t="shared" si="5"/>
        <v>25</v>
      </c>
      <c r="I15" s="10">
        <f t="shared" si="6"/>
        <v>30</v>
      </c>
    </row>
    <row r="16" spans="1:9" ht="17.100000000000001" customHeight="1" x14ac:dyDescent="0.35">
      <c r="B16" s="8">
        <f t="shared" si="2"/>
        <v>7</v>
      </c>
      <c r="C16" s="10">
        <f t="shared" si="3"/>
        <v>144396.76766662157</v>
      </c>
      <c r="D16" s="10">
        <f t="shared" si="4"/>
        <v>959.57636173666049</v>
      </c>
      <c r="E16" s="10">
        <f t="shared" si="1"/>
        <v>87.640511683317186</v>
      </c>
      <c r="F16" s="10">
        <f t="shared" si="0"/>
        <v>816.9358500533433</v>
      </c>
      <c r="G16" s="13"/>
      <c r="H16" s="10">
        <f t="shared" si="5"/>
        <v>25</v>
      </c>
      <c r="I16" s="10">
        <f t="shared" si="6"/>
        <v>30</v>
      </c>
    </row>
    <row r="17" spans="2:9" ht="17.100000000000001" customHeight="1" x14ac:dyDescent="0.35">
      <c r="B17" s="8">
        <f t="shared" si="2"/>
        <v>8</v>
      </c>
      <c r="C17" s="10">
        <f t="shared" si="3"/>
        <v>144308.63162274336</v>
      </c>
      <c r="D17" s="10">
        <f t="shared" si="4"/>
        <v>959.57636173666049</v>
      </c>
      <c r="E17" s="10">
        <f t="shared" si="1"/>
        <v>88.136043878201122</v>
      </c>
      <c r="F17" s="10">
        <f t="shared" si="0"/>
        <v>816.44031785845937</v>
      </c>
      <c r="G17" s="13"/>
      <c r="H17" s="10">
        <f t="shared" si="5"/>
        <v>25</v>
      </c>
      <c r="I17" s="10">
        <f t="shared" si="6"/>
        <v>30</v>
      </c>
    </row>
    <row r="18" spans="2:9" ht="17.100000000000001" customHeight="1" x14ac:dyDescent="0.35">
      <c r="B18" s="8">
        <f t="shared" si="2"/>
        <v>9</v>
      </c>
      <c r="C18" s="10">
        <f t="shared" si="3"/>
        <v>144219.9972448592</v>
      </c>
      <c r="D18" s="10">
        <f t="shared" si="4"/>
        <v>959.57636173666049</v>
      </c>
      <c r="E18" s="10">
        <f t="shared" si="1"/>
        <v>88.634377884159335</v>
      </c>
      <c r="F18" s="10">
        <f t="shared" si="0"/>
        <v>815.94198385250115</v>
      </c>
      <c r="G18" s="13"/>
      <c r="H18" s="10">
        <f t="shared" si="5"/>
        <v>25</v>
      </c>
      <c r="I18" s="10">
        <f t="shared" si="6"/>
        <v>30</v>
      </c>
    </row>
    <row r="19" spans="2:9" ht="17.100000000000001" customHeight="1" x14ac:dyDescent="0.35">
      <c r="B19" s="8">
        <f t="shared" si="2"/>
        <v>10</v>
      </c>
      <c r="C19" s="10">
        <f t="shared" si="3"/>
        <v>144130.86171531616</v>
      </c>
      <c r="D19" s="10">
        <f t="shared" si="4"/>
        <v>959.57636173666049</v>
      </c>
      <c r="E19" s="10">
        <f t="shared" si="1"/>
        <v>89.135529543038501</v>
      </c>
      <c r="F19" s="10">
        <f t="shared" si="0"/>
        <v>815.44083219362199</v>
      </c>
      <c r="G19" s="13"/>
      <c r="H19" s="10">
        <f t="shared" si="5"/>
        <v>25</v>
      </c>
      <c r="I19" s="10">
        <f t="shared" si="6"/>
        <v>30</v>
      </c>
    </row>
    <row r="20" spans="2:9" ht="17.100000000000001" customHeight="1" x14ac:dyDescent="0.35">
      <c r="B20" s="8">
        <f t="shared" si="2"/>
        <v>11</v>
      </c>
      <c r="C20" s="10">
        <f t="shared" si="3"/>
        <v>144041.22220052991</v>
      </c>
      <c r="D20" s="10">
        <f t="shared" si="4"/>
        <v>959.57636173666049</v>
      </c>
      <c r="E20" s="10">
        <f t="shared" si="1"/>
        <v>89.639514786258246</v>
      </c>
      <c r="F20" s="10">
        <f t="shared" si="0"/>
        <v>814.93684695040224</v>
      </c>
      <c r="G20" s="13"/>
      <c r="H20" s="10">
        <f t="shared" si="5"/>
        <v>25</v>
      </c>
      <c r="I20" s="10">
        <f t="shared" si="6"/>
        <v>30</v>
      </c>
    </row>
    <row r="21" spans="2:9" ht="17.100000000000001" customHeight="1" x14ac:dyDescent="0.35">
      <c r="B21" s="8">
        <f t="shared" si="2"/>
        <v>12</v>
      </c>
      <c r="C21" s="10">
        <f t="shared" si="3"/>
        <v>143951.07585089459</v>
      </c>
      <c r="D21" s="10">
        <f t="shared" ref="D21:D22" si="7">IF(C20=0,0,IFERROR(IF(F21=0,0,D20),0))</f>
        <v>959.57636173666049</v>
      </c>
      <c r="E21" s="10">
        <f t="shared" ref="E21:E22" si="8">IF(C20=0,0,IFERROR(D21-F21-H21-I21,0))</f>
        <v>90.146349635316142</v>
      </c>
      <c r="F21" s="10">
        <f t="shared" si="0"/>
        <v>814.43001210134435</v>
      </c>
      <c r="G21" s="13"/>
      <c r="H21" s="10">
        <f t="shared" si="5"/>
        <v>25</v>
      </c>
      <c r="I21" s="10">
        <f t="shared" si="6"/>
        <v>30</v>
      </c>
    </row>
    <row r="22" spans="2:9" ht="17.100000000000001" customHeight="1" x14ac:dyDescent="0.35">
      <c r="B22" s="8">
        <f t="shared" si="2"/>
        <v>13</v>
      </c>
      <c r="C22" s="10">
        <f t="shared" ref="C22:C85" si="9">IF(C21=0,0,IF((IFERROR(C21-E22,0)-G22)&lt;0,0,IFERROR(C21-E22,0)-G22))</f>
        <v>143860.4198006923</v>
      </c>
      <c r="D22" s="10">
        <f t="shared" si="7"/>
        <v>959.57636173666049</v>
      </c>
      <c r="E22" s="10">
        <f t="shared" si="8"/>
        <v>90.656050202298161</v>
      </c>
      <c r="F22" s="10">
        <f t="shared" si="0"/>
        <v>813.92031153436233</v>
      </c>
      <c r="G22" s="13"/>
      <c r="H22" s="10">
        <f t="shared" ref="H22:H85" si="10">IF(D22=0,0,H21)</f>
        <v>25</v>
      </c>
      <c r="I22" s="10">
        <f t="shared" ref="I22:I85" si="11">IF(D22=0,0,I21)</f>
        <v>30</v>
      </c>
    </row>
    <row r="23" spans="2:9" ht="17.100000000000001" customHeight="1" x14ac:dyDescent="0.35">
      <c r="B23" s="8">
        <f t="shared" si="2"/>
        <v>14</v>
      </c>
      <c r="C23" s="10">
        <f t="shared" si="9"/>
        <v>143769.25116800191</v>
      </c>
      <c r="D23" s="10">
        <f t="shared" ref="D23:D33" si="12">IF(C22=0,0,IFERROR(IF(F23=0,0,D22),0))</f>
        <v>959.57636173666049</v>
      </c>
      <c r="E23" s="10">
        <f t="shared" ref="E23:E85" si="13">IF(C22=0,0,IFERROR(D23-F23-H23-I23,0))</f>
        <v>91.168632690389813</v>
      </c>
      <c r="F23" s="10">
        <f t="shared" si="0"/>
        <v>813.40772904627067</v>
      </c>
      <c r="G23" s="13"/>
      <c r="H23" s="10">
        <f t="shared" si="10"/>
        <v>25</v>
      </c>
      <c r="I23" s="10">
        <f t="shared" si="11"/>
        <v>30</v>
      </c>
    </row>
    <row r="24" spans="2:9" ht="17.100000000000001" customHeight="1" x14ac:dyDescent="0.35">
      <c r="B24" s="8">
        <f t="shared" si="2"/>
        <v>15</v>
      </c>
      <c r="C24" s="10">
        <f t="shared" si="9"/>
        <v>143677.56705460753</v>
      </c>
      <c r="D24" s="10">
        <f t="shared" si="12"/>
        <v>959.57636173666049</v>
      </c>
      <c r="E24" s="10">
        <f t="shared" si="13"/>
        <v>91.68411339439217</v>
      </c>
      <c r="F24" s="10">
        <f t="shared" si="0"/>
        <v>812.89224834226832</v>
      </c>
      <c r="G24" s="13"/>
      <c r="H24" s="10">
        <f t="shared" si="10"/>
        <v>25</v>
      </c>
      <c r="I24" s="10">
        <f t="shared" si="11"/>
        <v>30</v>
      </c>
    </row>
    <row r="25" spans="2:9" ht="17.100000000000001" customHeight="1" x14ac:dyDescent="0.35">
      <c r="B25" s="8">
        <f t="shared" si="2"/>
        <v>16</v>
      </c>
      <c r="C25" s="10">
        <f t="shared" si="9"/>
        <v>143585.36454590628</v>
      </c>
      <c r="D25" s="10">
        <f t="shared" si="12"/>
        <v>959.57636173666049</v>
      </c>
      <c r="E25" s="10">
        <f t="shared" si="13"/>
        <v>92.202508701239367</v>
      </c>
      <c r="F25" s="10">
        <f t="shared" si="0"/>
        <v>812.37385303542112</v>
      </c>
      <c r="G25" s="13"/>
      <c r="H25" s="10">
        <f t="shared" si="10"/>
        <v>25</v>
      </c>
      <c r="I25" s="10">
        <f t="shared" si="11"/>
        <v>30</v>
      </c>
    </row>
    <row r="26" spans="2:9" ht="17.100000000000001" customHeight="1" x14ac:dyDescent="0.35">
      <c r="B26" s="8">
        <f t="shared" si="2"/>
        <v>17</v>
      </c>
      <c r="C26" s="10">
        <f t="shared" si="9"/>
        <v>143492.64071081576</v>
      </c>
      <c r="D26" s="10">
        <f t="shared" si="12"/>
        <v>959.57636173666049</v>
      </c>
      <c r="E26" s="10">
        <f t="shared" si="13"/>
        <v>92.723835090519742</v>
      </c>
      <c r="F26" s="10">
        <f t="shared" si="0"/>
        <v>811.85252664614075</v>
      </c>
      <c r="G26" s="13"/>
      <c r="H26" s="10">
        <f t="shared" si="10"/>
        <v>25</v>
      </c>
      <c r="I26" s="10">
        <f t="shared" si="11"/>
        <v>30</v>
      </c>
    </row>
    <row r="27" spans="2:9" ht="17.100000000000001" customHeight="1" x14ac:dyDescent="0.35">
      <c r="B27" s="8">
        <f t="shared" si="2"/>
        <v>18</v>
      </c>
      <c r="C27" s="10">
        <f t="shared" si="9"/>
        <v>143399.39260168077</v>
      </c>
      <c r="D27" s="10">
        <f t="shared" si="12"/>
        <v>959.57636173666049</v>
      </c>
      <c r="E27" s="10">
        <f t="shared" si="13"/>
        <v>93.248109134999368</v>
      </c>
      <c r="F27" s="10">
        <f t="shared" si="0"/>
        <v>811.32825260166112</v>
      </c>
      <c r="G27" s="13"/>
      <c r="H27" s="10">
        <f t="shared" si="10"/>
        <v>25</v>
      </c>
      <c r="I27" s="10">
        <f t="shared" si="11"/>
        <v>30</v>
      </c>
    </row>
    <row r="28" spans="2:9" ht="17.100000000000001" customHeight="1" x14ac:dyDescent="0.35">
      <c r="B28" s="8">
        <f t="shared" si="2"/>
        <v>19</v>
      </c>
      <c r="C28" s="10">
        <f t="shared" si="9"/>
        <v>143305.61725417961</v>
      </c>
      <c r="D28" s="10">
        <f t="shared" si="12"/>
        <v>959.57636173666049</v>
      </c>
      <c r="E28" s="10">
        <f t="shared" si="13"/>
        <v>93.775347501149213</v>
      </c>
      <c r="F28" s="10">
        <f t="shared" si="0"/>
        <v>810.80101423551127</v>
      </c>
      <c r="G28" s="13"/>
      <c r="H28" s="10">
        <f t="shared" si="10"/>
        <v>25</v>
      </c>
      <c r="I28" s="10">
        <f t="shared" si="11"/>
        <v>30</v>
      </c>
    </row>
    <row r="29" spans="2:9" ht="17.100000000000001" customHeight="1" x14ac:dyDescent="0.35">
      <c r="B29" s="8">
        <f t="shared" si="2"/>
        <v>20</v>
      </c>
      <c r="C29" s="10">
        <f t="shared" si="9"/>
        <v>143211.31168722993</v>
      </c>
      <c r="D29" s="10">
        <f t="shared" si="12"/>
        <v>959.57636173666049</v>
      </c>
      <c r="E29" s="10">
        <f t="shared" si="13"/>
        <v>94.305566949675267</v>
      </c>
      <c r="F29" s="10">
        <f t="shared" si="0"/>
        <v>810.27079478698522</v>
      </c>
      <c r="G29" s="13"/>
      <c r="H29" s="10">
        <f t="shared" si="10"/>
        <v>25</v>
      </c>
      <c r="I29" s="10">
        <f t="shared" si="11"/>
        <v>30</v>
      </c>
    </row>
    <row r="30" spans="2:9" ht="17.100000000000001" customHeight="1" x14ac:dyDescent="0.35">
      <c r="B30" s="8">
        <f t="shared" si="2"/>
        <v>21</v>
      </c>
      <c r="C30" s="10">
        <f t="shared" si="9"/>
        <v>143116.47290289387</v>
      </c>
      <c r="D30" s="10">
        <f t="shared" si="12"/>
        <v>959.57636173666049</v>
      </c>
      <c r="E30" s="10">
        <f t="shared" si="13"/>
        <v>94.838784336050367</v>
      </c>
      <c r="F30" s="10">
        <f t="shared" si="0"/>
        <v>809.73757740061012</v>
      </c>
      <c r="G30" s="13"/>
      <c r="H30" s="10">
        <f t="shared" si="10"/>
        <v>25</v>
      </c>
      <c r="I30" s="10">
        <f t="shared" si="11"/>
        <v>30</v>
      </c>
    </row>
    <row r="31" spans="2:9" ht="17.100000000000001" customHeight="1" x14ac:dyDescent="0.35">
      <c r="B31" s="8">
        <f t="shared" si="2"/>
        <v>22</v>
      </c>
      <c r="C31" s="10">
        <f t="shared" si="9"/>
        <v>143021.09788628283</v>
      </c>
      <c r="D31" s="10">
        <f t="shared" si="12"/>
        <v>959.57636173666049</v>
      </c>
      <c r="E31" s="10">
        <f t="shared" si="13"/>
        <v>95.375016611051251</v>
      </c>
      <c r="F31" s="10">
        <f t="shared" si="0"/>
        <v>809.20134512560924</v>
      </c>
      <c r="G31" s="13"/>
      <c r="H31" s="10">
        <f t="shared" si="10"/>
        <v>25</v>
      </c>
      <c r="I31" s="10">
        <f t="shared" si="11"/>
        <v>30</v>
      </c>
    </row>
    <row r="32" spans="2:9" ht="17.100000000000001" customHeight="1" x14ac:dyDescent="0.35">
      <c r="B32" s="8">
        <f t="shared" si="2"/>
        <v>23</v>
      </c>
      <c r="C32" s="10">
        <f t="shared" si="9"/>
        <v>142925.18360546153</v>
      </c>
      <c r="D32" s="10">
        <f t="shared" si="12"/>
        <v>959.57636173666049</v>
      </c>
      <c r="E32" s="10">
        <f t="shared" si="13"/>
        <v>95.914280821296188</v>
      </c>
      <c r="F32" s="10">
        <f t="shared" si="0"/>
        <v>808.6620809153643</v>
      </c>
      <c r="G32" s="13"/>
      <c r="H32" s="10">
        <f t="shared" si="10"/>
        <v>25</v>
      </c>
      <c r="I32" s="10">
        <f t="shared" si="11"/>
        <v>30</v>
      </c>
    </row>
    <row r="33" spans="2:9" ht="17.100000000000001" customHeight="1" x14ac:dyDescent="0.35">
      <c r="B33" s="8">
        <f t="shared" si="2"/>
        <v>24</v>
      </c>
      <c r="C33" s="10">
        <f t="shared" si="9"/>
        <v>142828.72701135173</v>
      </c>
      <c r="D33" s="10">
        <f t="shared" si="12"/>
        <v>959.57636173666049</v>
      </c>
      <c r="E33" s="10">
        <f t="shared" si="13"/>
        <v>96.456594109788284</v>
      </c>
      <c r="F33" s="10">
        <f t="shared" si="0"/>
        <v>808.1197676268722</v>
      </c>
      <c r="G33" s="13"/>
      <c r="H33" s="10">
        <f t="shared" si="10"/>
        <v>25</v>
      </c>
      <c r="I33" s="10">
        <f t="shared" si="11"/>
        <v>30</v>
      </c>
    </row>
    <row r="34" spans="2:9" ht="17.100000000000001" customHeight="1" x14ac:dyDescent="0.35">
      <c r="B34" s="8">
        <f t="shared" si="2"/>
        <v>25</v>
      </c>
      <c r="C34" s="10">
        <f t="shared" si="9"/>
        <v>142731.72503763527</v>
      </c>
      <c r="D34" s="10">
        <f>IF(B34&gt;$I$4,0,IF(C33=0,0,IFERROR(IF(F34=0,0,D33),0)))</f>
        <v>959.57636173666049</v>
      </c>
      <c r="E34" s="10">
        <f t="shared" si="13"/>
        <v>97.00197371645902</v>
      </c>
      <c r="F34" s="10">
        <f t="shared" si="0"/>
        <v>807.57438802020147</v>
      </c>
      <c r="G34" s="13"/>
      <c r="H34" s="10">
        <f t="shared" si="10"/>
        <v>25</v>
      </c>
      <c r="I34" s="10">
        <f t="shared" si="11"/>
        <v>30</v>
      </c>
    </row>
    <row r="35" spans="2:9" ht="17.100000000000001" customHeight="1" x14ac:dyDescent="0.35">
      <c r="B35" s="8">
        <f t="shared" si="2"/>
        <v>26</v>
      </c>
      <c r="C35" s="10">
        <f t="shared" si="9"/>
        <v>142634.17460065655</v>
      </c>
      <c r="D35" s="10">
        <f t="shared" ref="D35:D98" si="14">IF(B35&gt;$I$4,0,IF(C34=0,0,IFERROR(IF(F35=0,0,D34),0)))</f>
        <v>959.57636173666049</v>
      </c>
      <c r="E35" s="10">
        <f t="shared" si="13"/>
        <v>97.55043697871713</v>
      </c>
      <c r="F35" s="10">
        <f t="shared" si="0"/>
        <v>807.02592475794336</v>
      </c>
      <c r="G35" s="13"/>
      <c r="H35" s="10">
        <f t="shared" si="10"/>
        <v>25</v>
      </c>
      <c r="I35" s="10">
        <f t="shared" si="11"/>
        <v>30</v>
      </c>
    </row>
    <row r="36" spans="2:9" ht="17.100000000000001" customHeight="1" x14ac:dyDescent="0.35">
      <c r="B36" s="8">
        <f t="shared" si="2"/>
        <v>27</v>
      </c>
      <c r="C36" s="10">
        <f t="shared" si="9"/>
        <v>142536.07259932454</v>
      </c>
      <c r="D36" s="10">
        <f t="shared" si="14"/>
        <v>959.57636173666049</v>
      </c>
      <c r="E36" s="10">
        <f t="shared" si="13"/>
        <v>98.102001331999759</v>
      </c>
      <c r="F36" s="10">
        <f t="shared" si="0"/>
        <v>806.47436040466073</v>
      </c>
      <c r="G36" s="13"/>
      <c r="H36" s="10">
        <f t="shared" si="10"/>
        <v>25</v>
      </c>
      <c r="I36" s="10">
        <f t="shared" si="11"/>
        <v>30</v>
      </c>
    </row>
    <row r="37" spans="2:9" ht="17.100000000000001" customHeight="1" x14ac:dyDescent="0.35">
      <c r="B37" s="8">
        <f t="shared" si="2"/>
        <v>28</v>
      </c>
      <c r="C37" s="10">
        <f t="shared" si="9"/>
        <v>142437.41591501422</v>
      </c>
      <c r="D37" s="10">
        <f t="shared" si="14"/>
        <v>959.57636173666049</v>
      </c>
      <c r="E37" s="10">
        <f t="shared" si="13"/>
        <v>98.656684310326341</v>
      </c>
      <c r="F37" s="10">
        <f t="shared" si="0"/>
        <v>805.91967742633415</v>
      </c>
      <c r="G37" s="13"/>
      <c r="H37" s="10">
        <f t="shared" si="10"/>
        <v>25</v>
      </c>
      <c r="I37" s="10">
        <f t="shared" si="11"/>
        <v>30</v>
      </c>
    </row>
    <row r="38" spans="2:9" ht="17.100000000000001" customHeight="1" x14ac:dyDescent="0.35">
      <c r="B38" s="8">
        <f t="shared" si="2"/>
        <v>29</v>
      </c>
      <c r="C38" s="10">
        <f t="shared" si="9"/>
        <v>142338.20141146737</v>
      </c>
      <c r="D38" s="10">
        <f t="shared" si="14"/>
        <v>959.57636173666049</v>
      </c>
      <c r="E38" s="10">
        <f t="shared" si="13"/>
        <v>99.214503546856236</v>
      </c>
      <c r="F38" s="10">
        <f t="shared" si="0"/>
        <v>805.36185818980425</v>
      </c>
      <c r="G38" s="13"/>
      <c r="H38" s="10">
        <f t="shared" si="10"/>
        <v>25</v>
      </c>
      <c r="I38" s="10">
        <f t="shared" si="11"/>
        <v>30</v>
      </c>
    </row>
    <row r="39" spans="2:9" ht="17.100000000000001" customHeight="1" x14ac:dyDescent="0.35">
      <c r="B39" s="8">
        <f t="shared" si="2"/>
        <v>30</v>
      </c>
      <c r="C39" s="10">
        <f t="shared" si="9"/>
        <v>142238.4259346929</v>
      </c>
      <c r="D39" s="10">
        <f t="shared" si="14"/>
        <v>959.57636173666049</v>
      </c>
      <c r="E39" s="10">
        <f t="shared" si="13"/>
        <v>99.77547677444943</v>
      </c>
      <c r="F39" s="10">
        <f t="shared" si="0"/>
        <v>804.80088496221106</v>
      </c>
      <c r="G39" s="13"/>
      <c r="H39" s="10">
        <f t="shared" si="10"/>
        <v>25</v>
      </c>
      <c r="I39" s="10">
        <f t="shared" si="11"/>
        <v>30</v>
      </c>
    </row>
    <row r="40" spans="2:9" ht="17.100000000000001" customHeight="1" x14ac:dyDescent="0.35">
      <c r="B40" s="8">
        <f t="shared" si="2"/>
        <v>31</v>
      </c>
      <c r="C40" s="10">
        <f t="shared" si="9"/>
        <v>142138.08631286668</v>
      </c>
      <c r="D40" s="10">
        <f t="shared" si="14"/>
        <v>959.57636173666049</v>
      </c>
      <c r="E40" s="10">
        <f t="shared" si="13"/>
        <v>100.33962182622997</v>
      </c>
      <c r="F40" s="10">
        <f t="shared" si="0"/>
        <v>804.23673991043052</v>
      </c>
      <c r="G40" s="13"/>
      <c r="H40" s="10">
        <f t="shared" si="10"/>
        <v>25</v>
      </c>
      <c r="I40" s="10">
        <f t="shared" si="11"/>
        <v>30</v>
      </c>
    </row>
    <row r="41" spans="2:9" ht="17.100000000000001" customHeight="1" x14ac:dyDescent="0.35">
      <c r="B41" s="8">
        <f t="shared" si="2"/>
        <v>32</v>
      </c>
      <c r="C41" s="10">
        <f t="shared" si="9"/>
        <v>142037.17935623054</v>
      </c>
      <c r="D41" s="10">
        <f t="shared" si="14"/>
        <v>959.57636173666049</v>
      </c>
      <c r="E41" s="10">
        <f t="shared" si="13"/>
        <v>100.9069566361527</v>
      </c>
      <c r="F41" s="10">
        <f t="shared" si="0"/>
        <v>803.66940510050779</v>
      </c>
      <c r="G41" s="13"/>
      <c r="H41" s="10">
        <f t="shared" si="10"/>
        <v>25</v>
      </c>
      <c r="I41" s="10">
        <f t="shared" si="11"/>
        <v>30</v>
      </c>
    </row>
    <row r="42" spans="2:9" ht="17.100000000000001" customHeight="1" x14ac:dyDescent="0.35">
      <c r="B42" s="8">
        <f t="shared" si="2"/>
        <v>33</v>
      </c>
      <c r="C42" s="10">
        <f t="shared" si="9"/>
        <v>141935.70185699096</v>
      </c>
      <c r="D42" s="10">
        <f t="shared" si="14"/>
        <v>959.57636173666049</v>
      </c>
      <c r="E42" s="10">
        <f t="shared" si="13"/>
        <v>101.47749923957406</v>
      </c>
      <c r="F42" s="10">
        <f t="shared" si="0"/>
        <v>803.09886249708643</v>
      </c>
      <c r="G42" s="13"/>
      <c r="H42" s="10">
        <f t="shared" si="10"/>
        <v>25</v>
      </c>
      <c r="I42" s="10">
        <f t="shared" si="11"/>
        <v>30</v>
      </c>
    </row>
    <row r="43" spans="2:9" ht="17.100000000000001" customHeight="1" x14ac:dyDescent="0.35">
      <c r="B43" s="8">
        <f t="shared" si="2"/>
        <v>34</v>
      </c>
      <c r="C43" s="10">
        <f t="shared" si="9"/>
        <v>141833.65058921714</v>
      </c>
      <c r="D43" s="10">
        <f t="shared" si="14"/>
        <v>959.57636173666049</v>
      </c>
      <c r="E43" s="10">
        <f t="shared" si="13"/>
        <v>102.05126777382486</v>
      </c>
      <c r="F43" s="10">
        <f t="shared" si="0"/>
        <v>802.52509396283563</v>
      </c>
      <c r="G43" s="13"/>
      <c r="H43" s="10">
        <f t="shared" si="10"/>
        <v>25</v>
      </c>
      <c r="I43" s="10">
        <f t="shared" si="11"/>
        <v>30</v>
      </c>
    </row>
    <row r="44" spans="2:9" ht="17.100000000000001" customHeight="1" x14ac:dyDescent="0.35">
      <c r="B44" s="8">
        <f t="shared" si="2"/>
        <v>35</v>
      </c>
      <c r="C44" s="10">
        <f t="shared" si="9"/>
        <v>141731.02230873835</v>
      </c>
      <c r="D44" s="10">
        <f t="shared" si="14"/>
        <v>959.57636173666049</v>
      </c>
      <c r="E44" s="10">
        <f t="shared" si="13"/>
        <v>102.62828047878713</v>
      </c>
      <c r="F44" s="10">
        <f t="shared" si="0"/>
        <v>801.94808125787335</v>
      </c>
      <c r="G44" s="13"/>
      <c r="H44" s="10">
        <f t="shared" si="10"/>
        <v>25</v>
      </c>
      <c r="I44" s="10">
        <f t="shared" si="11"/>
        <v>30</v>
      </c>
    </row>
    <row r="45" spans="2:9" ht="17.100000000000001" customHeight="1" x14ac:dyDescent="0.35">
      <c r="B45" s="8">
        <f t="shared" si="2"/>
        <v>36</v>
      </c>
      <c r="C45" s="10">
        <f t="shared" si="9"/>
        <v>141627.81375304089</v>
      </c>
      <c r="D45" s="10">
        <f t="shared" si="14"/>
        <v>959.57636173666049</v>
      </c>
      <c r="E45" s="10">
        <f t="shared" si="13"/>
        <v>103.20855569747357</v>
      </c>
      <c r="F45" s="10">
        <f t="shared" si="0"/>
        <v>801.36780603918692</v>
      </c>
      <c r="G45" s="13"/>
      <c r="H45" s="10">
        <f t="shared" si="10"/>
        <v>25</v>
      </c>
      <c r="I45" s="10">
        <f t="shared" si="11"/>
        <v>30</v>
      </c>
    </row>
    <row r="46" spans="2:9" ht="17.100000000000001" customHeight="1" x14ac:dyDescent="0.35">
      <c r="B46" s="8">
        <f t="shared" si="2"/>
        <v>37</v>
      </c>
      <c r="C46" s="10">
        <f t="shared" si="9"/>
        <v>141524.02164116426</v>
      </c>
      <c r="D46" s="10">
        <f t="shared" si="14"/>
        <v>959.57636173666049</v>
      </c>
      <c r="E46" s="10">
        <f t="shared" si="13"/>
        <v>103.7921118766111</v>
      </c>
      <c r="F46" s="10">
        <f t="shared" si="0"/>
        <v>800.78424986004939</v>
      </c>
      <c r="G46" s="13"/>
      <c r="H46" s="10">
        <f t="shared" si="10"/>
        <v>25</v>
      </c>
      <c r="I46" s="10">
        <f t="shared" si="11"/>
        <v>30</v>
      </c>
    </row>
    <row r="47" spans="2:9" ht="17.100000000000001" customHeight="1" x14ac:dyDescent="0.35">
      <c r="B47" s="8">
        <f t="shared" si="2"/>
        <v>38</v>
      </c>
      <c r="C47" s="10">
        <f t="shared" si="9"/>
        <v>141419.64267359703</v>
      </c>
      <c r="D47" s="10">
        <f t="shared" si="14"/>
        <v>959.57636173666049</v>
      </c>
      <c r="E47" s="10">
        <f t="shared" si="13"/>
        <v>104.37896756722739</v>
      </c>
      <c r="F47" s="10">
        <f t="shared" si="0"/>
        <v>800.1973941694331</v>
      </c>
      <c r="G47" s="13"/>
      <c r="H47" s="10">
        <f t="shared" si="10"/>
        <v>25</v>
      </c>
      <c r="I47" s="10">
        <f t="shared" si="11"/>
        <v>30</v>
      </c>
    </row>
    <row r="48" spans="2:9" ht="17.100000000000001" customHeight="1" x14ac:dyDescent="0.35">
      <c r="B48" s="8">
        <f t="shared" si="2"/>
        <v>39</v>
      </c>
      <c r="C48" s="10">
        <f t="shared" si="9"/>
        <v>141314.67353217179</v>
      </c>
      <c r="D48" s="10">
        <f t="shared" si="14"/>
        <v>959.57636173666049</v>
      </c>
      <c r="E48" s="10">
        <f t="shared" si="13"/>
        <v>104.96914142523985</v>
      </c>
      <c r="F48" s="10">
        <f t="shared" si="0"/>
        <v>799.60722031142063</v>
      </c>
      <c r="G48" s="13"/>
      <c r="H48" s="10">
        <f t="shared" si="10"/>
        <v>25</v>
      </c>
      <c r="I48" s="10">
        <f t="shared" si="11"/>
        <v>30</v>
      </c>
    </row>
    <row r="49" spans="2:9" ht="17.100000000000001" customHeight="1" x14ac:dyDescent="0.35">
      <c r="B49" s="8">
        <f t="shared" si="2"/>
        <v>40</v>
      </c>
      <c r="C49" s="10">
        <f t="shared" si="9"/>
        <v>141209.11087995974</v>
      </c>
      <c r="D49" s="10">
        <f t="shared" si="14"/>
        <v>959.57636173666049</v>
      </c>
      <c r="E49" s="10">
        <f t="shared" si="13"/>
        <v>105.56265221204922</v>
      </c>
      <c r="F49" s="10">
        <f t="shared" si="0"/>
        <v>799.01370952461127</v>
      </c>
      <c r="G49" s="13"/>
      <c r="H49" s="10">
        <f t="shared" si="10"/>
        <v>25</v>
      </c>
      <c r="I49" s="10">
        <f t="shared" si="11"/>
        <v>30</v>
      </c>
    </row>
    <row r="50" spans="2:9" ht="17.100000000000001" customHeight="1" x14ac:dyDescent="0.35">
      <c r="B50" s="8">
        <f t="shared" si="2"/>
        <v>41</v>
      </c>
      <c r="C50" s="10">
        <f t="shared" si="9"/>
        <v>141102.9513611646</v>
      </c>
      <c r="D50" s="10">
        <f t="shared" si="14"/>
        <v>959.57636173666049</v>
      </c>
      <c r="E50" s="10">
        <f t="shared" si="13"/>
        <v>106.15951879513625</v>
      </c>
      <c r="F50" s="10">
        <f t="shared" si="0"/>
        <v>798.41684294152424</v>
      </c>
      <c r="G50" s="13"/>
      <c r="H50" s="10">
        <f t="shared" si="10"/>
        <v>25</v>
      </c>
      <c r="I50" s="10">
        <f t="shared" si="11"/>
        <v>30</v>
      </c>
    </row>
    <row r="51" spans="2:9" ht="17.100000000000001" customHeight="1" x14ac:dyDescent="0.35">
      <c r="B51" s="8">
        <f t="shared" si="2"/>
        <v>42</v>
      </c>
      <c r="C51" s="10">
        <f t="shared" si="9"/>
        <v>140996.19160101595</v>
      </c>
      <c r="D51" s="10">
        <f t="shared" si="14"/>
        <v>959.57636173666049</v>
      </c>
      <c r="E51" s="10">
        <f t="shared" si="13"/>
        <v>106.75976014866103</v>
      </c>
      <c r="F51" s="10">
        <f t="shared" si="0"/>
        <v>797.81660158799946</v>
      </c>
      <c r="G51" s="13"/>
      <c r="H51" s="10">
        <f t="shared" si="10"/>
        <v>25</v>
      </c>
      <c r="I51" s="10">
        <f t="shared" si="11"/>
        <v>30</v>
      </c>
    </row>
    <row r="52" spans="2:9" ht="17.100000000000001" customHeight="1" x14ac:dyDescent="0.35">
      <c r="B52" s="8">
        <f t="shared" si="2"/>
        <v>43</v>
      </c>
      <c r="C52" s="10">
        <f t="shared" si="9"/>
        <v>140888.82820566188</v>
      </c>
      <c r="D52" s="10">
        <f t="shared" si="14"/>
        <v>959.57636173666049</v>
      </c>
      <c r="E52" s="10">
        <f t="shared" si="13"/>
        <v>107.36339535406591</v>
      </c>
      <c r="F52" s="10">
        <f t="shared" si="0"/>
        <v>797.21296638259457</v>
      </c>
      <c r="G52" s="13"/>
      <c r="H52" s="10">
        <f t="shared" si="10"/>
        <v>25</v>
      </c>
      <c r="I52" s="10">
        <f t="shared" si="11"/>
        <v>30</v>
      </c>
    </row>
    <row r="53" spans="2:9" ht="17.100000000000001" customHeight="1" x14ac:dyDescent="0.35">
      <c r="B53" s="8">
        <f t="shared" si="2"/>
        <v>44</v>
      </c>
      <c r="C53" s="10">
        <f t="shared" si="9"/>
        <v>140780.8577620612</v>
      </c>
      <c r="D53" s="10">
        <f t="shared" si="14"/>
        <v>959.57636173666049</v>
      </c>
      <c r="E53" s="10">
        <f t="shared" si="13"/>
        <v>107.97044360068332</v>
      </c>
      <c r="F53" s="10">
        <f t="shared" si="0"/>
        <v>796.60591813597716</v>
      </c>
      <c r="G53" s="13"/>
      <c r="H53" s="10">
        <f t="shared" si="10"/>
        <v>25</v>
      </c>
      <c r="I53" s="10">
        <f t="shared" si="11"/>
        <v>30</v>
      </c>
    </row>
    <row r="54" spans="2:9" ht="17.100000000000001" customHeight="1" x14ac:dyDescent="0.35">
      <c r="B54" s="8">
        <f t="shared" si="2"/>
        <v>45</v>
      </c>
      <c r="C54" s="10">
        <f t="shared" si="9"/>
        <v>140672.27683787487</v>
      </c>
      <c r="D54" s="10">
        <f t="shared" si="14"/>
        <v>959.57636173666049</v>
      </c>
      <c r="E54" s="10">
        <f t="shared" si="13"/>
        <v>108.58092418634419</v>
      </c>
      <c r="F54" s="10">
        <f t="shared" si="0"/>
        <v>795.9954375503163</v>
      </c>
      <c r="G54" s="13"/>
      <c r="H54" s="10">
        <f t="shared" si="10"/>
        <v>25</v>
      </c>
      <c r="I54" s="10">
        <f t="shared" si="11"/>
        <v>30</v>
      </c>
    </row>
    <row r="55" spans="2:9" ht="17.100000000000001" customHeight="1" x14ac:dyDescent="0.35">
      <c r="B55" s="8">
        <f t="shared" si="2"/>
        <v>46</v>
      </c>
      <c r="C55" s="10">
        <f t="shared" si="9"/>
        <v>140563.08198135687</v>
      </c>
      <c r="D55" s="10">
        <f t="shared" si="14"/>
        <v>959.57636173666049</v>
      </c>
      <c r="E55" s="10">
        <f t="shared" si="13"/>
        <v>109.19485651799255</v>
      </c>
      <c r="F55" s="10">
        <f t="shared" si="0"/>
        <v>795.38150521866794</v>
      </c>
      <c r="G55" s="13"/>
      <c r="H55" s="10">
        <f t="shared" si="10"/>
        <v>25</v>
      </c>
      <c r="I55" s="10">
        <f t="shared" si="11"/>
        <v>30</v>
      </c>
    </row>
    <row r="56" spans="2:9" ht="17.100000000000001" customHeight="1" x14ac:dyDescent="0.35">
      <c r="B56" s="8">
        <f t="shared" si="2"/>
        <v>47</v>
      </c>
      <c r="C56" s="10">
        <f t="shared" si="9"/>
        <v>140453.26972124458</v>
      </c>
      <c r="D56" s="10">
        <f t="shared" si="14"/>
        <v>959.57636173666049</v>
      </c>
      <c r="E56" s="10">
        <f t="shared" si="13"/>
        <v>109.81226011230217</v>
      </c>
      <c r="F56" s="10">
        <f t="shared" si="0"/>
        <v>794.76410162435832</v>
      </c>
      <c r="G56" s="13"/>
      <c r="H56" s="10">
        <f t="shared" si="10"/>
        <v>25</v>
      </c>
      <c r="I56" s="10">
        <f t="shared" si="11"/>
        <v>30</v>
      </c>
    </row>
    <row r="57" spans="2:9" ht="17.100000000000001" customHeight="1" x14ac:dyDescent="0.35">
      <c r="B57" s="8">
        <f t="shared" si="2"/>
        <v>48</v>
      </c>
      <c r="C57" s="10">
        <f t="shared" si="9"/>
        <v>140342.83656664827</v>
      </c>
      <c r="D57" s="10">
        <f t="shared" si="14"/>
        <v>959.57636173666049</v>
      </c>
      <c r="E57" s="10">
        <f t="shared" si="13"/>
        <v>110.43315459629662</v>
      </c>
      <c r="F57" s="10">
        <f t="shared" si="0"/>
        <v>794.14320714036387</v>
      </c>
      <c r="G57" s="13"/>
      <c r="H57" s="10">
        <f t="shared" si="10"/>
        <v>25</v>
      </c>
      <c r="I57" s="10">
        <f t="shared" si="11"/>
        <v>30</v>
      </c>
    </row>
    <row r="58" spans="2:9" ht="17.100000000000001" customHeight="1" x14ac:dyDescent="0.35">
      <c r="B58" s="8">
        <f t="shared" si="2"/>
        <v>49</v>
      </c>
      <c r="C58" s="10">
        <f t="shared" si="9"/>
        <v>140231.77900694028</v>
      </c>
      <c r="D58" s="10">
        <f t="shared" si="14"/>
        <v>959.57636173666049</v>
      </c>
      <c r="E58" s="10">
        <f t="shared" si="13"/>
        <v>111.05755970797395</v>
      </c>
      <c r="F58" s="10">
        <f t="shared" si="0"/>
        <v>793.51880202868654</v>
      </c>
      <c r="G58" s="13"/>
      <c r="H58" s="10">
        <f t="shared" si="10"/>
        <v>25</v>
      </c>
      <c r="I58" s="10">
        <f t="shared" si="11"/>
        <v>30</v>
      </c>
    </row>
    <row r="59" spans="2:9" ht="17.100000000000001" customHeight="1" x14ac:dyDescent="0.35">
      <c r="B59" s="8">
        <f t="shared" si="2"/>
        <v>50</v>
      </c>
      <c r="C59" s="10">
        <f t="shared" si="9"/>
        <v>140120.09351164335</v>
      </c>
      <c r="D59" s="10">
        <f t="shared" si="14"/>
        <v>959.57636173666049</v>
      </c>
      <c r="E59" s="10">
        <f t="shared" si="13"/>
        <v>111.68549529693337</v>
      </c>
      <c r="F59" s="10">
        <f t="shared" si="0"/>
        <v>792.89086643972712</v>
      </c>
      <c r="G59" s="13"/>
      <c r="H59" s="10">
        <f t="shared" si="10"/>
        <v>25</v>
      </c>
      <c r="I59" s="10">
        <f t="shared" si="11"/>
        <v>30</v>
      </c>
    </row>
    <row r="60" spans="2:9" ht="17.100000000000001" customHeight="1" x14ac:dyDescent="0.35">
      <c r="B60" s="8">
        <f t="shared" si="2"/>
        <v>51</v>
      </c>
      <c r="C60" s="10">
        <f t="shared" si="9"/>
        <v>140007.77653031834</v>
      </c>
      <c r="D60" s="10">
        <f t="shared" si="14"/>
        <v>959.57636173666049</v>
      </c>
      <c r="E60" s="10">
        <f t="shared" si="13"/>
        <v>112.31698132500662</v>
      </c>
      <c r="F60" s="10">
        <f t="shared" si="0"/>
        <v>792.25938041165386</v>
      </c>
      <c r="G60" s="13"/>
      <c r="H60" s="10">
        <f t="shared" si="10"/>
        <v>25</v>
      </c>
      <c r="I60" s="10">
        <f t="shared" si="11"/>
        <v>30</v>
      </c>
    </row>
    <row r="61" spans="2:9" ht="17.100000000000001" customHeight="1" x14ac:dyDescent="0.35">
      <c r="B61" s="8">
        <f t="shared" si="2"/>
        <v>52</v>
      </c>
      <c r="C61" s="10">
        <f t="shared" si="9"/>
        <v>139894.82449245144</v>
      </c>
      <c r="D61" s="10">
        <f t="shared" si="14"/>
        <v>959.57636173666049</v>
      </c>
      <c r="E61" s="10">
        <f t="shared" si="13"/>
        <v>112.95203786689274</v>
      </c>
      <c r="F61" s="10">
        <f t="shared" si="0"/>
        <v>791.62432386976775</v>
      </c>
      <c r="G61" s="13"/>
      <c r="H61" s="10">
        <f t="shared" si="10"/>
        <v>25</v>
      </c>
      <c r="I61" s="10">
        <f t="shared" si="11"/>
        <v>30</v>
      </c>
    </row>
    <row r="62" spans="2:9" ht="17.100000000000001" customHeight="1" x14ac:dyDescent="0.35">
      <c r="B62" s="8">
        <f t="shared" si="2"/>
        <v>53</v>
      </c>
      <c r="C62" s="10">
        <f t="shared" si="9"/>
        <v>139781.23380734064</v>
      </c>
      <c r="D62" s="10">
        <f t="shared" si="14"/>
        <v>959.57636173666049</v>
      </c>
      <c r="E62" s="10">
        <f t="shared" si="13"/>
        <v>113.59068511079579</v>
      </c>
      <c r="F62" s="10">
        <f t="shared" si="0"/>
        <v>790.9856766258647</v>
      </c>
      <c r="G62" s="13"/>
      <c r="H62" s="10">
        <f t="shared" si="10"/>
        <v>25</v>
      </c>
      <c r="I62" s="10">
        <f t="shared" si="11"/>
        <v>30</v>
      </c>
    </row>
    <row r="63" spans="2:9" ht="17.100000000000001" customHeight="1" x14ac:dyDescent="0.35">
      <c r="B63" s="8">
        <f t="shared" si="2"/>
        <v>54</v>
      </c>
      <c r="C63" s="10">
        <f t="shared" si="9"/>
        <v>139667.00086398158</v>
      </c>
      <c r="D63" s="10">
        <f t="shared" si="14"/>
        <v>959.57636173666049</v>
      </c>
      <c r="E63" s="10">
        <f t="shared" si="13"/>
        <v>114.23294335906724</v>
      </c>
      <c r="F63" s="10">
        <f t="shared" si="0"/>
        <v>790.34341837759325</v>
      </c>
      <c r="G63" s="13"/>
      <c r="H63" s="10">
        <f t="shared" si="10"/>
        <v>25</v>
      </c>
      <c r="I63" s="10">
        <f t="shared" si="11"/>
        <v>30</v>
      </c>
    </row>
    <row r="64" spans="2:9" ht="17.100000000000001" customHeight="1" x14ac:dyDescent="0.35">
      <c r="B64" s="8">
        <f t="shared" si="2"/>
        <v>55</v>
      </c>
      <c r="C64" s="10">
        <f t="shared" si="9"/>
        <v>139552.12203095274</v>
      </c>
      <c r="D64" s="10">
        <f t="shared" si="14"/>
        <v>959.57636173666049</v>
      </c>
      <c r="E64" s="10">
        <f t="shared" si="13"/>
        <v>114.87883302885064</v>
      </c>
      <c r="F64" s="10">
        <f t="shared" si="0"/>
        <v>789.69752870780985</v>
      </c>
      <c r="G64" s="13"/>
      <c r="H64" s="10">
        <f t="shared" si="10"/>
        <v>25</v>
      </c>
      <c r="I64" s="10">
        <f t="shared" si="11"/>
        <v>30</v>
      </c>
    </row>
    <row r="65" spans="2:9" ht="17.100000000000001" customHeight="1" x14ac:dyDescent="0.35">
      <c r="B65" s="8">
        <f t="shared" si="2"/>
        <v>56</v>
      </c>
      <c r="C65" s="10">
        <f t="shared" si="9"/>
        <v>139436.59365630001</v>
      </c>
      <c r="D65" s="10">
        <f t="shared" si="14"/>
        <v>959.57636173666049</v>
      </c>
      <c r="E65" s="10">
        <f t="shared" si="13"/>
        <v>115.52837465273115</v>
      </c>
      <c r="F65" s="10">
        <f t="shared" si="0"/>
        <v>789.04798708392934</v>
      </c>
      <c r="G65" s="13"/>
      <c r="H65" s="10">
        <f t="shared" si="10"/>
        <v>25</v>
      </c>
      <c r="I65" s="10">
        <f t="shared" si="11"/>
        <v>30</v>
      </c>
    </row>
    <row r="66" spans="2:9" ht="17.100000000000001" customHeight="1" x14ac:dyDescent="0.35">
      <c r="B66" s="8">
        <f t="shared" si="2"/>
        <v>57</v>
      </c>
      <c r="C66" s="10">
        <f t="shared" si="9"/>
        <v>139320.41206742064</v>
      </c>
      <c r="D66" s="10">
        <f t="shared" si="14"/>
        <v>959.57636173666049</v>
      </c>
      <c r="E66" s="10">
        <f t="shared" si="13"/>
        <v>116.1815888793883</v>
      </c>
      <c r="F66" s="10">
        <f t="shared" si="0"/>
        <v>788.39477285727219</v>
      </c>
      <c r="G66" s="13"/>
      <c r="H66" s="10">
        <f t="shared" si="10"/>
        <v>25</v>
      </c>
      <c r="I66" s="10">
        <f t="shared" si="11"/>
        <v>30</v>
      </c>
    </row>
    <row r="67" spans="2:9" ht="17.100000000000001" customHeight="1" x14ac:dyDescent="0.35">
      <c r="B67" s="8">
        <f t="shared" si="2"/>
        <v>58</v>
      </c>
      <c r="C67" s="10">
        <f t="shared" si="9"/>
        <v>139203.57357094638</v>
      </c>
      <c r="D67" s="10">
        <f t="shared" si="14"/>
        <v>959.57636173666049</v>
      </c>
      <c r="E67" s="10">
        <f t="shared" si="13"/>
        <v>116.838496474252</v>
      </c>
      <c r="F67" s="10">
        <f t="shared" si="0"/>
        <v>787.73786526240849</v>
      </c>
      <c r="G67" s="13"/>
      <c r="H67" s="10">
        <f t="shared" si="10"/>
        <v>25</v>
      </c>
      <c r="I67" s="10">
        <f t="shared" si="11"/>
        <v>30</v>
      </c>
    </row>
    <row r="68" spans="2:9" ht="17.100000000000001" customHeight="1" x14ac:dyDescent="0.35">
      <c r="B68" s="8">
        <f t="shared" si="2"/>
        <v>59</v>
      </c>
      <c r="C68" s="10">
        <f t="shared" si="9"/>
        <v>139086.07445262623</v>
      </c>
      <c r="D68" s="10">
        <f t="shared" si="14"/>
        <v>959.57636173666049</v>
      </c>
      <c r="E68" s="10">
        <f t="shared" si="13"/>
        <v>117.49911832016335</v>
      </c>
      <c r="F68" s="10">
        <f t="shared" si="0"/>
        <v>787.07724341649714</v>
      </c>
      <c r="G68" s="13"/>
      <c r="H68" s="10">
        <f t="shared" si="10"/>
        <v>25</v>
      </c>
      <c r="I68" s="10">
        <f t="shared" si="11"/>
        <v>30</v>
      </c>
    </row>
    <row r="69" spans="2:9" ht="17.100000000000001" customHeight="1" x14ac:dyDescent="0.35">
      <c r="B69" s="8">
        <f t="shared" si="2"/>
        <v>60</v>
      </c>
      <c r="C69" s="10">
        <f t="shared" si="9"/>
        <v>138967.9109772082</v>
      </c>
      <c r="D69" s="10">
        <f t="shared" si="14"/>
        <v>959.57636173666049</v>
      </c>
      <c r="E69" s="10">
        <f t="shared" si="13"/>
        <v>118.16347541803736</v>
      </c>
      <c r="F69" s="10">
        <f t="shared" si="0"/>
        <v>786.41288631862312</v>
      </c>
      <c r="G69" s="13"/>
      <c r="H69" s="10">
        <f t="shared" si="10"/>
        <v>25</v>
      </c>
      <c r="I69" s="10">
        <f t="shared" si="11"/>
        <v>30</v>
      </c>
    </row>
    <row r="70" spans="2:9" ht="17.100000000000001" customHeight="1" x14ac:dyDescent="0.35">
      <c r="B70" s="8">
        <f t="shared" si="2"/>
        <v>61</v>
      </c>
      <c r="C70" s="10">
        <f t="shared" si="9"/>
        <v>138849.07938832068</v>
      </c>
      <c r="D70" s="10">
        <f t="shared" si="14"/>
        <v>959.57636173666049</v>
      </c>
      <c r="E70" s="10">
        <f t="shared" si="13"/>
        <v>118.83158888753201</v>
      </c>
      <c r="F70" s="10">
        <f t="shared" si="0"/>
        <v>785.74477284912848</v>
      </c>
      <c r="G70" s="13"/>
      <c r="H70" s="10">
        <f t="shared" si="10"/>
        <v>25</v>
      </c>
      <c r="I70" s="10">
        <f t="shared" si="11"/>
        <v>30</v>
      </c>
    </row>
    <row r="71" spans="2:9" ht="17.100000000000001" customHeight="1" x14ac:dyDescent="0.35">
      <c r="B71" s="8">
        <f t="shared" si="2"/>
        <v>62</v>
      </c>
      <c r="C71" s="10">
        <f t="shared" si="9"/>
        <v>138729.57590835297</v>
      </c>
      <c r="D71" s="10">
        <f t="shared" si="14"/>
        <v>959.57636173666049</v>
      </c>
      <c r="E71" s="10">
        <f t="shared" si="13"/>
        <v>119.50347996771848</v>
      </c>
      <c r="F71" s="10">
        <f t="shared" si="0"/>
        <v>785.07288176894201</v>
      </c>
      <c r="G71" s="13"/>
      <c r="H71" s="10">
        <f t="shared" si="10"/>
        <v>25</v>
      </c>
      <c r="I71" s="10">
        <f t="shared" si="11"/>
        <v>30</v>
      </c>
    </row>
    <row r="72" spans="2:9" ht="17.100000000000001" customHeight="1" x14ac:dyDescent="0.35">
      <c r="B72" s="8">
        <f t="shared" si="2"/>
        <v>63</v>
      </c>
      <c r="C72" s="10">
        <f t="shared" si="9"/>
        <v>138609.3967383352</v>
      </c>
      <c r="D72" s="10">
        <f t="shared" si="14"/>
        <v>959.57636173666049</v>
      </c>
      <c r="E72" s="10">
        <f t="shared" si="13"/>
        <v>120.17917001775675</v>
      </c>
      <c r="F72" s="10">
        <f t="shared" si="0"/>
        <v>784.39719171890374</v>
      </c>
      <c r="G72" s="13"/>
      <c r="H72" s="10">
        <f t="shared" si="10"/>
        <v>25</v>
      </c>
      <c r="I72" s="10">
        <f t="shared" si="11"/>
        <v>30</v>
      </c>
    </row>
    <row r="73" spans="2:9" ht="17.100000000000001" customHeight="1" x14ac:dyDescent="0.35">
      <c r="B73" s="8">
        <f t="shared" si="2"/>
        <v>64</v>
      </c>
      <c r="C73" s="10">
        <f t="shared" si="9"/>
        <v>138488.53805781761</v>
      </c>
      <c r="D73" s="10">
        <f t="shared" si="14"/>
        <v>959.57636173666049</v>
      </c>
      <c r="E73" s="10">
        <f t="shared" si="13"/>
        <v>120.85868051757495</v>
      </c>
      <c r="F73" s="10">
        <f t="shared" si="0"/>
        <v>783.71768121908553</v>
      </c>
      <c r="G73" s="13"/>
      <c r="H73" s="10">
        <f t="shared" si="10"/>
        <v>25</v>
      </c>
      <c r="I73" s="10">
        <f t="shared" si="11"/>
        <v>30</v>
      </c>
    </row>
    <row r="74" spans="2:9" ht="17.100000000000001" customHeight="1" x14ac:dyDescent="0.35">
      <c r="B74" s="8">
        <f t="shared" si="2"/>
        <v>65</v>
      </c>
      <c r="C74" s="10">
        <f t="shared" si="9"/>
        <v>138366.99602474907</v>
      </c>
      <c r="D74" s="10">
        <f t="shared" si="14"/>
        <v>959.57636173666049</v>
      </c>
      <c r="E74" s="10">
        <f t="shared" si="13"/>
        <v>121.54203306855129</v>
      </c>
      <c r="F74" s="10">
        <f t="shared" ref="F74:F137" si="15">IFERROR(+C73*$I$3,0)</f>
        <v>783.0343286681092</v>
      </c>
      <c r="G74" s="13"/>
      <c r="H74" s="10">
        <f t="shared" si="10"/>
        <v>25</v>
      </c>
      <c r="I74" s="10">
        <f t="shared" si="11"/>
        <v>30</v>
      </c>
    </row>
    <row r="75" spans="2:9" ht="17.100000000000001" customHeight="1" x14ac:dyDescent="0.35">
      <c r="B75" s="8">
        <f t="shared" si="2"/>
        <v>66</v>
      </c>
      <c r="C75" s="10">
        <f t="shared" si="9"/>
        <v>138244.76677535486</v>
      </c>
      <c r="D75" s="10">
        <f t="shared" si="14"/>
        <v>959.57636173666049</v>
      </c>
      <c r="E75" s="10">
        <f t="shared" si="13"/>
        <v>122.2292493942017</v>
      </c>
      <c r="F75" s="10">
        <f t="shared" si="15"/>
        <v>782.34711234245879</v>
      </c>
      <c r="G75" s="13"/>
      <c r="H75" s="10">
        <f t="shared" si="10"/>
        <v>25</v>
      </c>
      <c r="I75" s="10">
        <f t="shared" si="11"/>
        <v>30</v>
      </c>
    </row>
    <row r="76" spans="2:9" ht="17.100000000000001" customHeight="1" x14ac:dyDescent="0.35">
      <c r="B76" s="8">
        <f t="shared" ref="B76:B139" si="16">+B75+1</f>
        <v>67</v>
      </c>
      <c r="C76" s="10">
        <f t="shared" si="9"/>
        <v>138121.84642401399</v>
      </c>
      <c r="D76" s="10">
        <f t="shared" si="14"/>
        <v>959.57636173666049</v>
      </c>
      <c r="E76" s="10">
        <f t="shared" si="13"/>
        <v>122.92035134086996</v>
      </c>
      <c r="F76" s="10">
        <f t="shared" si="15"/>
        <v>781.65601039579053</v>
      </c>
      <c r="G76" s="13"/>
      <c r="H76" s="10">
        <f t="shared" si="10"/>
        <v>25</v>
      </c>
      <c r="I76" s="10">
        <f t="shared" si="11"/>
        <v>30</v>
      </c>
    </row>
    <row r="77" spans="2:9" ht="17.100000000000001" customHeight="1" x14ac:dyDescent="0.35">
      <c r="B77" s="8">
        <f t="shared" si="16"/>
        <v>68</v>
      </c>
      <c r="C77" s="10">
        <f t="shared" si="9"/>
        <v>137998.23106313558</v>
      </c>
      <c r="D77" s="10">
        <f t="shared" si="14"/>
        <v>959.57636173666049</v>
      </c>
      <c r="E77" s="10">
        <f t="shared" si="13"/>
        <v>123.61536087842217</v>
      </c>
      <c r="F77" s="10">
        <f t="shared" si="15"/>
        <v>780.96100085823832</v>
      </c>
      <c r="G77" s="13"/>
      <c r="H77" s="10">
        <f t="shared" si="10"/>
        <v>25</v>
      </c>
      <c r="I77" s="10">
        <f t="shared" si="11"/>
        <v>30</v>
      </c>
    </row>
    <row r="78" spans="2:9" ht="17.100000000000001" customHeight="1" x14ac:dyDescent="0.35">
      <c r="B78" s="8">
        <f t="shared" si="16"/>
        <v>69</v>
      </c>
      <c r="C78" s="10">
        <f t="shared" si="9"/>
        <v>137873.91676303462</v>
      </c>
      <c r="D78" s="10">
        <f t="shared" si="14"/>
        <v>959.57636173666049</v>
      </c>
      <c r="E78" s="10">
        <f t="shared" si="13"/>
        <v>124.31430010094527</v>
      </c>
      <c r="F78" s="10">
        <f t="shared" si="15"/>
        <v>780.26206163571521</v>
      </c>
      <c r="G78" s="13"/>
      <c r="H78" s="10">
        <f t="shared" si="10"/>
        <v>25</v>
      </c>
      <c r="I78" s="10">
        <f t="shared" si="11"/>
        <v>30</v>
      </c>
    </row>
    <row r="79" spans="2:9" ht="17.100000000000001" customHeight="1" x14ac:dyDescent="0.35">
      <c r="B79" s="8">
        <f t="shared" si="16"/>
        <v>70</v>
      </c>
      <c r="C79" s="10">
        <f t="shared" si="9"/>
        <v>137748.89957180718</v>
      </c>
      <c r="D79" s="10">
        <f t="shared" si="14"/>
        <v>959.57636173666049</v>
      </c>
      <c r="E79" s="10">
        <f t="shared" si="13"/>
        <v>125.01719122744964</v>
      </c>
      <c r="F79" s="10">
        <f t="shared" si="15"/>
        <v>779.55917050921084</v>
      </c>
      <c r="G79" s="13"/>
      <c r="H79" s="10">
        <f t="shared" si="10"/>
        <v>25</v>
      </c>
      <c r="I79" s="10">
        <f t="shared" si="11"/>
        <v>30</v>
      </c>
    </row>
    <row r="80" spans="2:9" ht="17.100000000000001" customHeight="1" x14ac:dyDescent="0.35">
      <c r="B80" s="8">
        <f t="shared" si="16"/>
        <v>71</v>
      </c>
      <c r="C80" s="10">
        <f t="shared" si="9"/>
        <v>137623.17551520461</v>
      </c>
      <c r="D80" s="10">
        <f t="shared" si="14"/>
        <v>959.57636173666049</v>
      </c>
      <c r="E80" s="10">
        <f t="shared" si="13"/>
        <v>125.72405660257459</v>
      </c>
      <c r="F80" s="10">
        <f t="shared" si="15"/>
        <v>778.8523051340859</v>
      </c>
      <c r="G80" s="13"/>
      <c r="H80" s="10">
        <f t="shared" si="10"/>
        <v>25</v>
      </c>
      <c r="I80" s="10">
        <f t="shared" si="11"/>
        <v>30</v>
      </c>
    </row>
    <row r="81" spans="2:9" ht="17.100000000000001" customHeight="1" x14ac:dyDescent="0.35">
      <c r="B81" s="8">
        <f t="shared" si="16"/>
        <v>72</v>
      </c>
      <c r="C81" s="10">
        <f t="shared" si="9"/>
        <v>137496.7405965073</v>
      </c>
      <c r="D81" s="10">
        <f t="shared" si="14"/>
        <v>959.57636173666049</v>
      </c>
      <c r="E81" s="10">
        <f t="shared" si="13"/>
        <v>126.43491869729996</v>
      </c>
      <c r="F81" s="10">
        <f t="shared" si="15"/>
        <v>778.14144303936052</v>
      </c>
      <c r="G81" s="13"/>
      <c r="H81" s="10">
        <f t="shared" si="10"/>
        <v>25</v>
      </c>
      <c r="I81" s="10">
        <f t="shared" si="11"/>
        <v>30</v>
      </c>
    </row>
    <row r="82" spans="2:9" ht="17.100000000000001" customHeight="1" x14ac:dyDescent="0.35">
      <c r="B82" s="8">
        <f t="shared" si="16"/>
        <v>73</v>
      </c>
      <c r="C82" s="10">
        <f t="shared" si="9"/>
        <v>137369.59079639765</v>
      </c>
      <c r="D82" s="10">
        <f t="shared" si="14"/>
        <v>959.57636173666049</v>
      </c>
      <c r="E82" s="10">
        <f t="shared" si="13"/>
        <v>127.14980010965928</v>
      </c>
      <c r="F82" s="10">
        <f t="shared" si="15"/>
        <v>777.42656162700121</v>
      </c>
      <c r="G82" s="13"/>
      <c r="H82" s="10">
        <f t="shared" si="10"/>
        <v>25</v>
      </c>
      <c r="I82" s="10">
        <f t="shared" si="11"/>
        <v>30</v>
      </c>
    </row>
    <row r="83" spans="2:9" ht="17.100000000000001" customHeight="1" x14ac:dyDescent="0.35">
      <c r="B83" s="8">
        <f t="shared" si="16"/>
        <v>74</v>
      </c>
      <c r="C83" s="10">
        <f t="shared" si="9"/>
        <v>137241.7220728322</v>
      </c>
      <c r="D83" s="10">
        <f t="shared" si="14"/>
        <v>959.57636173666049</v>
      </c>
      <c r="E83" s="10">
        <f t="shared" si="13"/>
        <v>127.86872356545871</v>
      </c>
      <c r="F83" s="10">
        <f t="shared" si="15"/>
        <v>776.70763817120178</v>
      </c>
      <c r="G83" s="13"/>
      <c r="H83" s="10">
        <f t="shared" si="10"/>
        <v>25</v>
      </c>
      <c r="I83" s="10">
        <f t="shared" si="11"/>
        <v>30</v>
      </c>
    </row>
    <row r="84" spans="2:9" ht="17.100000000000001" customHeight="1" x14ac:dyDescent="0.35">
      <c r="B84" s="8">
        <f t="shared" si="16"/>
        <v>75</v>
      </c>
      <c r="C84" s="10">
        <f t="shared" si="9"/>
        <v>137113.1303609132</v>
      </c>
      <c r="D84" s="10">
        <f t="shared" si="14"/>
        <v>959.57636173666049</v>
      </c>
      <c r="E84" s="10">
        <f t="shared" si="13"/>
        <v>128.59171191899975</v>
      </c>
      <c r="F84" s="10">
        <f t="shared" si="15"/>
        <v>775.98464981766074</v>
      </c>
      <c r="G84" s="13"/>
      <c r="H84" s="10">
        <f t="shared" si="10"/>
        <v>25</v>
      </c>
      <c r="I84" s="10">
        <f t="shared" si="11"/>
        <v>30</v>
      </c>
    </row>
    <row r="85" spans="2:9" ht="17.100000000000001" customHeight="1" x14ac:dyDescent="0.35">
      <c r="B85" s="8">
        <f t="shared" si="16"/>
        <v>76</v>
      </c>
      <c r="C85" s="10">
        <f t="shared" si="9"/>
        <v>136983.81157275938</v>
      </c>
      <c r="D85" s="10">
        <f t="shared" si="14"/>
        <v>959.57636173666049</v>
      </c>
      <c r="E85" s="10">
        <f t="shared" si="13"/>
        <v>129.31878815380514</v>
      </c>
      <c r="F85" s="10">
        <f t="shared" si="15"/>
        <v>775.25757358285534</v>
      </c>
      <c r="G85" s="13"/>
      <c r="H85" s="10">
        <f t="shared" si="10"/>
        <v>25</v>
      </c>
      <c r="I85" s="10">
        <f t="shared" si="11"/>
        <v>30</v>
      </c>
    </row>
    <row r="86" spans="2:9" ht="17.100000000000001" customHeight="1" x14ac:dyDescent="0.35">
      <c r="B86" s="8">
        <f t="shared" si="16"/>
        <v>77</v>
      </c>
      <c r="C86" s="10">
        <f t="shared" ref="C86:C149" si="17">IF(C85=0,0,IF((IFERROR(C85-E86,0)-G86)&lt;0,0,IFERROR(C85-E86,0)-G86))</f>
        <v>136853.76159737603</v>
      </c>
      <c r="D86" s="10">
        <f t="shared" si="14"/>
        <v>959.57636173666049</v>
      </c>
      <c r="E86" s="10">
        <f t="shared" ref="E86:E149" si="18">IF(C85=0,0,IFERROR(D86-F86-H86-I86,0))</f>
        <v>130.04997538334987</v>
      </c>
      <c r="F86" s="10">
        <f t="shared" si="15"/>
        <v>774.52638635331061</v>
      </c>
      <c r="G86" s="13"/>
      <c r="H86" s="10">
        <f t="shared" ref="H86:H149" si="19">IF(D86=0,0,H85)</f>
        <v>25</v>
      </c>
      <c r="I86" s="10">
        <f t="shared" ref="I86:I149" si="20">IF(D86=0,0,I85)</f>
        <v>30</v>
      </c>
    </row>
    <row r="87" spans="2:9" ht="17.100000000000001" customHeight="1" x14ac:dyDescent="0.35">
      <c r="B87" s="8">
        <f t="shared" si="16"/>
        <v>78</v>
      </c>
      <c r="C87" s="10">
        <f t="shared" si="17"/>
        <v>136722.97630052423</v>
      </c>
      <c r="D87" s="10">
        <f t="shared" si="14"/>
        <v>959.57636173666049</v>
      </c>
      <c r="E87" s="10">
        <f t="shared" si="18"/>
        <v>130.78529685179581</v>
      </c>
      <c r="F87" s="10">
        <f t="shared" si="15"/>
        <v>773.79106488486468</v>
      </c>
      <c r="G87" s="13"/>
      <c r="H87" s="10">
        <f t="shared" si="19"/>
        <v>25</v>
      </c>
      <c r="I87" s="10">
        <f t="shared" si="20"/>
        <v>30</v>
      </c>
    </row>
    <row r="88" spans="2:9" ht="17.100000000000001" customHeight="1" x14ac:dyDescent="0.35">
      <c r="B88" s="8">
        <f t="shared" si="16"/>
        <v>79</v>
      </c>
      <c r="C88" s="10">
        <f t="shared" si="17"/>
        <v>136591.4515245895</v>
      </c>
      <c r="D88" s="10">
        <f t="shared" si="14"/>
        <v>959.57636173666049</v>
      </c>
      <c r="E88" s="10">
        <f t="shared" si="18"/>
        <v>131.52477593473088</v>
      </c>
      <c r="F88" s="10">
        <f t="shared" si="15"/>
        <v>773.0515858019296</v>
      </c>
      <c r="G88" s="13"/>
      <c r="H88" s="10">
        <f t="shared" si="19"/>
        <v>25</v>
      </c>
      <c r="I88" s="10">
        <f t="shared" si="20"/>
        <v>30</v>
      </c>
    </row>
    <row r="89" spans="2:9" ht="17.100000000000001" customHeight="1" x14ac:dyDescent="0.35">
      <c r="B89" s="8">
        <f t="shared" si="16"/>
        <v>80</v>
      </c>
      <c r="C89" s="10">
        <f t="shared" si="17"/>
        <v>136459.18308844959</v>
      </c>
      <c r="D89" s="10">
        <f t="shared" si="14"/>
        <v>959.57636173666049</v>
      </c>
      <c r="E89" s="10">
        <f t="shared" si="18"/>
        <v>132.26843613991173</v>
      </c>
      <c r="F89" s="10">
        <f t="shared" si="15"/>
        <v>772.30792559674876</v>
      </c>
      <c r="G89" s="13"/>
      <c r="H89" s="10">
        <f t="shared" si="19"/>
        <v>25</v>
      </c>
      <c r="I89" s="10">
        <f t="shared" si="20"/>
        <v>30</v>
      </c>
    </row>
    <row r="90" spans="2:9" ht="17.100000000000001" customHeight="1" x14ac:dyDescent="0.35">
      <c r="B90" s="8">
        <f t="shared" si="16"/>
        <v>81</v>
      </c>
      <c r="C90" s="10">
        <f t="shared" si="17"/>
        <v>136326.16678734159</v>
      </c>
      <c r="D90" s="10">
        <f t="shared" si="14"/>
        <v>959.57636173666049</v>
      </c>
      <c r="E90" s="10">
        <f t="shared" si="18"/>
        <v>133.01630110801148</v>
      </c>
      <c r="F90" s="10">
        <f t="shared" si="15"/>
        <v>771.56006062864901</v>
      </c>
      <c r="G90" s="13"/>
      <c r="H90" s="10">
        <f t="shared" si="19"/>
        <v>25</v>
      </c>
      <c r="I90" s="10">
        <f t="shared" si="20"/>
        <v>30</v>
      </c>
    </row>
    <row r="91" spans="2:9" ht="17.100000000000001" customHeight="1" x14ac:dyDescent="0.35">
      <c r="B91" s="8">
        <f t="shared" si="16"/>
        <v>82</v>
      </c>
      <c r="C91" s="10">
        <f t="shared" si="17"/>
        <v>136192.39839272821</v>
      </c>
      <c r="D91" s="10">
        <f t="shared" si="14"/>
        <v>959.57636173666049</v>
      </c>
      <c r="E91" s="10">
        <f t="shared" si="18"/>
        <v>133.76839461337102</v>
      </c>
      <c r="F91" s="10">
        <f t="shared" si="15"/>
        <v>770.80796712328947</v>
      </c>
      <c r="G91" s="13"/>
      <c r="H91" s="10">
        <f t="shared" si="19"/>
        <v>25</v>
      </c>
      <c r="I91" s="10">
        <f t="shared" si="20"/>
        <v>30</v>
      </c>
    </row>
    <row r="92" spans="2:9" ht="17.100000000000001" customHeight="1" x14ac:dyDescent="0.35">
      <c r="B92" s="8">
        <f t="shared" si="16"/>
        <v>83</v>
      </c>
      <c r="C92" s="10">
        <f t="shared" si="17"/>
        <v>136057.87365216346</v>
      </c>
      <c r="D92" s="10">
        <f t="shared" si="14"/>
        <v>959.57636173666049</v>
      </c>
      <c r="E92" s="10">
        <f t="shared" si="18"/>
        <v>134.52474056475489</v>
      </c>
      <c r="F92" s="10">
        <f t="shared" si="15"/>
        <v>770.05162117190559</v>
      </c>
      <c r="G92" s="13"/>
      <c r="H92" s="10">
        <f t="shared" si="19"/>
        <v>25</v>
      </c>
      <c r="I92" s="10">
        <f t="shared" si="20"/>
        <v>30</v>
      </c>
    </row>
    <row r="93" spans="2:9" ht="17.100000000000001" customHeight="1" x14ac:dyDescent="0.35">
      <c r="B93" s="8">
        <f t="shared" si="16"/>
        <v>84</v>
      </c>
      <c r="C93" s="10">
        <f t="shared" si="17"/>
        <v>135922.58828915734</v>
      </c>
      <c r="D93" s="10">
        <f t="shared" si="14"/>
        <v>959.57636173666049</v>
      </c>
      <c r="E93" s="10">
        <f t="shared" si="18"/>
        <v>135.28536300611097</v>
      </c>
      <c r="F93" s="10">
        <f t="shared" si="15"/>
        <v>769.29099873054952</v>
      </c>
      <c r="G93" s="13"/>
      <c r="H93" s="10">
        <f t="shared" si="19"/>
        <v>25</v>
      </c>
      <c r="I93" s="10">
        <f t="shared" si="20"/>
        <v>30</v>
      </c>
    </row>
    <row r="94" spans="2:9" ht="17.100000000000001" customHeight="1" x14ac:dyDescent="0.35">
      <c r="B94" s="8">
        <f t="shared" si="16"/>
        <v>85</v>
      </c>
      <c r="C94" s="10">
        <f t="shared" si="17"/>
        <v>135786.53800304001</v>
      </c>
      <c r="D94" s="10">
        <f t="shared" si="14"/>
        <v>959.57636173666049</v>
      </c>
      <c r="E94" s="10">
        <f t="shared" si="18"/>
        <v>136.05028611733542</v>
      </c>
      <c r="F94" s="10">
        <f t="shared" si="15"/>
        <v>768.52607561932507</v>
      </c>
      <c r="G94" s="13"/>
      <c r="H94" s="10">
        <f t="shared" si="19"/>
        <v>25</v>
      </c>
      <c r="I94" s="10">
        <f t="shared" si="20"/>
        <v>30</v>
      </c>
    </row>
    <row r="95" spans="2:9" ht="17.100000000000001" customHeight="1" x14ac:dyDescent="0.35">
      <c r="B95" s="8">
        <f t="shared" si="16"/>
        <v>86</v>
      </c>
      <c r="C95" s="10">
        <f t="shared" si="17"/>
        <v>135649.71846882498</v>
      </c>
      <c r="D95" s="10">
        <f t="shared" si="14"/>
        <v>959.57636173666049</v>
      </c>
      <c r="E95" s="10">
        <f t="shared" si="18"/>
        <v>136.8195342150409</v>
      </c>
      <c r="F95" s="10">
        <f t="shared" si="15"/>
        <v>767.75682752161958</v>
      </c>
      <c r="G95" s="13"/>
      <c r="H95" s="10">
        <f t="shared" si="19"/>
        <v>25</v>
      </c>
      <c r="I95" s="10">
        <f t="shared" si="20"/>
        <v>30</v>
      </c>
    </row>
    <row r="96" spans="2:9" ht="17.100000000000001" customHeight="1" x14ac:dyDescent="0.35">
      <c r="B96" s="8">
        <f t="shared" si="16"/>
        <v>87</v>
      </c>
      <c r="C96" s="10">
        <f t="shared" si="17"/>
        <v>135512.12533707166</v>
      </c>
      <c r="D96" s="10">
        <f t="shared" si="14"/>
        <v>959.57636173666049</v>
      </c>
      <c r="E96" s="10">
        <f t="shared" si="18"/>
        <v>137.59313175332977</v>
      </c>
      <c r="F96" s="10">
        <f t="shared" si="15"/>
        <v>766.98322998333072</v>
      </c>
      <c r="G96" s="13"/>
      <c r="H96" s="10">
        <f t="shared" si="19"/>
        <v>25</v>
      </c>
      <c r="I96" s="10">
        <f t="shared" si="20"/>
        <v>30</v>
      </c>
    </row>
    <row r="97" spans="2:9" ht="17.100000000000001" customHeight="1" x14ac:dyDescent="0.35">
      <c r="B97" s="8">
        <f t="shared" si="16"/>
        <v>88</v>
      </c>
      <c r="C97" s="10">
        <f t="shared" si="17"/>
        <v>135373.75423374708</v>
      </c>
      <c r="D97" s="10">
        <f t="shared" si="14"/>
        <v>959.57636173666049</v>
      </c>
      <c r="E97" s="10">
        <f t="shared" si="18"/>
        <v>138.37110332457144</v>
      </c>
      <c r="F97" s="10">
        <f t="shared" si="15"/>
        <v>766.20525841208905</v>
      </c>
      <c r="G97" s="13"/>
      <c r="H97" s="10">
        <f t="shared" si="19"/>
        <v>25</v>
      </c>
      <c r="I97" s="10">
        <f t="shared" si="20"/>
        <v>30</v>
      </c>
    </row>
    <row r="98" spans="2:9" ht="17.100000000000001" customHeight="1" x14ac:dyDescent="0.35">
      <c r="B98" s="8">
        <f t="shared" si="16"/>
        <v>89</v>
      </c>
      <c r="C98" s="10">
        <f t="shared" si="17"/>
        <v>135234.60076008691</v>
      </c>
      <c r="D98" s="10">
        <f t="shared" si="14"/>
        <v>959.57636173666049</v>
      </c>
      <c r="E98" s="10">
        <f t="shared" si="18"/>
        <v>139.15347366018432</v>
      </c>
      <c r="F98" s="10">
        <f t="shared" si="15"/>
        <v>765.42288807647617</v>
      </c>
      <c r="G98" s="13"/>
      <c r="H98" s="10">
        <f t="shared" si="19"/>
        <v>25</v>
      </c>
      <c r="I98" s="10">
        <f t="shared" si="20"/>
        <v>30</v>
      </c>
    </row>
    <row r="99" spans="2:9" ht="17.100000000000001" customHeight="1" x14ac:dyDescent="0.35">
      <c r="B99" s="8">
        <f t="shared" si="16"/>
        <v>90</v>
      </c>
      <c r="C99" s="10">
        <f t="shared" si="17"/>
        <v>135094.66049245547</v>
      </c>
      <c r="D99" s="10">
        <f t="shared" ref="D99:D162" si="21">IF(B99&gt;$I$4,0,IF(C98=0,0,IFERROR(IF(F99=0,0,D98),0)))</f>
        <v>959.57636173666049</v>
      </c>
      <c r="E99" s="10">
        <f t="shared" si="18"/>
        <v>139.94026763142142</v>
      </c>
      <c r="F99" s="10">
        <f t="shared" si="15"/>
        <v>764.63609410523907</v>
      </c>
      <c r="G99" s="13"/>
      <c r="H99" s="10">
        <f t="shared" si="19"/>
        <v>25</v>
      </c>
      <c r="I99" s="10">
        <f t="shared" si="20"/>
        <v>30</v>
      </c>
    </row>
    <row r="100" spans="2:9" ht="17.100000000000001" customHeight="1" x14ac:dyDescent="0.35">
      <c r="B100" s="8">
        <f t="shared" si="16"/>
        <v>91</v>
      </c>
      <c r="C100" s="10">
        <f t="shared" si="17"/>
        <v>134953.92898220531</v>
      </c>
      <c r="D100" s="10">
        <f t="shared" si="21"/>
        <v>959.57636173666049</v>
      </c>
      <c r="E100" s="10">
        <f t="shared" si="18"/>
        <v>140.73151025016193</v>
      </c>
      <c r="F100" s="10">
        <f t="shared" si="15"/>
        <v>763.84485148649856</v>
      </c>
      <c r="G100" s="13"/>
      <c r="H100" s="10">
        <f t="shared" si="19"/>
        <v>25</v>
      </c>
      <c r="I100" s="10">
        <f t="shared" si="20"/>
        <v>30</v>
      </c>
    </row>
    <row r="101" spans="2:9" ht="17.100000000000001" customHeight="1" x14ac:dyDescent="0.35">
      <c r="B101" s="8">
        <f t="shared" si="16"/>
        <v>92</v>
      </c>
      <c r="C101" s="10">
        <f t="shared" si="17"/>
        <v>134812.4017555356</v>
      </c>
      <c r="D101" s="10">
        <f t="shared" si="21"/>
        <v>959.57636173666049</v>
      </c>
      <c r="E101" s="10">
        <f t="shared" si="18"/>
        <v>141.52722666970544</v>
      </c>
      <c r="F101" s="10">
        <f t="shared" si="15"/>
        <v>763.04913506695505</v>
      </c>
      <c r="G101" s="13"/>
      <c r="H101" s="10">
        <f t="shared" si="19"/>
        <v>25</v>
      </c>
      <c r="I101" s="10">
        <f t="shared" si="20"/>
        <v>30</v>
      </c>
    </row>
    <row r="102" spans="2:9" ht="17.100000000000001" customHeight="1" x14ac:dyDescent="0.35">
      <c r="B102" s="8">
        <f t="shared" si="16"/>
        <v>93</v>
      </c>
      <c r="C102" s="10">
        <f t="shared" si="17"/>
        <v>134670.07431335002</v>
      </c>
      <c r="D102" s="10">
        <f t="shared" si="21"/>
        <v>959.57636173666049</v>
      </c>
      <c r="E102" s="10">
        <f t="shared" si="18"/>
        <v>142.32744218557229</v>
      </c>
      <c r="F102" s="10">
        <f t="shared" si="15"/>
        <v>762.24891955108819</v>
      </c>
      <c r="G102" s="13"/>
      <c r="H102" s="10">
        <f t="shared" si="19"/>
        <v>25</v>
      </c>
      <c r="I102" s="10">
        <f t="shared" si="20"/>
        <v>30</v>
      </c>
    </row>
    <row r="103" spans="2:9" ht="17.100000000000001" customHeight="1" x14ac:dyDescent="0.35">
      <c r="B103" s="8">
        <f t="shared" si="16"/>
        <v>94</v>
      </c>
      <c r="C103" s="10">
        <f t="shared" si="17"/>
        <v>134526.94213111373</v>
      </c>
      <c r="D103" s="10">
        <f t="shared" si="21"/>
        <v>959.57636173666049</v>
      </c>
      <c r="E103" s="10">
        <f t="shared" si="18"/>
        <v>143.13218223630702</v>
      </c>
      <c r="F103" s="10">
        <f t="shared" si="15"/>
        <v>761.44417950035347</v>
      </c>
      <c r="G103" s="13"/>
      <c r="H103" s="10">
        <f t="shared" si="19"/>
        <v>25</v>
      </c>
      <c r="I103" s="10">
        <f t="shared" si="20"/>
        <v>30</v>
      </c>
    </row>
    <row r="104" spans="2:9" ht="17.100000000000001" customHeight="1" x14ac:dyDescent="0.35">
      <c r="B104" s="8">
        <f t="shared" si="16"/>
        <v>95</v>
      </c>
      <c r="C104" s="10">
        <f t="shared" si="17"/>
        <v>134383.00065870944</v>
      </c>
      <c r="D104" s="10">
        <f t="shared" si="21"/>
        <v>959.57636173666049</v>
      </c>
      <c r="E104" s="10">
        <f t="shared" si="18"/>
        <v>143.94147240428765</v>
      </c>
      <c r="F104" s="10">
        <f t="shared" si="15"/>
        <v>760.63488933237284</v>
      </c>
      <c r="G104" s="13"/>
      <c r="H104" s="10">
        <f t="shared" si="19"/>
        <v>25</v>
      </c>
      <c r="I104" s="10">
        <f t="shared" si="20"/>
        <v>30</v>
      </c>
    </row>
    <row r="105" spans="2:9" ht="17.100000000000001" customHeight="1" x14ac:dyDescent="0.35">
      <c r="B105" s="8">
        <f t="shared" si="16"/>
        <v>96</v>
      </c>
      <c r="C105" s="10">
        <f t="shared" si="17"/>
        <v>134238.24532029289</v>
      </c>
      <c r="D105" s="10">
        <f t="shared" si="21"/>
        <v>959.57636173666049</v>
      </c>
      <c r="E105" s="10">
        <f t="shared" si="18"/>
        <v>144.75533841653862</v>
      </c>
      <c r="F105" s="10">
        <f t="shared" si="15"/>
        <v>759.82102332012187</v>
      </c>
      <c r="G105" s="13"/>
      <c r="H105" s="10">
        <f t="shared" si="19"/>
        <v>25</v>
      </c>
      <c r="I105" s="10">
        <f t="shared" si="20"/>
        <v>30</v>
      </c>
    </row>
    <row r="106" spans="2:9" ht="17.100000000000001" customHeight="1" x14ac:dyDescent="0.35">
      <c r="B106" s="8">
        <f t="shared" si="16"/>
        <v>97</v>
      </c>
      <c r="C106" s="10">
        <f t="shared" si="17"/>
        <v>134092.67151414734</v>
      </c>
      <c r="D106" s="10">
        <f t="shared" si="21"/>
        <v>959.57636173666049</v>
      </c>
      <c r="E106" s="10">
        <f t="shared" si="18"/>
        <v>145.57380614554882</v>
      </c>
      <c r="F106" s="10">
        <f t="shared" si="15"/>
        <v>759.00255559111167</v>
      </c>
      <c r="G106" s="13"/>
      <c r="H106" s="10">
        <f t="shared" si="19"/>
        <v>25</v>
      </c>
      <c r="I106" s="10">
        <f t="shared" si="20"/>
        <v>30</v>
      </c>
    </row>
    <row r="107" spans="2:9" ht="17.100000000000001" customHeight="1" x14ac:dyDescent="0.35">
      <c r="B107" s="8">
        <f t="shared" si="16"/>
        <v>98</v>
      </c>
      <c r="C107" s="10">
        <f t="shared" si="17"/>
        <v>133946.27461253724</v>
      </c>
      <c r="D107" s="10">
        <f t="shared" si="21"/>
        <v>959.57636173666049</v>
      </c>
      <c r="E107" s="10">
        <f t="shared" si="18"/>
        <v>146.39690161009378</v>
      </c>
      <c r="F107" s="10">
        <f t="shared" si="15"/>
        <v>758.17946012656671</v>
      </c>
      <c r="G107" s="13"/>
      <c r="H107" s="10">
        <f t="shared" si="19"/>
        <v>25</v>
      </c>
      <c r="I107" s="10">
        <f t="shared" si="20"/>
        <v>30</v>
      </c>
    </row>
    <row r="108" spans="2:9" ht="17.100000000000001" customHeight="1" x14ac:dyDescent="0.35">
      <c r="B108" s="8">
        <f t="shared" si="16"/>
        <v>99</v>
      </c>
      <c r="C108" s="10">
        <f t="shared" si="17"/>
        <v>133799.04996156116</v>
      </c>
      <c r="D108" s="10">
        <f t="shared" si="21"/>
        <v>959.57636173666049</v>
      </c>
      <c r="E108" s="10">
        <f t="shared" si="18"/>
        <v>147.22465097606289</v>
      </c>
      <c r="F108" s="10">
        <f t="shared" si="15"/>
        <v>757.3517107605976</v>
      </c>
      <c r="G108" s="13"/>
      <c r="H108" s="10">
        <f t="shared" si="19"/>
        <v>25</v>
      </c>
      <c r="I108" s="10">
        <f t="shared" si="20"/>
        <v>30</v>
      </c>
    </row>
    <row r="109" spans="2:9" ht="17.100000000000001" customHeight="1" x14ac:dyDescent="0.35">
      <c r="B109" s="8">
        <f t="shared" si="16"/>
        <v>100</v>
      </c>
      <c r="C109" s="10">
        <f t="shared" si="17"/>
        <v>133650.99288100388</v>
      </c>
      <c r="D109" s="10">
        <f t="shared" si="21"/>
        <v>959.57636173666049</v>
      </c>
      <c r="E109" s="10">
        <f t="shared" si="18"/>
        <v>148.05708055729167</v>
      </c>
      <c r="F109" s="10">
        <f t="shared" si="15"/>
        <v>756.51928117936882</v>
      </c>
      <c r="G109" s="13"/>
      <c r="H109" s="10">
        <f t="shared" si="19"/>
        <v>25</v>
      </c>
      <c r="I109" s="10">
        <f t="shared" si="20"/>
        <v>30</v>
      </c>
    </row>
    <row r="110" spans="2:9" ht="17.100000000000001" customHeight="1" x14ac:dyDescent="0.35">
      <c r="B110" s="8">
        <f t="shared" si="16"/>
        <v>101</v>
      </c>
      <c r="C110" s="10">
        <f t="shared" si="17"/>
        <v>133502.09866418748</v>
      </c>
      <c r="D110" s="10">
        <f t="shared" si="21"/>
        <v>959.57636173666049</v>
      </c>
      <c r="E110" s="10">
        <f t="shared" si="18"/>
        <v>148.89421681639726</v>
      </c>
      <c r="F110" s="10">
        <f t="shared" si="15"/>
        <v>755.68214492026323</v>
      </c>
      <c r="G110" s="13"/>
      <c r="H110" s="10">
        <f t="shared" si="19"/>
        <v>25</v>
      </c>
      <c r="I110" s="10">
        <f t="shared" si="20"/>
        <v>30</v>
      </c>
    </row>
    <row r="111" spans="2:9" ht="17.100000000000001" customHeight="1" x14ac:dyDescent="0.35">
      <c r="B111" s="8">
        <f t="shared" si="16"/>
        <v>102</v>
      </c>
      <c r="C111" s="10">
        <f t="shared" si="17"/>
        <v>133352.36257782186</v>
      </c>
      <c r="D111" s="10">
        <f t="shared" si="21"/>
        <v>959.57636173666049</v>
      </c>
      <c r="E111" s="10">
        <f t="shared" si="18"/>
        <v>149.73608636562108</v>
      </c>
      <c r="F111" s="10">
        <f t="shared" si="15"/>
        <v>754.84027537103941</v>
      </c>
      <c r="G111" s="13"/>
      <c r="H111" s="10">
        <f t="shared" si="19"/>
        <v>25</v>
      </c>
      <c r="I111" s="10">
        <f t="shared" si="20"/>
        <v>30</v>
      </c>
    </row>
    <row r="112" spans="2:9" ht="17.100000000000001" customHeight="1" x14ac:dyDescent="0.35">
      <c r="B112" s="8">
        <f t="shared" si="16"/>
        <v>103</v>
      </c>
      <c r="C112" s="10">
        <f t="shared" si="17"/>
        <v>133201.77986185419</v>
      </c>
      <c r="D112" s="10">
        <f t="shared" si="21"/>
        <v>959.57636173666049</v>
      </c>
      <c r="E112" s="10">
        <f t="shared" si="18"/>
        <v>150.58271596767338</v>
      </c>
      <c r="F112" s="10">
        <f t="shared" si="15"/>
        <v>753.99364576898711</v>
      </c>
      <c r="G112" s="13"/>
      <c r="H112" s="10">
        <f t="shared" si="19"/>
        <v>25</v>
      </c>
      <c r="I112" s="10">
        <f t="shared" si="20"/>
        <v>30</v>
      </c>
    </row>
    <row r="113" spans="2:9" ht="17.100000000000001" customHeight="1" x14ac:dyDescent="0.35">
      <c r="B113" s="8">
        <f t="shared" si="16"/>
        <v>104</v>
      </c>
      <c r="C113" s="10">
        <f t="shared" si="17"/>
        <v>133050.3457293176</v>
      </c>
      <c r="D113" s="10">
        <f t="shared" si="21"/>
        <v>959.57636173666049</v>
      </c>
      <c r="E113" s="10">
        <f t="shared" si="18"/>
        <v>151.43413253658491</v>
      </c>
      <c r="F113" s="10">
        <f t="shared" si="15"/>
        <v>753.14222920007558</v>
      </c>
      <c r="G113" s="13"/>
      <c r="H113" s="10">
        <f t="shared" si="19"/>
        <v>25</v>
      </c>
      <c r="I113" s="10">
        <f t="shared" si="20"/>
        <v>30</v>
      </c>
    </row>
    <row r="114" spans="2:9" ht="17.100000000000001" customHeight="1" x14ac:dyDescent="0.35">
      <c r="B114" s="8">
        <f t="shared" si="16"/>
        <v>105</v>
      </c>
      <c r="C114" s="10">
        <f t="shared" si="17"/>
        <v>132898.05536617903</v>
      </c>
      <c r="D114" s="10">
        <f t="shared" si="21"/>
        <v>959.57636173666049</v>
      </c>
      <c r="E114" s="10">
        <f t="shared" si="18"/>
        <v>152.29036313856238</v>
      </c>
      <c r="F114" s="10">
        <f t="shared" si="15"/>
        <v>752.2859985980981</v>
      </c>
      <c r="G114" s="13"/>
      <c r="H114" s="10">
        <f t="shared" si="19"/>
        <v>25</v>
      </c>
      <c r="I114" s="10">
        <f t="shared" si="20"/>
        <v>30</v>
      </c>
    </row>
    <row r="115" spans="2:9" ht="17.100000000000001" customHeight="1" x14ac:dyDescent="0.35">
      <c r="B115" s="8">
        <f t="shared" si="16"/>
        <v>106</v>
      </c>
      <c r="C115" s="10">
        <f t="shared" si="17"/>
        <v>132744.90393118619</v>
      </c>
      <c r="D115" s="10">
        <f t="shared" si="21"/>
        <v>959.57636173666049</v>
      </c>
      <c r="E115" s="10">
        <f t="shared" si="18"/>
        <v>153.15143499284864</v>
      </c>
      <c r="F115" s="10">
        <f t="shared" si="15"/>
        <v>751.42492674381185</v>
      </c>
      <c r="G115" s="13"/>
      <c r="H115" s="10">
        <f t="shared" si="19"/>
        <v>25</v>
      </c>
      <c r="I115" s="10">
        <f t="shared" si="20"/>
        <v>30</v>
      </c>
    </row>
    <row r="116" spans="2:9" ht="17.100000000000001" customHeight="1" x14ac:dyDescent="0.35">
      <c r="B116" s="8">
        <f t="shared" si="16"/>
        <v>107</v>
      </c>
      <c r="C116" s="10">
        <f t="shared" si="17"/>
        <v>132590.8865557136</v>
      </c>
      <c r="D116" s="10">
        <f t="shared" si="21"/>
        <v>959.57636173666049</v>
      </c>
      <c r="E116" s="10">
        <f t="shared" si="18"/>
        <v>154.0173754725879</v>
      </c>
      <c r="F116" s="10">
        <f t="shared" si="15"/>
        <v>750.55898626407259</v>
      </c>
      <c r="G116" s="13"/>
      <c r="H116" s="10">
        <f t="shared" si="19"/>
        <v>25</v>
      </c>
      <c r="I116" s="10">
        <f t="shared" si="20"/>
        <v>30</v>
      </c>
    </row>
    <row r="117" spans="2:9" ht="17.100000000000001" customHeight="1" x14ac:dyDescent="0.35">
      <c r="B117" s="8">
        <f t="shared" si="16"/>
        <v>108</v>
      </c>
      <c r="C117" s="10">
        <f t="shared" si="17"/>
        <v>132435.99834360791</v>
      </c>
      <c r="D117" s="10">
        <f t="shared" si="21"/>
        <v>959.57636173666049</v>
      </c>
      <c r="E117" s="10">
        <f t="shared" si="18"/>
        <v>154.88821210569654</v>
      </c>
      <c r="F117" s="10">
        <f t="shared" si="15"/>
        <v>749.68814963096395</v>
      </c>
      <c r="G117" s="13"/>
      <c r="H117" s="10">
        <f t="shared" si="19"/>
        <v>25</v>
      </c>
      <c r="I117" s="10">
        <f t="shared" si="20"/>
        <v>30</v>
      </c>
    </row>
    <row r="118" spans="2:9" ht="17.100000000000001" customHeight="1" x14ac:dyDescent="0.35">
      <c r="B118" s="8">
        <f t="shared" si="16"/>
        <v>109</v>
      </c>
      <c r="C118" s="10">
        <f t="shared" si="17"/>
        <v>132280.23437103216</v>
      </c>
      <c r="D118" s="10">
        <f t="shared" si="21"/>
        <v>959.57636173666049</v>
      </c>
      <c r="E118" s="10">
        <f t="shared" si="18"/>
        <v>155.7639725757374</v>
      </c>
      <c r="F118" s="10">
        <f t="shared" si="15"/>
        <v>748.81238916092309</v>
      </c>
      <c r="G118" s="13"/>
      <c r="H118" s="10">
        <f t="shared" si="19"/>
        <v>25</v>
      </c>
      <c r="I118" s="10">
        <f t="shared" si="20"/>
        <v>30</v>
      </c>
    </row>
    <row r="119" spans="2:9" ht="17.100000000000001" customHeight="1" x14ac:dyDescent="0.35">
      <c r="B119" s="8">
        <f t="shared" si="16"/>
        <v>110</v>
      </c>
      <c r="C119" s="10">
        <f t="shared" si="17"/>
        <v>132123.58968630937</v>
      </c>
      <c r="D119" s="10">
        <f t="shared" si="21"/>
        <v>959.57636173666049</v>
      </c>
      <c r="E119" s="10">
        <f t="shared" si="18"/>
        <v>156.64468472280043</v>
      </c>
      <c r="F119" s="10">
        <f t="shared" si="15"/>
        <v>747.93167701386005</v>
      </c>
      <c r="G119" s="13"/>
      <c r="H119" s="10">
        <f t="shared" si="19"/>
        <v>25</v>
      </c>
      <c r="I119" s="10">
        <f t="shared" si="20"/>
        <v>30</v>
      </c>
    </row>
    <row r="120" spans="2:9" ht="17.100000000000001" customHeight="1" x14ac:dyDescent="0.35">
      <c r="B120" s="8">
        <f t="shared" si="16"/>
        <v>111</v>
      </c>
      <c r="C120" s="10">
        <f t="shared" si="17"/>
        <v>131966.05930976497</v>
      </c>
      <c r="D120" s="10">
        <f t="shared" si="21"/>
        <v>959.57636173666049</v>
      </c>
      <c r="E120" s="10">
        <f t="shared" si="18"/>
        <v>157.53037654438742</v>
      </c>
      <c r="F120" s="10">
        <f t="shared" si="15"/>
        <v>747.04598519227306</v>
      </c>
      <c r="G120" s="13"/>
      <c r="H120" s="10">
        <f t="shared" si="19"/>
        <v>25</v>
      </c>
      <c r="I120" s="10">
        <f t="shared" si="20"/>
        <v>30</v>
      </c>
    </row>
    <row r="121" spans="2:9" ht="17.100000000000001" customHeight="1" x14ac:dyDescent="0.35">
      <c r="B121" s="8">
        <f t="shared" si="16"/>
        <v>112</v>
      </c>
      <c r="C121" s="10">
        <f t="shared" si="17"/>
        <v>131807.63823356866</v>
      </c>
      <c r="D121" s="10">
        <f t="shared" si="21"/>
        <v>959.57636173666049</v>
      </c>
      <c r="E121" s="10">
        <f t="shared" si="18"/>
        <v>158.42107619630212</v>
      </c>
      <c r="F121" s="10">
        <f t="shared" si="15"/>
        <v>746.15528554035836</v>
      </c>
      <c r="G121" s="13"/>
      <c r="H121" s="10">
        <f t="shared" si="19"/>
        <v>25</v>
      </c>
      <c r="I121" s="10">
        <f t="shared" si="20"/>
        <v>30</v>
      </c>
    </row>
    <row r="122" spans="2:9" ht="17.100000000000001" customHeight="1" x14ac:dyDescent="0.35">
      <c r="B122" s="8">
        <f t="shared" si="16"/>
        <v>113</v>
      </c>
      <c r="C122" s="10">
        <f t="shared" si="17"/>
        <v>131648.32142157512</v>
      </c>
      <c r="D122" s="10">
        <f t="shared" si="21"/>
        <v>959.57636173666049</v>
      </c>
      <c r="E122" s="10">
        <f t="shared" si="18"/>
        <v>159.31681199354523</v>
      </c>
      <c r="F122" s="10">
        <f t="shared" si="15"/>
        <v>745.25954974311526</v>
      </c>
      <c r="G122" s="13"/>
      <c r="H122" s="10">
        <f t="shared" si="19"/>
        <v>25</v>
      </c>
      <c r="I122" s="10">
        <f t="shared" si="20"/>
        <v>30</v>
      </c>
    </row>
    <row r="123" spans="2:9" ht="17.100000000000001" customHeight="1" x14ac:dyDescent="0.35">
      <c r="B123" s="8">
        <f t="shared" si="16"/>
        <v>114</v>
      </c>
      <c r="C123" s="10">
        <f t="shared" si="17"/>
        <v>131488.10380916391</v>
      </c>
      <c r="D123" s="10">
        <f t="shared" si="21"/>
        <v>959.57636173666049</v>
      </c>
      <c r="E123" s="10">
        <f t="shared" si="18"/>
        <v>160.21761241121465</v>
      </c>
      <c r="F123" s="10">
        <f t="shared" si="15"/>
        <v>744.35874932544584</v>
      </c>
      <c r="G123" s="13"/>
      <c r="H123" s="10">
        <f t="shared" si="19"/>
        <v>25</v>
      </c>
      <c r="I123" s="10">
        <f t="shared" si="20"/>
        <v>30</v>
      </c>
    </row>
    <row r="124" spans="2:9" ht="17.100000000000001" customHeight="1" x14ac:dyDescent="0.35">
      <c r="B124" s="8">
        <f t="shared" si="16"/>
        <v>115</v>
      </c>
      <c r="C124" s="10">
        <f t="shared" si="17"/>
        <v>131326.98030307848</v>
      </c>
      <c r="D124" s="10">
        <f t="shared" si="21"/>
        <v>959.57636173666049</v>
      </c>
      <c r="E124" s="10">
        <f t="shared" si="18"/>
        <v>161.12350608541055</v>
      </c>
      <c r="F124" s="10">
        <f t="shared" si="15"/>
        <v>743.45285565124993</v>
      </c>
      <c r="G124" s="13"/>
      <c r="H124" s="10">
        <f t="shared" si="19"/>
        <v>25</v>
      </c>
      <c r="I124" s="10">
        <f t="shared" si="20"/>
        <v>30</v>
      </c>
    </row>
    <row r="125" spans="2:9" ht="17.100000000000001" customHeight="1" x14ac:dyDescent="0.35">
      <c r="B125" s="8">
        <f t="shared" si="16"/>
        <v>116</v>
      </c>
      <c r="C125" s="10">
        <f t="shared" si="17"/>
        <v>131164.94578126434</v>
      </c>
      <c r="D125" s="10">
        <f t="shared" si="21"/>
        <v>959.57636173666049</v>
      </c>
      <c r="E125" s="10">
        <f t="shared" si="18"/>
        <v>162.03452181414605</v>
      </c>
      <c r="F125" s="10">
        <f t="shared" si="15"/>
        <v>742.54183992251444</v>
      </c>
      <c r="G125" s="13"/>
      <c r="H125" s="10">
        <f t="shared" si="19"/>
        <v>25</v>
      </c>
      <c r="I125" s="10">
        <f t="shared" si="20"/>
        <v>30</v>
      </c>
    </row>
    <row r="126" spans="2:9" ht="17.100000000000001" customHeight="1" x14ac:dyDescent="0.35">
      <c r="B126" s="8">
        <f t="shared" si="16"/>
        <v>117</v>
      </c>
      <c r="C126" s="10">
        <f t="shared" si="17"/>
        <v>131001.99509270607</v>
      </c>
      <c r="D126" s="10">
        <f t="shared" si="21"/>
        <v>959.57636173666049</v>
      </c>
      <c r="E126" s="10">
        <f t="shared" si="18"/>
        <v>162.95068855826185</v>
      </c>
      <c r="F126" s="10">
        <f t="shared" si="15"/>
        <v>741.62567317839864</v>
      </c>
      <c r="G126" s="13"/>
      <c r="H126" s="10">
        <f t="shared" si="19"/>
        <v>25</v>
      </c>
      <c r="I126" s="10">
        <f t="shared" si="20"/>
        <v>30</v>
      </c>
    </row>
    <row r="127" spans="2:9" ht="17.100000000000001" customHeight="1" x14ac:dyDescent="0.35">
      <c r="B127" s="8">
        <f t="shared" si="16"/>
        <v>118</v>
      </c>
      <c r="C127" s="10">
        <f t="shared" si="17"/>
        <v>130838.12305726373</v>
      </c>
      <c r="D127" s="10">
        <f t="shared" si="21"/>
        <v>959.57636173666049</v>
      </c>
      <c r="E127" s="10">
        <f t="shared" si="18"/>
        <v>163.87203544234819</v>
      </c>
      <c r="F127" s="10">
        <f t="shared" si="15"/>
        <v>740.7043262943123</v>
      </c>
      <c r="G127" s="13"/>
      <c r="H127" s="10">
        <f t="shared" si="19"/>
        <v>25</v>
      </c>
      <c r="I127" s="10">
        <f t="shared" si="20"/>
        <v>30</v>
      </c>
    </row>
    <row r="128" spans="2:9" ht="17.100000000000001" customHeight="1" x14ac:dyDescent="0.35">
      <c r="B128" s="8">
        <f t="shared" si="16"/>
        <v>119</v>
      </c>
      <c r="C128" s="10">
        <f t="shared" si="17"/>
        <v>130673.32446550806</v>
      </c>
      <c r="D128" s="10">
        <f t="shared" si="21"/>
        <v>959.57636173666049</v>
      </c>
      <c r="E128" s="10">
        <f t="shared" si="18"/>
        <v>164.79859175566912</v>
      </c>
      <c r="F128" s="10">
        <f t="shared" si="15"/>
        <v>739.77776998099137</v>
      </c>
      <c r="G128" s="13"/>
      <c r="H128" s="10">
        <f t="shared" si="19"/>
        <v>25</v>
      </c>
      <c r="I128" s="10">
        <f t="shared" si="20"/>
        <v>30</v>
      </c>
    </row>
    <row r="129" spans="2:9" ht="17.100000000000001" customHeight="1" x14ac:dyDescent="0.35">
      <c r="B129" s="8">
        <f t="shared" si="16"/>
        <v>120</v>
      </c>
      <c r="C129" s="10">
        <f t="shared" si="17"/>
        <v>130507.59407855496</v>
      </c>
      <c r="D129" s="10">
        <f t="shared" si="21"/>
        <v>959.57636173666049</v>
      </c>
      <c r="E129" s="10">
        <f t="shared" si="18"/>
        <v>165.73038695309538</v>
      </c>
      <c r="F129" s="10">
        <f t="shared" si="15"/>
        <v>738.84597478356511</v>
      </c>
      <c r="G129" s="13"/>
      <c r="H129" s="10">
        <f t="shared" si="19"/>
        <v>25</v>
      </c>
      <c r="I129" s="10">
        <f t="shared" si="20"/>
        <v>30</v>
      </c>
    </row>
    <row r="130" spans="2:9" ht="17.100000000000001" customHeight="1" x14ac:dyDescent="0.35">
      <c r="B130" s="8">
        <f t="shared" si="16"/>
        <v>121</v>
      </c>
      <c r="C130" s="10">
        <f t="shared" si="17"/>
        <v>130340.92662789892</v>
      </c>
      <c r="D130" s="10">
        <f t="shared" si="21"/>
        <v>959.57636173666049</v>
      </c>
      <c r="E130" s="10">
        <f t="shared" si="18"/>
        <v>166.66745065603914</v>
      </c>
      <c r="F130" s="10">
        <f t="shared" si="15"/>
        <v>737.90891108062135</v>
      </c>
      <c r="G130" s="13"/>
      <c r="H130" s="10">
        <f t="shared" si="19"/>
        <v>25</v>
      </c>
      <c r="I130" s="10">
        <f t="shared" si="20"/>
        <v>30</v>
      </c>
    </row>
    <row r="131" spans="2:9" ht="17.100000000000001" customHeight="1" x14ac:dyDescent="0.35">
      <c r="B131" s="8">
        <f t="shared" si="16"/>
        <v>122</v>
      </c>
      <c r="C131" s="10">
        <f t="shared" si="17"/>
        <v>130173.31681524553</v>
      </c>
      <c r="D131" s="10">
        <f t="shared" si="21"/>
        <v>959.57636173666049</v>
      </c>
      <c r="E131" s="10">
        <f t="shared" si="18"/>
        <v>167.6098126533966</v>
      </c>
      <c r="F131" s="10">
        <f t="shared" si="15"/>
        <v>736.96654908326389</v>
      </c>
      <c r="G131" s="13"/>
      <c r="H131" s="10">
        <f t="shared" si="19"/>
        <v>25</v>
      </c>
      <c r="I131" s="10">
        <f t="shared" si="20"/>
        <v>30</v>
      </c>
    </row>
    <row r="132" spans="2:9" ht="17.100000000000001" customHeight="1" x14ac:dyDescent="0.35">
      <c r="B132" s="8">
        <f t="shared" si="16"/>
        <v>123</v>
      </c>
      <c r="C132" s="10">
        <f t="shared" si="17"/>
        <v>130004.75931234304</v>
      </c>
      <c r="D132" s="10">
        <f t="shared" si="21"/>
        <v>959.57636173666049</v>
      </c>
      <c r="E132" s="10">
        <f t="shared" si="18"/>
        <v>168.55750290249455</v>
      </c>
      <c r="F132" s="10">
        <f t="shared" si="15"/>
        <v>736.01885883416594</v>
      </c>
      <c r="G132" s="13"/>
      <c r="H132" s="10">
        <f t="shared" si="19"/>
        <v>25</v>
      </c>
      <c r="I132" s="10">
        <f t="shared" si="20"/>
        <v>30</v>
      </c>
    </row>
    <row r="133" spans="2:9" ht="17.100000000000001" customHeight="1" x14ac:dyDescent="0.35">
      <c r="B133" s="8">
        <f t="shared" si="16"/>
        <v>124</v>
      </c>
      <c r="C133" s="10">
        <f t="shared" si="17"/>
        <v>129835.248760813</v>
      </c>
      <c r="D133" s="10">
        <f t="shared" si="21"/>
        <v>959.57636173666049</v>
      </c>
      <c r="E133" s="10">
        <f t="shared" si="18"/>
        <v>169.51055153004324</v>
      </c>
      <c r="F133" s="10">
        <f t="shared" si="15"/>
        <v>735.06581020661724</v>
      </c>
      <c r="G133" s="13"/>
      <c r="H133" s="10">
        <f t="shared" si="19"/>
        <v>25</v>
      </c>
      <c r="I133" s="10">
        <f t="shared" si="20"/>
        <v>30</v>
      </c>
    </row>
    <row r="134" spans="2:9" ht="17.100000000000001" customHeight="1" x14ac:dyDescent="0.35">
      <c r="B134" s="8">
        <f t="shared" si="16"/>
        <v>125</v>
      </c>
      <c r="C134" s="10">
        <f t="shared" si="17"/>
        <v>129664.77977197991</v>
      </c>
      <c r="D134" s="10">
        <f t="shared" si="21"/>
        <v>959.57636173666049</v>
      </c>
      <c r="E134" s="10">
        <f t="shared" si="18"/>
        <v>170.46898883309336</v>
      </c>
      <c r="F134" s="10">
        <f t="shared" si="15"/>
        <v>734.10737290356712</v>
      </c>
      <c r="G134" s="13"/>
      <c r="H134" s="10">
        <f t="shared" si="19"/>
        <v>25</v>
      </c>
      <c r="I134" s="10">
        <f t="shared" si="20"/>
        <v>30</v>
      </c>
    </row>
    <row r="135" spans="2:9" ht="17.100000000000001" customHeight="1" x14ac:dyDescent="0.35">
      <c r="B135" s="8">
        <f t="shared" si="16"/>
        <v>126</v>
      </c>
      <c r="C135" s="10">
        <f t="shared" si="17"/>
        <v>129493.34692669992</v>
      </c>
      <c r="D135" s="10">
        <f t="shared" si="21"/>
        <v>959.57636173666049</v>
      </c>
      <c r="E135" s="10">
        <f t="shared" si="18"/>
        <v>171.43284527999958</v>
      </c>
      <c r="F135" s="10">
        <f t="shared" si="15"/>
        <v>733.1435164566609</v>
      </c>
      <c r="G135" s="13"/>
      <c r="H135" s="10">
        <f t="shared" si="19"/>
        <v>25</v>
      </c>
      <c r="I135" s="10">
        <f t="shared" si="20"/>
        <v>30</v>
      </c>
    </row>
    <row r="136" spans="2:9" ht="17.100000000000001" customHeight="1" x14ac:dyDescent="0.35">
      <c r="B136" s="8">
        <f t="shared" si="16"/>
        <v>127</v>
      </c>
      <c r="C136" s="10">
        <f t="shared" si="17"/>
        <v>129320.94477518853</v>
      </c>
      <c r="D136" s="10">
        <f t="shared" si="21"/>
        <v>959.57636173666049</v>
      </c>
      <c r="E136" s="10">
        <f t="shared" si="18"/>
        <v>172.40215151138921</v>
      </c>
      <c r="F136" s="10">
        <f t="shared" si="15"/>
        <v>732.17421022527128</v>
      </c>
      <c r="G136" s="13"/>
      <c r="H136" s="10">
        <f t="shared" si="19"/>
        <v>25</v>
      </c>
      <c r="I136" s="10">
        <f t="shared" si="20"/>
        <v>30</v>
      </c>
    </row>
    <row r="137" spans="2:9" ht="17.100000000000001" customHeight="1" x14ac:dyDescent="0.35">
      <c r="B137" s="8">
        <f t="shared" si="16"/>
        <v>128</v>
      </c>
      <c r="C137" s="10">
        <f t="shared" si="17"/>
        <v>129147.56783684739</v>
      </c>
      <c r="D137" s="10">
        <f t="shared" si="21"/>
        <v>959.57636173666049</v>
      </c>
      <c r="E137" s="10">
        <f t="shared" si="18"/>
        <v>173.37693834113611</v>
      </c>
      <c r="F137" s="10">
        <f t="shared" si="15"/>
        <v>731.19942339552438</v>
      </c>
      <c r="G137" s="13"/>
      <c r="H137" s="10">
        <f t="shared" si="19"/>
        <v>25</v>
      </c>
      <c r="I137" s="10">
        <f t="shared" si="20"/>
        <v>30</v>
      </c>
    </row>
    <row r="138" spans="2:9" ht="17.100000000000001" customHeight="1" x14ac:dyDescent="0.35">
      <c r="B138" s="8">
        <f t="shared" si="16"/>
        <v>129</v>
      </c>
      <c r="C138" s="10">
        <f t="shared" si="17"/>
        <v>128973.21060009005</v>
      </c>
      <c r="D138" s="10">
        <f t="shared" si="21"/>
        <v>959.57636173666049</v>
      </c>
      <c r="E138" s="10">
        <f t="shared" si="18"/>
        <v>174.35723675734016</v>
      </c>
      <c r="F138" s="10">
        <f t="shared" ref="F138:F201" si="22">IFERROR(+C137*$I$3,0)</f>
        <v>730.21912497932033</v>
      </c>
      <c r="G138" s="13"/>
      <c r="H138" s="10">
        <f t="shared" si="19"/>
        <v>25</v>
      </c>
      <c r="I138" s="10">
        <f t="shared" si="20"/>
        <v>30</v>
      </c>
    </row>
    <row r="139" spans="2:9" ht="17.100000000000001" customHeight="1" x14ac:dyDescent="0.35">
      <c r="B139" s="8">
        <f t="shared" si="16"/>
        <v>130</v>
      </c>
      <c r="C139" s="10">
        <f t="shared" si="17"/>
        <v>128797.86752216674</v>
      </c>
      <c r="D139" s="10">
        <f t="shared" si="21"/>
        <v>959.57636173666049</v>
      </c>
      <c r="E139" s="10">
        <f t="shared" si="18"/>
        <v>175.34307792331231</v>
      </c>
      <c r="F139" s="10">
        <f t="shared" si="22"/>
        <v>729.23328381334818</v>
      </c>
      <c r="G139" s="13"/>
      <c r="H139" s="10">
        <f t="shared" si="19"/>
        <v>25</v>
      </c>
      <c r="I139" s="10">
        <f t="shared" si="20"/>
        <v>30</v>
      </c>
    </row>
    <row r="140" spans="2:9" ht="17.100000000000001" customHeight="1" x14ac:dyDescent="0.35">
      <c r="B140" s="8">
        <f t="shared" ref="B140:B203" si="23">+B139+1</f>
        <v>131</v>
      </c>
      <c r="C140" s="10">
        <f t="shared" si="17"/>
        <v>128621.53302898817</v>
      </c>
      <c r="D140" s="10">
        <f t="shared" si="21"/>
        <v>959.57636173666049</v>
      </c>
      <c r="E140" s="10">
        <f t="shared" si="18"/>
        <v>176.33449317856594</v>
      </c>
      <c r="F140" s="10">
        <f t="shared" si="22"/>
        <v>728.24186855809455</v>
      </c>
      <c r="G140" s="13"/>
      <c r="H140" s="10">
        <f t="shared" si="19"/>
        <v>25</v>
      </c>
      <c r="I140" s="10">
        <f t="shared" si="20"/>
        <v>30</v>
      </c>
    </row>
    <row r="141" spans="2:9" ht="17.100000000000001" customHeight="1" x14ac:dyDescent="0.35">
      <c r="B141" s="8">
        <f t="shared" si="23"/>
        <v>132</v>
      </c>
      <c r="C141" s="10">
        <f t="shared" si="17"/>
        <v>128444.20151494835</v>
      </c>
      <c r="D141" s="10">
        <f t="shared" si="21"/>
        <v>959.57636173666049</v>
      </c>
      <c r="E141" s="10">
        <f t="shared" si="18"/>
        <v>177.33151403981196</v>
      </c>
      <c r="F141" s="10">
        <f t="shared" si="22"/>
        <v>727.24484769684852</v>
      </c>
      <c r="G141" s="13"/>
      <c r="H141" s="10">
        <f t="shared" si="19"/>
        <v>25</v>
      </c>
      <c r="I141" s="10">
        <f t="shared" si="20"/>
        <v>30</v>
      </c>
    </row>
    <row r="142" spans="2:9" ht="17.100000000000001" customHeight="1" x14ac:dyDescent="0.35">
      <c r="B142" s="8">
        <f t="shared" si="23"/>
        <v>133</v>
      </c>
      <c r="C142" s="10">
        <f t="shared" si="17"/>
        <v>128265.86734274638</v>
      </c>
      <c r="D142" s="10">
        <f t="shared" si="21"/>
        <v>959.57636173666049</v>
      </c>
      <c r="E142" s="10">
        <f t="shared" si="18"/>
        <v>178.33417220196179</v>
      </c>
      <c r="F142" s="10">
        <f t="shared" si="22"/>
        <v>726.2421895346987</v>
      </c>
      <c r="G142" s="13"/>
      <c r="H142" s="10">
        <f t="shared" si="19"/>
        <v>25</v>
      </c>
      <c r="I142" s="10">
        <f t="shared" si="20"/>
        <v>30</v>
      </c>
    </row>
    <row r="143" spans="2:9" ht="17.100000000000001" customHeight="1" x14ac:dyDescent="0.35">
      <c r="B143" s="8">
        <f t="shared" si="23"/>
        <v>134</v>
      </c>
      <c r="C143" s="10">
        <f t="shared" si="17"/>
        <v>128086.52484320724</v>
      </c>
      <c r="D143" s="10">
        <f t="shared" si="21"/>
        <v>959.57636173666049</v>
      </c>
      <c r="E143" s="10">
        <f t="shared" si="18"/>
        <v>179.34249953913434</v>
      </c>
      <c r="F143" s="10">
        <f t="shared" si="22"/>
        <v>725.23386219752615</v>
      </c>
      <c r="G143" s="13"/>
      <c r="H143" s="10">
        <f t="shared" si="19"/>
        <v>25</v>
      </c>
      <c r="I143" s="10">
        <f t="shared" si="20"/>
        <v>30</v>
      </c>
    </row>
    <row r="144" spans="2:9" ht="17.100000000000001" customHeight="1" x14ac:dyDescent="0.35">
      <c r="B144" s="8">
        <f t="shared" si="23"/>
        <v>135</v>
      </c>
      <c r="C144" s="10">
        <f t="shared" si="17"/>
        <v>127906.16831510157</v>
      </c>
      <c r="D144" s="10">
        <f t="shared" si="21"/>
        <v>959.57636173666049</v>
      </c>
      <c r="E144" s="10">
        <f t="shared" si="18"/>
        <v>180.35652810566921</v>
      </c>
      <c r="F144" s="10">
        <f t="shared" si="22"/>
        <v>724.21983363099127</v>
      </c>
      <c r="G144" s="13"/>
      <c r="H144" s="10">
        <f t="shared" si="19"/>
        <v>25</v>
      </c>
      <c r="I144" s="10">
        <f t="shared" si="20"/>
        <v>30</v>
      </c>
    </row>
    <row r="145" spans="2:9" ht="17.100000000000001" customHeight="1" x14ac:dyDescent="0.35">
      <c r="B145" s="8">
        <f t="shared" si="23"/>
        <v>136</v>
      </c>
      <c r="C145" s="10">
        <f t="shared" si="17"/>
        <v>127724.79202496442</v>
      </c>
      <c r="D145" s="10">
        <f t="shared" si="21"/>
        <v>959.57636173666049</v>
      </c>
      <c r="E145" s="10">
        <f t="shared" si="18"/>
        <v>181.37629013714638</v>
      </c>
      <c r="F145" s="10">
        <f t="shared" si="22"/>
        <v>723.2000715995141</v>
      </c>
      <c r="G145" s="13"/>
      <c r="H145" s="10">
        <f t="shared" si="19"/>
        <v>25</v>
      </c>
      <c r="I145" s="10">
        <f t="shared" si="20"/>
        <v>30</v>
      </c>
    </row>
    <row r="146" spans="2:9" ht="17.100000000000001" customHeight="1" x14ac:dyDescent="0.35">
      <c r="B146" s="8">
        <f t="shared" si="23"/>
        <v>137</v>
      </c>
      <c r="C146" s="10">
        <f t="shared" si="17"/>
        <v>127542.39020691301</v>
      </c>
      <c r="D146" s="10">
        <f t="shared" si="21"/>
        <v>959.57636173666049</v>
      </c>
      <c r="E146" s="10">
        <f t="shared" si="18"/>
        <v>182.40181805141003</v>
      </c>
      <c r="F146" s="10">
        <f t="shared" si="22"/>
        <v>722.17454368525046</v>
      </c>
      <c r="G146" s="13"/>
      <c r="H146" s="10">
        <f t="shared" si="19"/>
        <v>25</v>
      </c>
      <c r="I146" s="10">
        <f t="shared" si="20"/>
        <v>30</v>
      </c>
    </row>
    <row r="147" spans="2:9" ht="17.100000000000001" customHeight="1" x14ac:dyDescent="0.35">
      <c r="B147" s="8">
        <f t="shared" si="23"/>
        <v>138</v>
      </c>
      <c r="C147" s="10">
        <f t="shared" si="17"/>
        <v>127358.95706246341</v>
      </c>
      <c r="D147" s="10">
        <f t="shared" si="21"/>
        <v>959.57636173666049</v>
      </c>
      <c r="E147" s="10">
        <f t="shared" si="18"/>
        <v>183.43314444959969</v>
      </c>
      <c r="F147" s="10">
        <f t="shared" si="22"/>
        <v>721.14321728706079</v>
      </c>
      <c r="G147" s="13"/>
      <c r="H147" s="10">
        <f t="shared" si="19"/>
        <v>25</v>
      </c>
      <c r="I147" s="10">
        <f t="shared" si="20"/>
        <v>30</v>
      </c>
    </row>
    <row r="148" spans="2:9" ht="17.100000000000001" customHeight="1" x14ac:dyDescent="0.35">
      <c r="B148" s="8">
        <f t="shared" si="23"/>
        <v>139</v>
      </c>
      <c r="C148" s="10">
        <f t="shared" si="17"/>
        <v>127174.48676034622</v>
      </c>
      <c r="D148" s="10">
        <f t="shared" si="21"/>
        <v>959.57636173666049</v>
      </c>
      <c r="E148" s="10">
        <f t="shared" si="18"/>
        <v>184.47030211718663</v>
      </c>
      <c r="F148" s="10">
        <f t="shared" si="22"/>
        <v>720.10605961947385</v>
      </c>
      <c r="G148" s="13"/>
      <c r="H148" s="10">
        <f t="shared" si="19"/>
        <v>25</v>
      </c>
      <c r="I148" s="10">
        <f t="shared" si="20"/>
        <v>30</v>
      </c>
    </row>
    <row r="149" spans="2:9" ht="17.100000000000001" customHeight="1" x14ac:dyDescent="0.35">
      <c r="B149" s="8">
        <f t="shared" si="23"/>
        <v>140</v>
      </c>
      <c r="C149" s="10">
        <f t="shared" si="17"/>
        <v>126988.9734363212</v>
      </c>
      <c r="D149" s="10">
        <f t="shared" si="21"/>
        <v>959.57636173666049</v>
      </c>
      <c r="E149" s="10">
        <f t="shared" si="18"/>
        <v>185.51332402501589</v>
      </c>
      <c r="F149" s="10">
        <f t="shared" si="22"/>
        <v>719.0630377116446</v>
      </c>
      <c r="G149" s="13"/>
      <c r="H149" s="10">
        <f t="shared" si="19"/>
        <v>25</v>
      </c>
      <c r="I149" s="10">
        <f t="shared" si="20"/>
        <v>30</v>
      </c>
    </row>
    <row r="150" spans="2:9" ht="17.100000000000001" customHeight="1" x14ac:dyDescent="0.35">
      <c r="B150" s="8">
        <f t="shared" si="23"/>
        <v>141</v>
      </c>
      <c r="C150" s="10">
        <f t="shared" ref="C150:C213" si="24">IF(C149=0,0,IF((IFERROR(C149-E150,0)-G150)&lt;0,0,IFERROR(C149-E150,0)-G150))</f>
        <v>126802.41119299085</v>
      </c>
      <c r="D150" s="10">
        <f t="shared" si="21"/>
        <v>959.57636173666049</v>
      </c>
      <c r="E150" s="10">
        <f t="shared" ref="E150:E213" si="25">IF(C149=0,0,IFERROR(D150-F150-H150-I150,0))</f>
        <v>186.56224333035414</v>
      </c>
      <c r="F150" s="10">
        <f t="shared" si="22"/>
        <v>718.01411840630635</v>
      </c>
      <c r="G150" s="13"/>
      <c r="H150" s="10">
        <f t="shared" ref="H150:H213" si="26">IF(D150=0,0,H149)</f>
        <v>25</v>
      </c>
      <c r="I150" s="10">
        <f t="shared" ref="I150:I213" si="27">IF(D150=0,0,I149)</f>
        <v>30</v>
      </c>
    </row>
    <row r="151" spans="2:9" ht="17.100000000000001" customHeight="1" x14ac:dyDescent="0.35">
      <c r="B151" s="8">
        <f t="shared" si="23"/>
        <v>142</v>
      </c>
      <c r="C151" s="10">
        <f t="shared" si="24"/>
        <v>126614.7940996129</v>
      </c>
      <c r="D151" s="10">
        <f t="shared" si="21"/>
        <v>959.57636173666049</v>
      </c>
      <c r="E151" s="10">
        <f t="shared" si="25"/>
        <v>187.61709337794434</v>
      </c>
      <c r="F151" s="10">
        <f t="shared" si="22"/>
        <v>716.95926835871614</v>
      </c>
      <c r="G151" s="13"/>
      <c r="H151" s="10">
        <f t="shared" si="26"/>
        <v>25</v>
      </c>
      <c r="I151" s="10">
        <f t="shared" si="27"/>
        <v>30</v>
      </c>
    </row>
    <row r="152" spans="2:9" ht="17.100000000000001" customHeight="1" x14ac:dyDescent="0.35">
      <c r="B152" s="8">
        <f t="shared" si="23"/>
        <v>143</v>
      </c>
      <c r="C152" s="10">
        <f t="shared" si="24"/>
        <v>126426.11619191183</v>
      </c>
      <c r="D152" s="10">
        <f t="shared" si="21"/>
        <v>959.57636173666049</v>
      </c>
      <c r="E152" s="10">
        <f t="shared" si="25"/>
        <v>188.67790770106569</v>
      </c>
      <c r="F152" s="10">
        <f t="shared" si="22"/>
        <v>715.8984540355948</v>
      </c>
      <c r="G152" s="13"/>
      <c r="H152" s="10">
        <f t="shared" si="26"/>
        <v>25</v>
      </c>
      <c r="I152" s="10">
        <f t="shared" si="27"/>
        <v>30</v>
      </c>
    </row>
    <row r="153" spans="2:9" ht="17.100000000000001" customHeight="1" x14ac:dyDescent="0.35">
      <c r="B153" s="8">
        <f t="shared" si="23"/>
        <v>144</v>
      </c>
      <c r="C153" s="10">
        <f t="shared" si="24"/>
        <v>126236.37147188923</v>
      </c>
      <c r="D153" s="10">
        <f t="shared" si="21"/>
        <v>959.57636173666049</v>
      </c>
      <c r="E153" s="10">
        <f t="shared" si="25"/>
        <v>189.74472002259904</v>
      </c>
      <c r="F153" s="10">
        <f t="shared" si="22"/>
        <v>714.83164171406145</v>
      </c>
      <c r="G153" s="13"/>
      <c r="H153" s="10">
        <f t="shared" si="26"/>
        <v>25</v>
      </c>
      <c r="I153" s="10">
        <f t="shared" si="27"/>
        <v>30</v>
      </c>
    </row>
    <row r="154" spans="2:9" ht="17.100000000000001" customHeight="1" x14ac:dyDescent="0.35">
      <c r="B154" s="8">
        <f t="shared" si="23"/>
        <v>145</v>
      </c>
      <c r="C154" s="10">
        <f t="shared" si="24"/>
        <v>126045.55390763313</v>
      </c>
      <c r="D154" s="10">
        <f t="shared" si="21"/>
        <v>959.57636173666049</v>
      </c>
      <c r="E154" s="10">
        <f t="shared" si="25"/>
        <v>190.81756425609933</v>
      </c>
      <c r="F154" s="10">
        <f t="shared" si="22"/>
        <v>713.75879748056116</v>
      </c>
      <c r="G154" s="13"/>
      <c r="H154" s="10">
        <f t="shared" si="26"/>
        <v>25</v>
      </c>
      <c r="I154" s="10">
        <f t="shared" si="27"/>
        <v>30</v>
      </c>
    </row>
    <row r="155" spans="2:9" ht="17.100000000000001" customHeight="1" x14ac:dyDescent="0.35">
      <c r="B155" s="8">
        <f t="shared" si="23"/>
        <v>146</v>
      </c>
      <c r="C155" s="10">
        <f t="shared" si="24"/>
        <v>125853.65743312625</v>
      </c>
      <c r="D155" s="10">
        <f t="shared" si="21"/>
        <v>959.57636173666049</v>
      </c>
      <c r="E155" s="10">
        <f t="shared" si="25"/>
        <v>191.8964745068738</v>
      </c>
      <c r="F155" s="10">
        <f t="shared" si="22"/>
        <v>712.67988722978669</v>
      </c>
      <c r="G155" s="13"/>
      <c r="H155" s="10">
        <f t="shared" si="26"/>
        <v>25</v>
      </c>
      <c r="I155" s="10">
        <f t="shared" si="27"/>
        <v>30</v>
      </c>
    </row>
    <row r="156" spans="2:9" ht="17.100000000000001" customHeight="1" x14ac:dyDescent="0.35">
      <c r="B156" s="8">
        <f t="shared" si="23"/>
        <v>147</v>
      </c>
      <c r="C156" s="10">
        <f t="shared" si="24"/>
        <v>125660.67594805319</v>
      </c>
      <c r="D156" s="10">
        <f t="shared" si="21"/>
        <v>959.57636173666049</v>
      </c>
      <c r="E156" s="10">
        <f t="shared" si="25"/>
        <v>192.98148507306621</v>
      </c>
      <c r="F156" s="10">
        <f t="shared" si="22"/>
        <v>711.59487666359428</v>
      </c>
      <c r="G156" s="13"/>
      <c r="H156" s="10">
        <f t="shared" si="26"/>
        <v>25</v>
      </c>
      <c r="I156" s="10">
        <f t="shared" si="27"/>
        <v>30</v>
      </c>
    </row>
    <row r="157" spans="2:9" ht="17.100000000000001" customHeight="1" x14ac:dyDescent="0.35">
      <c r="B157" s="8">
        <f t="shared" si="23"/>
        <v>148</v>
      </c>
      <c r="C157" s="10">
        <f t="shared" si="24"/>
        <v>125466.60331760644</v>
      </c>
      <c r="D157" s="10">
        <f t="shared" si="21"/>
        <v>959.57636173666049</v>
      </c>
      <c r="E157" s="10">
        <f t="shared" si="25"/>
        <v>194.07263044674676</v>
      </c>
      <c r="F157" s="10">
        <f t="shared" si="22"/>
        <v>710.50373128991373</v>
      </c>
      <c r="G157" s="13"/>
      <c r="H157" s="10">
        <f t="shared" si="26"/>
        <v>25</v>
      </c>
      <c r="I157" s="10">
        <f t="shared" si="27"/>
        <v>30</v>
      </c>
    </row>
    <row r="158" spans="2:9" ht="17.100000000000001" customHeight="1" x14ac:dyDescent="0.35">
      <c r="B158" s="8">
        <f t="shared" si="23"/>
        <v>149</v>
      </c>
      <c r="C158" s="10">
        <f t="shared" si="24"/>
        <v>125271.43337229143</v>
      </c>
      <c r="D158" s="10">
        <f t="shared" si="21"/>
        <v>959.57636173666049</v>
      </c>
      <c r="E158" s="10">
        <f t="shared" si="25"/>
        <v>195.16994531500882</v>
      </c>
      <c r="F158" s="10">
        <f t="shared" si="22"/>
        <v>709.40641642165167</v>
      </c>
      <c r="G158" s="13"/>
      <c r="H158" s="10">
        <f t="shared" si="26"/>
        <v>25</v>
      </c>
      <c r="I158" s="10">
        <f t="shared" si="27"/>
        <v>30</v>
      </c>
    </row>
    <row r="159" spans="2:9" ht="17.100000000000001" customHeight="1" x14ac:dyDescent="0.35">
      <c r="B159" s="8">
        <f t="shared" si="23"/>
        <v>150</v>
      </c>
      <c r="C159" s="10">
        <f t="shared" si="24"/>
        <v>125075.15990773035</v>
      </c>
      <c r="D159" s="10">
        <f t="shared" si="21"/>
        <v>959.57636173666049</v>
      </c>
      <c r="E159" s="10">
        <f t="shared" si="25"/>
        <v>196.27346456107182</v>
      </c>
      <c r="F159" s="10">
        <f t="shared" si="22"/>
        <v>708.30289717558867</v>
      </c>
      <c r="G159" s="13"/>
      <c r="H159" s="10">
        <f t="shared" si="26"/>
        <v>25</v>
      </c>
      <c r="I159" s="10">
        <f t="shared" si="27"/>
        <v>30</v>
      </c>
    </row>
    <row r="160" spans="2:9" ht="17.100000000000001" customHeight="1" x14ac:dyDescent="0.35">
      <c r="B160" s="8">
        <f t="shared" si="23"/>
        <v>151</v>
      </c>
      <c r="C160" s="10">
        <f t="shared" si="24"/>
        <v>124877.77668446496</v>
      </c>
      <c r="D160" s="10">
        <f t="shared" si="21"/>
        <v>959.57636173666049</v>
      </c>
      <c r="E160" s="10">
        <f t="shared" si="25"/>
        <v>197.38322326538992</v>
      </c>
      <c r="F160" s="10">
        <f t="shared" si="22"/>
        <v>707.19313847127057</v>
      </c>
      <c r="G160" s="13"/>
      <c r="H160" s="10">
        <f t="shared" si="26"/>
        <v>25</v>
      </c>
      <c r="I160" s="10">
        <f t="shared" si="27"/>
        <v>30</v>
      </c>
    </row>
    <row r="161" spans="2:9" ht="17.100000000000001" customHeight="1" x14ac:dyDescent="0.35">
      <c r="B161" s="8">
        <f t="shared" si="23"/>
        <v>152</v>
      </c>
      <c r="C161" s="10">
        <f t="shared" si="24"/>
        <v>124679.27742775819</v>
      </c>
      <c r="D161" s="10">
        <f t="shared" si="21"/>
        <v>959.57636173666049</v>
      </c>
      <c r="E161" s="10">
        <f t="shared" si="25"/>
        <v>198.49925670676714</v>
      </c>
      <c r="F161" s="10">
        <f t="shared" si="22"/>
        <v>706.07710502989335</v>
      </c>
      <c r="G161" s="13"/>
      <c r="H161" s="10">
        <f t="shared" si="26"/>
        <v>25</v>
      </c>
      <c r="I161" s="10">
        <f t="shared" si="27"/>
        <v>30</v>
      </c>
    </row>
    <row r="162" spans="2:9" ht="17.100000000000001" customHeight="1" x14ac:dyDescent="0.35">
      <c r="B162" s="8">
        <f t="shared" si="23"/>
        <v>153</v>
      </c>
      <c r="C162" s="10">
        <f t="shared" si="24"/>
        <v>124479.65582739472</v>
      </c>
      <c r="D162" s="10">
        <f t="shared" si="21"/>
        <v>959.57636173666049</v>
      </c>
      <c r="E162" s="10">
        <f t="shared" si="25"/>
        <v>199.62160036347905</v>
      </c>
      <c r="F162" s="10">
        <f t="shared" si="22"/>
        <v>704.95476137318144</v>
      </c>
      <c r="G162" s="13"/>
      <c r="H162" s="10">
        <f t="shared" si="26"/>
        <v>25</v>
      </c>
      <c r="I162" s="10">
        <f t="shared" si="27"/>
        <v>30</v>
      </c>
    </row>
    <row r="163" spans="2:9" ht="17.100000000000001" customHeight="1" x14ac:dyDescent="0.35">
      <c r="B163" s="8">
        <f t="shared" si="23"/>
        <v>154</v>
      </c>
      <c r="C163" s="10">
        <f t="shared" si="24"/>
        <v>124278.90553748031</v>
      </c>
      <c r="D163" s="10">
        <f t="shared" ref="D163:D226" si="28">IF(B163&gt;$I$4,0,IF(C162=0,0,IFERROR(IF(F163=0,0,D162),0)))</f>
        <v>959.57636173666049</v>
      </c>
      <c r="E163" s="10">
        <f t="shared" si="25"/>
        <v>200.7502899144007</v>
      </c>
      <c r="F163" s="10">
        <f t="shared" si="22"/>
        <v>703.82607182225979</v>
      </c>
      <c r="G163" s="13"/>
      <c r="H163" s="10">
        <f t="shared" si="26"/>
        <v>25</v>
      </c>
      <c r="I163" s="10">
        <f t="shared" si="27"/>
        <v>30</v>
      </c>
    </row>
    <row r="164" spans="2:9" ht="17.100000000000001" customHeight="1" x14ac:dyDescent="0.35">
      <c r="B164" s="8">
        <f t="shared" si="23"/>
        <v>155</v>
      </c>
      <c r="C164" s="10">
        <f t="shared" si="24"/>
        <v>124077.02017624017</v>
      </c>
      <c r="D164" s="10">
        <f t="shared" si="28"/>
        <v>959.57636173666049</v>
      </c>
      <c r="E164" s="10">
        <f t="shared" si="25"/>
        <v>201.88536124014047</v>
      </c>
      <c r="F164" s="10">
        <f t="shared" si="22"/>
        <v>702.69100049652002</v>
      </c>
      <c r="G164" s="13"/>
      <c r="H164" s="10">
        <f t="shared" si="26"/>
        <v>25</v>
      </c>
      <c r="I164" s="10">
        <f t="shared" si="27"/>
        <v>30</v>
      </c>
    </row>
    <row r="165" spans="2:9" ht="17.100000000000001" customHeight="1" x14ac:dyDescent="0.35">
      <c r="B165" s="8">
        <f t="shared" si="23"/>
        <v>156</v>
      </c>
      <c r="C165" s="10">
        <f t="shared" si="24"/>
        <v>123873.99332581599</v>
      </c>
      <c r="D165" s="10">
        <f t="shared" si="28"/>
        <v>959.57636173666049</v>
      </c>
      <c r="E165" s="10">
        <f t="shared" si="25"/>
        <v>203.02685042418102</v>
      </c>
      <c r="F165" s="10">
        <f t="shared" si="22"/>
        <v>701.54951131247947</v>
      </c>
      <c r="G165" s="13"/>
      <c r="H165" s="10">
        <f t="shared" si="26"/>
        <v>25</v>
      </c>
      <c r="I165" s="10">
        <f t="shared" si="27"/>
        <v>30</v>
      </c>
    </row>
    <row r="166" spans="2:9" ht="17.100000000000001" customHeight="1" x14ac:dyDescent="0.35">
      <c r="B166" s="8">
        <f t="shared" si="23"/>
        <v>157</v>
      </c>
      <c r="C166" s="10">
        <f t="shared" si="24"/>
        <v>123669.81853206197</v>
      </c>
      <c r="D166" s="10">
        <f t="shared" si="28"/>
        <v>959.57636173666049</v>
      </c>
      <c r="E166" s="10">
        <f t="shared" si="25"/>
        <v>204.17479375402638</v>
      </c>
      <c r="F166" s="10">
        <f t="shared" si="22"/>
        <v>700.40156798263411</v>
      </c>
      <c r="G166" s="13"/>
      <c r="H166" s="10">
        <f t="shared" si="26"/>
        <v>25</v>
      </c>
      <c r="I166" s="10">
        <f t="shared" si="27"/>
        <v>30</v>
      </c>
    </row>
    <row r="167" spans="2:9" ht="17.100000000000001" customHeight="1" x14ac:dyDescent="0.35">
      <c r="B167" s="8">
        <f t="shared" si="23"/>
        <v>158</v>
      </c>
      <c r="C167" s="10">
        <f t="shared" si="24"/>
        <v>123464.48930433962</v>
      </c>
      <c r="D167" s="10">
        <f t="shared" si="28"/>
        <v>959.57636173666049</v>
      </c>
      <c r="E167" s="10">
        <f t="shared" si="25"/>
        <v>205.32922772235509</v>
      </c>
      <c r="F167" s="10">
        <f t="shared" si="22"/>
        <v>699.2471340143054</v>
      </c>
      <c r="G167" s="13"/>
      <c r="H167" s="10">
        <f t="shared" si="26"/>
        <v>25</v>
      </c>
      <c r="I167" s="10">
        <f t="shared" si="27"/>
        <v>30</v>
      </c>
    </row>
    <row r="168" spans="2:9" ht="17.100000000000001" customHeight="1" x14ac:dyDescent="0.35">
      <c r="B168" s="8">
        <f t="shared" si="23"/>
        <v>159</v>
      </c>
      <c r="C168" s="10">
        <f t="shared" si="24"/>
        <v>123257.99911531144</v>
      </c>
      <c r="D168" s="10">
        <f t="shared" si="28"/>
        <v>959.57636173666049</v>
      </c>
      <c r="E168" s="10">
        <f t="shared" si="25"/>
        <v>206.49018902818091</v>
      </c>
      <c r="F168" s="10">
        <f t="shared" si="22"/>
        <v>698.08617270847958</v>
      </c>
      <c r="G168" s="13"/>
      <c r="H168" s="10">
        <f t="shared" si="26"/>
        <v>25</v>
      </c>
      <c r="I168" s="10">
        <f t="shared" si="27"/>
        <v>30</v>
      </c>
    </row>
    <row r="169" spans="2:9" ht="17.100000000000001" customHeight="1" x14ac:dyDescent="0.35">
      <c r="B169" s="8">
        <f t="shared" si="23"/>
        <v>160</v>
      </c>
      <c r="C169" s="10">
        <f t="shared" si="24"/>
        <v>123050.34140073342</v>
      </c>
      <c r="D169" s="10">
        <f t="shared" si="28"/>
        <v>959.57636173666049</v>
      </c>
      <c r="E169" s="10">
        <f t="shared" si="25"/>
        <v>207.65771457801895</v>
      </c>
      <c r="F169" s="10">
        <f t="shared" si="22"/>
        <v>696.91864715864153</v>
      </c>
      <c r="G169" s="13"/>
      <c r="H169" s="10">
        <f t="shared" si="26"/>
        <v>25</v>
      </c>
      <c r="I169" s="10">
        <f t="shared" si="27"/>
        <v>30</v>
      </c>
    </row>
    <row r="170" spans="2:9" ht="17.100000000000001" customHeight="1" x14ac:dyDescent="0.35">
      <c r="B170" s="8">
        <f t="shared" si="23"/>
        <v>161</v>
      </c>
      <c r="C170" s="10">
        <f t="shared" si="24"/>
        <v>122841.50955924636</v>
      </c>
      <c r="D170" s="10">
        <f t="shared" si="28"/>
        <v>959.57636173666049</v>
      </c>
      <c r="E170" s="10">
        <f t="shared" si="25"/>
        <v>208.83184148705936</v>
      </c>
      <c r="F170" s="10">
        <f t="shared" si="22"/>
        <v>695.74452024960112</v>
      </c>
      <c r="G170" s="13"/>
      <c r="H170" s="10">
        <f t="shared" si="26"/>
        <v>25</v>
      </c>
      <c r="I170" s="10">
        <f t="shared" si="27"/>
        <v>30</v>
      </c>
    </row>
    <row r="171" spans="2:9" ht="17.100000000000001" customHeight="1" x14ac:dyDescent="0.35">
      <c r="B171" s="8">
        <f t="shared" si="23"/>
        <v>162</v>
      </c>
      <c r="C171" s="10">
        <f t="shared" si="24"/>
        <v>122631.49695216601</v>
      </c>
      <c r="D171" s="10">
        <f t="shared" si="28"/>
        <v>959.57636173666049</v>
      </c>
      <c r="E171" s="10">
        <f t="shared" si="25"/>
        <v>210.01260708034681</v>
      </c>
      <c r="F171" s="10">
        <f t="shared" si="22"/>
        <v>694.56375465631368</v>
      </c>
      <c r="G171" s="13"/>
      <c r="H171" s="10">
        <f t="shared" si="26"/>
        <v>25</v>
      </c>
      <c r="I171" s="10">
        <f t="shared" si="27"/>
        <v>30</v>
      </c>
    </row>
    <row r="172" spans="2:9" ht="17.100000000000001" customHeight="1" x14ac:dyDescent="0.35">
      <c r="B172" s="8">
        <f t="shared" si="23"/>
        <v>163</v>
      </c>
      <c r="C172" s="10">
        <f t="shared" si="24"/>
        <v>122420.29690327204</v>
      </c>
      <c r="D172" s="10">
        <f t="shared" si="28"/>
        <v>959.57636173666049</v>
      </c>
      <c r="E172" s="10">
        <f t="shared" si="25"/>
        <v>211.20004889396716</v>
      </c>
      <c r="F172" s="10">
        <f t="shared" si="22"/>
        <v>693.37631284269332</v>
      </c>
      <c r="G172" s="13"/>
      <c r="H172" s="10">
        <f t="shared" si="26"/>
        <v>25</v>
      </c>
      <c r="I172" s="10">
        <f t="shared" si="27"/>
        <v>30</v>
      </c>
    </row>
    <row r="173" spans="2:9" ht="17.100000000000001" customHeight="1" x14ac:dyDescent="0.35">
      <c r="B173" s="8">
        <f t="shared" si="23"/>
        <v>164</v>
      </c>
      <c r="C173" s="10">
        <f t="shared" si="24"/>
        <v>122207.9026985958</v>
      </c>
      <c r="D173" s="10">
        <f t="shared" si="28"/>
        <v>959.57636173666049</v>
      </c>
      <c r="E173" s="10">
        <f t="shared" si="25"/>
        <v>212.39420467624075</v>
      </c>
      <c r="F173" s="10">
        <f t="shared" si="22"/>
        <v>692.18215706041974</v>
      </c>
      <c r="G173" s="13"/>
      <c r="H173" s="10">
        <f t="shared" si="26"/>
        <v>25</v>
      </c>
      <c r="I173" s="10">
        <f t="shared" si="27"/>
        <v>30</v>
      </c>
    </row>
    <row r="174" spans="2:9" ht="17.100000000000001" customHeight="1" x14ac:dyDescent="0.35">
      <c r="B174" s="8">
        <f t="shared" si="23"/>
        <v>165</v>
      </c>
      <c r="C174" s="10">
        <f t="shared" si="24"/>
        <v>121994.30758620688</v>
      </c>
      <c r="D174" s="10">
        <f t="shared" si="28"/>
        <v>959.57636173666049</v>
      </c>
      <c r="E174" s="10">
        <f t="shared" si="25"/>
        <v>213.59511238892253</v>
      </c>
      <c r="F174" s="10">
        <f t="shared" si="22"/>
        <v>690.98124934773796</v>
      </c>
      <c r="G174" s="13"/>
      <c r="H174" s="10">
        <f t="shared" si="26"/>
        <v>25</v>
      </c>
      <c r="I174" s="10">
        <f t="shared" si="27"/>
        <v>30</v>
      </c>
    </row>
    <row r="175" spans="2:9" ht="17.100000000000001" customHeight="1" x14ac:dyDescent="0.35">
      <c r="B175" s="8">
        <f t="shared" si="23"/>
        <v>166</v>
      </c>
      <c r="C175" s="10">
        <f t="shared" si="24"/>
        <v>121779.50477599847</v>
      </c>
      <c r="D175" s="10">
        <f t="shared" si="28"/>
        <v>959.57636173666049</v>
      </c>
      <c r="E175" s="10">
        <f t="shared" si="25"/>
        <v>214.80281020840869</v>
      </c>
      <c r="F175" s="10">
        <f t="shared" si="22"/>
        <v>689.7735515282518</v>
      </c>
      <c r="G175" s="13"/>
      <c r="H175" s="10">
        <f t="shared" si="26"/>
        <v>25</v>
      </c>
      <c r="I175" s="10">
        <f t="shared" si="27"/>
        <v>30</v>
      </c>
    </row>
    <row r="176" spans="2:9" ht="17.100000000000001" customHeight="1" x14ac:dyDescent="0.35">
      <c r="B176" s="8">
        <f t="shared" si="23"/>
        <v>167</v>
      </c>
      <c r="C176" s="10">
        <f t="shared" si="24"/>
        <v>121563.48743947153</v>
      </c>
      <c r="D176" s="10">
        <f t="shared" si="28"/>
        <v>959.57636173666049</v>
      </c>
      <c r="E176" s="10">
        <f t="shared" si="25"/>
        <v>216.0173365269502</v>
      </c>
      <c r="F176" s="10">
        <f t="shared" si="22"/>
        <v>688.55902520971028</v>
      </c>
      <c r="G176" s="13"/>
      <c r="H176" s="10">
        <f t="shared" si="26"/>
        <v>25</v>
      </c>
      <c r="I176" s="10">
        <f t="shared" si="27"/>
        <v>30</v>
      </c>
    </row>
    <row r="177" spans="2:9" ht="17.100000000000001" customHeight="1" x14ac:dyDescent="0.35">
      <c r="B177" s="8">
        <f t="shared" si="23"/>
        <v>168</v>
      </c>
      <c r="C177" s="10">
        <f t="shared" si="24"/>
        <v>121346.24870951766</v>
      </c>
      <c r="D177" s="10">
        <f t="shared" si="28"/>
        <v>959.57636173666049</v>
      </c>
      <c r="E177" s="10">
        <f t="shared" si="25"/>
        <v>217.23872995387364</v>
      </c>
      <c r="F177" s="10">
        <f t="shared" si="22"/>
        <v>687.33763178278684</v>
      </c>
      <c r="G177" s="13"/>
      <c r="H177" s="10">
        <f t="shared" si="26"/>
        <v>25</v>
      </c>
      <c r="I177" s="10">
        <f t="shared" si="27"/>
        <v>30</v>
      </c>
    </row>
    <row r="178" spans="2:9" ht="17.100000000000001" customHeight="1" x14ac:dyDescent="0.35">
      <c r="B178" s="8">
        <f t="shared" si="23"/>
        <v>169</v>
      </c>
      <c r="C178" s="10">
        <f t="shared" si="24"/>
        <v>121127.78168020086</v>
      </c>
      <c r="D178" s="10">
        <f t="shared" si="28"/>
        <v>959.57636173666049</v>
      </c>
      <c r="E178" s="10">
        <f t="shared" si="25"/>
        <v>218.46702931680807</v>
      </c>
      <c r="F178" s="10">
        <f t="shared" si="22"/>
        <v>686.10933241985242</v>
      </c>
      <c r="G178" s="13"/>
      <c r="H178" s="10">
        <f t="shared" si="26"/>
        <v>25</v>
      </c>
      <c r="I178" s="10">
        <f t="shared" si="27"/>
        <v>30</v>
      </c>
    </row>
    <row r="179" spans="2:9" ht="17.100000000000001" customHeight="1" x14ac:dyDescent="0.35">
      <c r="B179" s="8">
        <f t="shared" si="23"/>
        <v>170</v>
      </c>
      <c r="C179" s="10">
        <f t="shared" si="24"/>
        <v>120908.07940653795</v>
      </c>
      <c r="D179" s="10">
        <f t="shared" si="28"/>
        <v>959.57636173666049</v>
      </c>
      <c r="E179" s="10">
        <f t="shared" si="25"/>
        <v>219.70227366291977</v>
      </c>
      <c r="F179" s="10">
        <f t="shared" si="22"/>
        <v>684.87408807374072</v>
      </c>
      <c r="G179" s="13"/>
      <c r="H179" s="10">
        <f t="shared" si="26"/>
        <v>25</v>
      </c>
      <c r="I179" s="10">
        <f t="shared" si="27"/>
        <v>30</v>
      </c>
    </row>
    <row r="180" spans="2:9" ht="17.100000000000001" customHeight="1" x14ac:dyDescent="0.35">
      <c r="B180" s="8">
        <f t="shared" si="23"/>
        <v>171</v>
      </c>
      <c r="C180" s="10">
        <f t="shared" si="24"/>
        <v>120687.13490427779</v>
      </c>
      <c r="D180" s="10">
        <f t="shared" si="28"/>
        <v>959.57636173666049</v>
      </c>
      <c r="E180" s="10">
        <f t="shared" si="25"/>
        <v>220.9445022601534</v>
      </c>
      <c r="F180" s="10">
        <f t="shared" si="22"/>
        <v>683.63185947650709</v>
      </c>
      <c r="G180" s="13"/>
      <c r="H180" s="10">
        <f t="shared" si="26"/>
        <v>25</v>
      </c>
      <c r="I180" s="10">
        <f t="shared" si="27"/>
        <v>30</v>
      </c>
    </row>
    <row r="181" spans="2:9" ht="17.100000000000001" customHeight="1" x14ac:dyDescent="0.35">
      <c r="B181" s="8">
        <f t="shared" si="23"/>
        <v>172</v>
      </c>
      <c r="C181" s="10">
        <f t="shared" si="24"/>
        <v>120464.9411496793</v>
      </c>
      <c r="D181" s="10">
        <f t="shared" si="28"/>
        <v>959.57636173666049</v>
      </c>
      <c r="E181" s="10">
        <f t="shared" si="25"/>
        <v>222.19375459848015</v>
      </c>
      <c r="F181" s="10">
        <f t="shared" si="22"/>
        <v>682.38260713818033</v>
      </c>
      <c r="G181" s="13"/>
      <c r="H181" s="10">
        <f t="shared" si="26"/>
        <v>25</v>
      </c>
      <c r="I181" s="10">
        <f t="shared" si="27"/>
        <v>30</v>
      </c>
    </row>
    <row r="182" spans="2:9" ht="17.100000000000001" customHeight="1" x14ac:dyDescent="0.35">
      <c r="B182" s="8">
        <f t="shared" si="23"/>
        <v>173</v>
      </c>
      <c r="C182" s="10">
        <f t="shared" si="24"/>
        <v>120241.49107928816</v>
      </c>
      <c r="D182" s="10">
        <f t="shared" si="28"/>
        <v>959.57636173666049</v>
      </c>
      <c r="E182" s="10">
        <f t="shared" si="25"/>
        <v>223.45007039115353</v>
      </c>
      <c r="F182" s="10">
        <f t="shared" si="22"/>
        <v>681.12629134550696</v>
      </c>
      <c r="G182" s="13"/>
      <c r="H182" s="10">
        <f t="shared" si="26"/>
        <v>25</v>
      </c>
      <c r="I182" s="10">
        <f t="shared" si="27"/>
        <v>30</v>
      </c>
    </row>
    <row r="183" spans="2:9" ht="17.100000000000001" customHeight="1" x14ac:dyDescent="0.35">
      <c r="B183" s="8">
        <f t="shared" si="23"/>
        <v>174</v>
      </c>
      <c r="C183" s="10">
        <f t="shared" si="24"/>
        <v>120016.77758971219</v>
      </c>
      <c r="D183" s="10">
        <f t="shared" si="28"/>
        <v>959.57636173666049</v>
      </c>
      <c r="E183" s="10">
        <f t="shared" si="25"/>
        <v>224.71348957597093</v>
      </c>
      <c r="F183" s="10">
        <f t="shared" si="22"/>
        <v>679.86287216068956</v>
      </c>
      <c r="G183" s="13"/>
      <c r="H183" s="10">
        <f t="shared" si="26"/>
        <v>25</v>
      </c>
      <c r="I183" s="10">
        <f t="shared" si="27"/>
        <v>30</v>
      </c>
    </row>
    <row r="184" spans="2:9" ht="17.100000000000001" customHeight="1" x14ac:dyDescent="0.35">
      <c r="B184" s="8">
        <f t="shared" si="23"/>
        <v>175</v>
      </c>
      <c r="C184" s="10">
        <f t="shared" si="24"/>
        <v>119790.79353739564</v>
      </c>
      <c r="D184" s="10">
        <f t="shared" si="28"/>
        <v>959.57636173666049</v>
      </c>
      <c r="E184" s="10">
        <f t="shared" si="25"/>
        <v>225.98405231654465</v>
      </c>
      <c r="F184" s="10">
        <f t="shared" si="22"/>
        <v>678.59230942011584</v>
      </c>
      <c r="G184" s="13"/>
      <c r="H184" s="10">
        <f t="shared" si="26"/>
        <v>25</v>
      </c>
      <c r="I184" s="10">
        <f t="shared" si="27"/>
        <v>30</v>
      </c>
    </row>
    <row r="185" spans="2:9" ht="17.100000000000001" customHeight="1" x14ac:dyDescent="0.35">
      <c r="B185" s="8">
        <f t="shared" si="23"/>
        <v>176</v>
      </c>
      <c r="C185" s="10">
        <f t="shared" si="24"/>
        <v>119563.53173839206</v>
      </c>
      <c r="D185" s="10">
        <f t="shared" si="28"/>
        <v>959.57636173666049</v>
      </c>
      <c r="E185" s="10">
        <f t="shared" si="25"/>
        <v>227.26179900357738</v>
      </c>
      <c r="F185" s="10">
        <f t="shared" si="22"/>
        <v>677.31456273308311</v>
      </c>
      <c r="G185" s="13"/>
      <c r="H185" s="10">
        <f t="shared" si="26"/>
        <v>25</v>
      </c>
      <c r="I185" s="10">
        <f t="shared" si="27"/>
        <v>30</v>
      </c>
    </row>
    <row r="186" spans="2:9" ht="17.100000000000001" customHeight="1" x14ac:dyDescent="0.35">
      <c r="B186" s="8">
        <f t="shared" si="23"/>
        <v>177</v>
      </c>
      <c r="C186" s="10">
        <f t="shared" si="24"/>
        <v>119334.98496813592</v>
      </c>
      <c r="D186" s="10">
        <f t="shared" si="28"/>
        <v>959.57636173666049</v>
      </c>
      <c r="E186" s="10">
        <f t="shared" si="25"/>
        <v>228.54677025614694</v>
      </c>
      <c r="F186" s="10">
        <f t="shared" si="22"/>
        <v>676.02959148051355</v>
      </c>
      <c r="G186" s="13"/>
      <c r="H186" s="10">
        <f t="shared" si="26"/>
        <v>25</v>
      </c>
      <c r="I186" s="10">
        <f t="shared" si="27"/>
        <v>30</v>
      </c>
    </row>
    <row r="187" spans="2:9" ht="17.100000000000001" customHeight="1" x14ac:dyDescent="0.35">
      <c r="B187" s="8">
        <f t="shared" si="23"/>
        <v>178</v>
      </c>
      <c r="C187" s="10">
        <f t="shared" si="24"/>
        <v>119105.14596121293</v>
      </c>
      <c r="D187" s="10">
        <f t="shared" si="28"/>
        <v>959.57636173666049</v>
      </c>
      <c r="E187" s="10">
        <f t="shared" si="25"/>
        <v>229.8390069229971</v>
      </c>
      <c r="F187" s="10">
        <f t="shared" si="22"/>
        <v>674.73735481366339</v>
      </c>
      <c r="G187" s="13"/>
      <c r="H187" s="10">
        <f t="shared" si="26"/>
        <v>25</v>
      </c>
      <c r="I187" s="10">
        <f t="shared" si="27"/>
        <v>30</v>
      </c>
    </row>
    <row r="188" spans="2:9" ht="17.100000000000001" customHeight="1" x14ac:dyDescent="0.35">
      <c r="B188" s="8">
        <f t="shared" si="23"/>
        <v>179</v>
      </c>
      <c r="C188" s="10">
        <f t="shared" si="24"/>
        <v>118874.00741112909</v>
      </c>
      <c r="D188" s="10">
        <f t="shared" si="28"/>
        <v>959.57636173666049</v>
      </c>
      <c r="E188" s="10">
        <f t="shared" si="25"/>
        <v>231.13855008383655</v>
      </c>
      <c r="F188" s="10">
        <f t="shared" si="22"/>
        <v>673.43781165282394</v>
      </c>
      <c r="G188" s="13"/>
      <c r="H188" s="10">
        <f t="shared" si="26"/>
        <v>25</v>
      </c>
      <c r="I188" s="10">
        <f t="shared" si="27"/>
        <v>30</v>
      </c>
    </row>
    <row r="189" spans="2:9" ht="17.100000000000001" customHeight="1" x14ac:dyDescent="0.35">
      <c r="B189" s="8">
        <f t="shared" si="23"/>
        <v>180</v>
      </c>
      <c r="C189" s="10">
        <f t="shared" si="24"/>
        <v>118641.56197007844</v>
      </c>
      <c r="D189" s="10">
        <f t="shared" si="28"/>
        <v>959.57636173666049</v>
      </c>
      <c r="E189" s="10">
        <f t="shared" si="25"/>
        <v>232.4454410506446</v>
      </c>
      <c r="F189" s="10">
        <f t="shared" si="22"/>
        <v>672.13092068601588</v>
      </c>
      <c r="G189" s="13"/>
      <c r="H189" s="10">
        <f t="shared" si="26"/>
        <v>25</v>
      </c>
      <c r="I189" s="10">
        <f t="shared" si="27"/>
        <v>30</v>
      </c>
    </row>
    <row r="190" spans="2:9" ht="17.100000000000001" customHeight="1" x14ac:dyDescent="0.35">
      <c r="B190" s="8">
        <f t="shared" si="23"/>
        <v>181</v>
      </c>
      <c r="C190" s="10">
        <f t="shared" si="24"/>
        <v>118407.80224870946</v>
      </c>
      <c r="D190" s="10">
        <f t="shared" si="28"/>
        <v>959.57636173666049</v>
      </c>
      <c r="E190" s="10">
        <f t="shared" si="25"/>
        <v>233.75972136898451</v>
      </c>
      <c r="F190" s="10">
        <f t="shared" si="22"/>
        <v>670.81664036767597</v>
      </c>
      <c r="G190" s="13"/>
      <c r="H190" s="10">
        <f t="shared" si="26"/>
        <v>25</v>
      </c>
      <c r="I190" s="10">
        <f t="shared" si="27"/>
        <v>30</v>
      </c>
    </row>
    <row r="191" spans="2:9" ht="17.100000000000001" customHeight="1" x14ac:dyDescent="0.35">
      <c r="B191" s="8">
        <f t="shared" si="23"/>
        <v>182</v>
      </c>
      <c r="C191" s="10">
        <f t="shared" si="24"/>
        <v>118172.72081589013</v>
      </c>
      <c r="D191" s="10">
        <f t="shared" si="28"/>
        <v>959.57636173666049</v>
      </c>
      <c r="E191" s="10">
        <f t="shared" si="25"/>
        <v>235.08143281932405</v>
      </c>
      <c r="F191" s="10">
        <f t="shared" si="22"/>
        <v>669.49492891733644</v>
      </c>
      <c r="G191" s="13"/>
      <c r="H191" s="10">
        <f t="shared" si="26"/>
        <v>25</v>
      </c>
      <c r="I191" s="10">
        <f t="shared" si="27"/>
        <v>30</v>
      </c>
    </row>
    <row r="192" spans="2:9" ht="17.100000000000001" customHeight="1" x14ac:dyDescent="0.35">
      <c r="B192" s="8">
        <f t="shared" si="23"/>
        <v>183</v>
      </c>
      <c r="C192" s="10">
        <f t="shared" si="24"/>
        <v>117936.31019847177</v>
      </c>
      <c r="D192" s="10">
        <f t="shared" si="28"/>
        <v>959.57636173666049</v>
      </c>
      <c r="E192" s="10">
        <f t="shared" si="25"/>
        <v>236.41061741836415</v>
      </c>
      <c r="F192" s="10">
        <f t="shared" si="22"/>
        <v>668.16574431829633</v>
      </c>
      <c r="G192" s="13"/>
      <c r="H192" s="10">
        <f t="shared" si="26"/>
        <v>25</v>
      </c>
      <c r="I192" s="10">
        <f t="shared" si="27"/>
        <v>30</v>
      </c>
    </row>
    <row r="193" spans="2:9" ht="17.100000000000001" customHeight="1" x14ac:dyDescent="0.35">
      <c r="B193" s="8">
        <f t="shared" si="23"/>
        <v>184</v>
      </c>
      <c r="C193" s="10">
        <f t="shared" si="24"/>
        <v>117698.56288105139</v>
      </c>
      <c r="D193" s="10">
        <f t="shared" si="28"/>
        <v>959.57636173666049</v>
      </c>
      <c r="E193" s="10">
        <f t="shared" si="25"/>
        <v>237.74731742037375</v>
      </c>
      <c r="F193" s="10">
        <f t="shared" si="22"/>
        <v>666.82904431628674</v>
      </c>
      <c r="G193" s="13"/>
      <c r="H193" s="10">
        <f t="shared" si="26"/>
        <v>25</v>
      </c>
      <c r="I193" s="10">
        <f t="shared" si="27"/>
        <v>30</v>
      </c>
    </row>
    <row r="194" spans="2:9" ht="17.100000000000001" customHeight="1" x14ac:dyDescent="0.35">
      <c r="B194" s="8">
        <f t="shared" si="23"/>
        <v>185</v>
      </c>
      <c r="C194" s="10">
        <f t="shared" si="24"/>
        <v>117459.47130573285</v>
      </c>
      <c r="D194" s="10">
        <f t="shared" si="28"/>
        <v>959.57636173666049</v>
      </c>
      <c r="E194" s="10">
        <f t="shared" si="25"/>
        <v>239.09157531853418</v>
      </c>
      <c r="F194" s="10">
        <f t="shared" si="22"/>
        <v>665.4847864181263</v>
      </c>
      <c r="G194" s="13"/>
      <c r="H194" s="10">
        <f t="shared" si="26"/>
        <v>25</v>
      </c>
      <c r="I194" s="10">
        <f t="shared" si="27"/>
        <v>30</v>
      </c>
    </row>
    <row r="195" spans="2:9" ht="17.100000000000001" customHeight="1" x14ac:dyDescent="0.35">
      <c r="B195" s="8">
        <f t="shared" si="23"/>
        <v>186</v>
      </c>
      <c r="C195" s="10">
        <f t="shared" si="24"/>
        <v>117219.02787188656</v>
      </c>
      <c r="D195" s="10">
        <f t="shared" si="28"/>
        <v>959.57636173666049</v>
      </c>
      <c r="E195" s="10">
        <f t="shared" si="25"/>
        <v>240.44343384628894</v>
      </c>
      <c r="F195" s="10">
        <f t="shared" si="22"/>
        <v>664.13292789037155</v>
      </c>
      <c r="G195" s="13"/>
      <c r="H195" s="10">
        <f t="shared" si="26"/>
        <v>25</v>
      </c>
      <c r="I195" s="10">
        <f t="shared" si="27"/>
        <v>30</v>
      </c>
    </row>
    <row r="196" spans="2:9" ht="17.100000000000001" customHeight="1" x14ac:dyDescent="0.35">
      <c r="B196" s="8">
        <f t="shared" si="23"/>
        <v>187</v>
      </c>
      <c r="C196" s="10">
        <f t="shared" si="24"/>
        <v>116977.22493590786</v>
      </c>
      <c r="D196" s="10">
        <f t="shared" si="28"/>
        <v>959.57636173666049</v>
      </c>
      <c r="E196" s="10">
        <f t="shared" si="25"/>
        <v>241.80293597870286</v>
      </c>
      <c r="F196" s="10">
        <f t="shared" si="22"/>
        <v>662.77342575795763</v>
      </c>
      <c r="G196" s="13"/>
      <c r="H196" s="10">
        <f t="shared" si="26"/>
        <v>25</v>
      </c>
      <c r="I196" s="10">
        <f t="shared" si="27"/>
        <v>30</v>
      </c>
    </row>
    <row r="197" spans="2:9" ht="17.100000000000001" customHeight="1" x14ac:dyDescent="0.35">
      <c r="B197" s="8">
        <f t="shared" si="23"/>
        <v>188</v>
      </c>
      <c r="C197" s="10">
        <f t="shared" si="24"/>
        <v>116734.05481097403</v>
      </c>
      <c r="D197" s="10">
        <f t="shared" si="28"/>
        <v>959.57636173666049</v>
      </c>
      <c r="E197" s="10">
        <f t="shared" si="25"/>
        <v>243.17012493382788</v>
      </c>
      <c r="F197" s="10">
        <f t="shared" si="22"/>
        <v>661.40623680283261</v>
      </c>
      <c r="G197" s="13"/>
      <c r="H197" s="10">
        <f t="shared" si="26"/>
        <v>25</v>
      </c>
      <c r="I197" s="10">
        <f t="shared" si="27"/>
        <v>30</v>
      </c>
    </row>
    <row r="198" spans="2:9" ht="17.100000000000001" customHeight="1" x14ac:dyDescent="0.35">
      <c r="B198" s="8">
        <f t="shared" si="23"/>
        <v>189</v>
      </c>
      <c r="C198" s="10">
        <f t="shared" si="24"/>
        <v>116489.50976679995</v>
      </c>
      <c r="D198" s="10">
        <f t="shared" si="28"/>
        <v>959.57636173666049</v>
      </c>
      <c r="E198" s="10">
        <f t="shared" si="25"/>
        <v>244.54504417407725</v>
      </c>
      <c r="F198" s="10">
        <f t="shared" si="22"/>
        <v>660.03131756258324</v>
      </c>
      <c r="G198" s="13"/>
      <c r="H198" s="10">
        <f t="shared" si="26"/>
        <v>25</v>
      </c>
      <c r="I198" s="10">
        <f t="shared" si="27"/>
        <v>30</v>
      </c>
    </row>
    <row r="199" spans="2:9" ht="17.100000000000001" customHeight="1" x14ac:dyDescent="0.35">
      <c r="B199" s="8">
        <f t="shared" si="23"/>
        <v>190</v>
      </c>
      <c r="C199" s="10">
        <f t="shared" si="24"/>
        <v>116243.58202939235</v>
      </c>
      <c r="D199" s="10">
        <f t="shared" si="28"/>
        <v>959.57636173666049</v>
      </c>
      <c r="E199" s="10">
        <f t="shared" si="25"/>
        <v>245.92773740760697</v>
      </c>
      <c r="F199" s="10">
        <f t="shared" si="22"/>
        <v>658.64862432905352</v>
      </c>
      <c r="G199" s="13"/>
      <c r="H199" s="10">
        <f t="shared" si="26"/>
        <v>25</v>
      </c>
      <c r="I199" s="10">
        <f t="shared" si="27"/>
        <v>30</v>
      </c>
    </row>
    <row r="200" spans="2:9" ht="17.100000000000001" customHeight="1" x14ac:dyDescent="0.35">
      <c r="B200" s="8">
        <f t="shared" si="23"/>
        <v>191</v>
      </c>
      <c r="C200" s="10">
        <f t="shared" si="24"/>
        <v>115996.26378080263</v>
      </c>
      <c r="D200" s="10">
        <f t="shared" si="28"/>
        <v>959.57636173666049</v>
      </c>
      <c r="E200" s="10">
        <f t="shared" si="25"/>
        <v>247.31824858970515</v>
      </c>
      <c r="F200" s="10">
        <f t="shared" si="22"/>
        <v>657.25811314695534</v>
      </c>
      <c r="G200" s="13"/>
      <c r="H200" s="10">
        <f t="shared" si="26"/>
        <v>25</v>
      </c>
      <c r="I200" s="10">
        <f t="shared" si="27"/>
        <v>30</v>
      </c>
    </row>
    <row r="201" spans="2:9" ht="17.100000000000001" customHeight="1" x14ac:dyDescent="0.35">
      <c r="B201" s="8">
        <f t="shared" si="23"/>
        <v>192</v>
      </c>
      <c r="C201" s="10">
        <f t="shared" si="24"/>
        <v>115747.54715887844</v>
      </c>
      <c r="D201" s="10">
        <f t="shared" si="28"/>
        <v>959.57636173666049</v>
      </c>
      <c r="E201" s="10">
        <f t="shared" si="25"/>
        <v>248.71662192418989</v>
      </c>
      <c r="F201" s="10">
        <f t="shared" si="22"/>
        <v>655.85973981247059</v>
      </c>
      <c r="G201" s="13"/>
      <c r="H201" s="10">
        <f t="shared" si="26"/>
        <v>25</v>
      </c>
      <c r="I201" s="10">
        <f t="shared" si="27"/>
        <v>30</v>
      </c>
    </row>
    <row r="202" spans="2:9" ht="17.100000000000001" customHeight="1" x14ac:dyDescent="0.35">
      <c r="B202" s="8">
        <f t="shared" si="23"/>
        <v>193</v>
      </c>
      <c r="C202" s="10">
        <f t="shared" si="24"/>
        <v>115497.42425701363</v>
      </c>
      <c r="D202" s="10">
        <f t="shared" si="28"/>
        <v>959.57636173666049</v>
      </c>
      <c r="E202" s="10">
        <f t="shared" si="25"/>
        <v>250.12290186481357</v>
      </c>
      <c r="F202" s="10">
        <f t="shared" ref="F202:F265" si="29">IFERROR(+C201*$I$3,0)</f>
        <v>654.45345987184692</v>
      </c>
      <c r="G202" s="13"/>
      <c r="H202" s="10">
        <f t="shared" si="26"/>
        <v>25</v>
      </c>
      <c r="I202" s="10">
        <f t="shared" si="27"/>
        <v>30</v>
      </c>
    </row>
    <row r="203" spans="2:9" ht="17.100000000000001" customHeight="1" x14ac:dyDescent="0.35">
      <c r="B203" s="8">
        <f t="shared" si="23"/>
        <v>194</v>
      </c>
      <c r="C203" s="10">
        <f t="shared" si="24"/>
        <v>115245.88712389694</v>
      </c>
      <c r="D203" s="10">
        <f t="shared" si="28"/>
        <v>959.57636173666049</v>
      </c>
      <c r="E203" s="10">
        <f t="shared" si="25"/>
        <v>251.53713311667696</v>
      </c>
      <c r="F203" s="10">
        <f t="shared" si="29"/>
        <v>653.03922861998353</v>
      </c>
      <c r="G203" s="13"/>
      <c r="H203" s="10">
        <f t="shared" si="26"/>
        <v>25</v>
      </c>
      <c r="I203" s="10">
        <f t="shared" si="27"/>
        <v>30</v>
      </c>
    </row>
    <row r="204" spans="2:9" ht="17.100000000000001" customHeight="1" x14ac:dyDescent="0.35">
      <c r="B204" s="8">
        <f t="shared" ref="B204:B267" si="30">+B203+1</f>
        <v>195</v>
      </c>
      <c r="C204" s="10">
        <f t="shared" si="24"/>
        <v>114992.9277632593</v>
      </c>
      <c r="D204" s="10">
        <f t="shared" si="28"/>
        <v>959.57636173666049</v>
      </c>
      <c r="E204" s="10">
        <f t="shared" si="25"/>
        <v>252.95936063764975</v>
      </c>
      <c r="F204" s="10">
        <f t="shared" si="29"/>
        <v>651.61700109901074</v>
      </c>
      <c r="G204" s="13"/>
      <c r="H204" s="10">
        <f t="shared" si="26"/>
        <v>25</v>
      </c>
      <c r="I204" s="10">
        <f t="shared" si="27"/>
        <v>30</v>
      </c>
    </row>
    <row r="205" spans="2:9" ht="17.100000000000001" customHeight="1" x14ac:dyDescent="0.35">
      <c r="B205" s="8">
        <f t="shared" si="30"/>
        <v>196</v>
      </c>
      <c r="C205" s="10">
        <f t="shared" si="24"/>
        <v>114738.5381336195</v>
      </c>
      <c r="D205" s="10">
        <f t="shared" si="28"/>
        <v>959.57636173666049</v>
      </c>
      <c r="E205" s="10">
        <f t="shared" si="25"/>
        <v>254.38962963980009</v>
      </c>
      <c r="F205" s="10">
        <f t="shared" si="29"/>
        <v>650.1867320968604</v>
      </c>
      <c r="G205" s="13"/>
      <c r="H205" s="10">
        <f t="shared" si="26"/>
        <v>25</v>
      </c>
      <c r="I205" s="10">
        <f t="shared" si="27"/>
        <v>30</v>
      </c>
    </row>
    <row r="206" spans="2:9" ht="17.100000000000001" customHeight="1" x14ac:dyDescent="0.35">
      <c r="B206" s="8">
        <f t="shared" si="30"/>
        <v>197</v>
      </c>
      <c r="C206" s="10">
        <f t="shared" si="24"/>
        <v>114482.71014802867</v>
      </c>
      <c r="D206" s="10">
        <f t="shared" si="28"/>
        <v>959.57636173666049</v>
      </c>
      <c r="E206" s="10">
        <f t="shared" si="25"/>
        <v>255.82798559083164</v>
      </c>
      <c r="F206" s="10">
        <f t="shared" si="29"/>
        <v>648.74837614582884</v>
      </c>
      <c r="G206" s="13"/>
      <c r="H206" s="10">
        <f t="shared" si="26"/>
        <v>25</v>
      </c>
      <c r="I206" s="10">
        <f t="shared" si="27"/>
        <v>30</v>
      </c>
    </row>
    <row r="207" spans="2:9" ht="17.100000000000001" customHeight="1" x14ac:dyDescent="0.35">
      <c r="B207" s="8">
        <f t="shared" si="30"/>
        <v>198</v>
      </c>
      <c r="C207" s="10">
        <f t="shared" si="24"/>
        <v>114225.43567381313</v>
      </c>
      <c r="D207" s="10">
        <f t="shared" si="28"/>
        <v>959.57636173666049</v>
      </c>
      <c r="E207" s="10">
        <f t="shared" si="25"/>
        <v>257.27447421552927</v>
      </c>
      <c r="F207" s="10">
        <f t="shared" si="29"/>
        <v>647.30188752113122</v>
      </c>
      <c r="G207" s="13"/>
      <c r="H207" s="10">
        <f t="shared" si="26"/>
        <v>25</v>
      </c>
      <c r="I207" s="10">
        <f t="shared" si="27"/>
        <v>30</v>
      </c>
    </row>
    <row r="208" spans="2:9" ht="17.100000000000001" customHeight="1" x14ac:dyDescent="0.35">
      <c r="B208" s="8">
        <f t="shared" si="30"/>
        <v>199</v>
      </c>
      <c r="C208" s="10">
        <f t="shared" si="24"/>
        <v>113966.70653231592</v>
      </c>
      <c r="D208" s="10">
        <f t="shared" si="28"/>
        <v>959.57636173666049</v>
      </c>
      <c r="E208" s="10">
        <f t="shared" si="25"/>
        <v>258.72914149721214</v>
      </c>
      <c r="F208" s="10">
        <f t="shared" si="29"/>
        <v>645.84722023944835</v>
      </c>
      <c r="G208" s="13"/>
      <c r="H208" s="10">
        <f t="shared" si="26"/>
        <v>25</v>
      </c>
      <c r="I208" s="10">
        <f t="shared" si="27"/>
        <v>30</v>
      </c>
    </row>
    <row r="209" spans="2:9" ht="17.100000000000001" customHeight="1" x14ac:dyDescent="0.35">
      <c r="B209" s="8">
        <f t="shared" si="30"/>
        <v>200</v>
      </c>
      <c r="C209" s="10">
        <f t="shared" si="24"/>
        <v>113706.51449863672</v>
      </c>
      <c r="D209" s="10">
        <f t="shared" si="28"/>
        <v>959.57636173666049</v>
      </c>
      <c r="E209" s="10">
        <f t="shared" si="25"/>
        <v>260.1920336791959</v>
      </c>
      <c r="F209" s="10">
        <f t="shared" si="29"/>
        <v>644.38432805746459</v>
      </c>
      <c r="G209" s="13"/>
      <c r="H209" s="10">
        <f t="shared" si="26"/>
        <v>25</v>
      </c>
      <c r="I209" s="10">
        <f t="shared" si="27"/>
        <v>30</v>
      </c>
    </row>
    <row r="210" spans="2:9" ht="17.100000000000001" customHeight="1" x14ac:dyDescent="0.35">
      <c r="B210" s="8">
        <f t="shared" si="30"/>
        <v>201</v>
      </c>
      <c r="C210" s="10">
        <f t="shared" si="24"/>
        <v>113444.85130137047</v>
      </c>
      <c r="D210" s="10">
        <f t="shared" si="28"/>
        <v>959.57636173666049</v>
      </c>
      <c r="E210" s="10">
        <f t="shared" si="25"/>
        <v>261.66319726626273</v>
      </c>
      <c r="F210" s="10">
        <f t="shared" si="29"/>
        <v>642.91316447039776</v>
      </c>
      <c r="G210" s="13"/>
      <c r="H210" s="10">
        <f t="shared" si="26"/>
        <v>25</v>
      </c>
      <c r="I210" s="10">
        <f t="shared" si="27"/>
        <v>30</v>
      </c>
    </row>
    <row r="211" spans="2:9" ht="17.100000000000001" customHeight="1" x14ac:dyDescent="0.35">
      <c r="B211" s="8">
        <f t="shared" si="30"/>
        <v>202</v>
      </c>
      <c r="C211" s="10">
        <f t="shared" si="24"/>
        <v>113181.70862234432</v>
      </c>
      <c r="D211" s="10">
        <f t="shared" si="28"/>
        <v>959.57636173666049</v>
      </c>
      <c r="E211" s="10">
        <f t="shared" si="25"/>
        <v>263.14267902613949</v>
      </c>
      <c r="F211" s="10">
        <f t="shared" si="29"/>
        <v>641.433682710521</v>
      </c>
      <c r="G211" s="13"/>
      <c r="H211" s="10">
        <f t="shared" si="26"/>
        <v>25</v>
      </c>
      <c r="I211" s="10">
        <f t="shared" si="27"/>
        <v>30</v>
      </c>
    </row>
    <row r="212" spans="2:9" ht="17.100000000000001" customHeight="1" x14ac:dyDescent="0.35">
      <c r="B212" s="8">
        <f t="shared" si="30"/>
        <v>203</v>
      </c>
      <c r="C212" s="10">
        <f t="shared" si="24"/>
        <v>112917.07809635333</v>
      </c>
      <c r="D212" s="10">
        <f t="shared" si="28"/>
        <v>959.57636173666049</v>
      </c>
      <c r="E212" s="10">
        <f t="shared" si="25"/>
        <v>264.63052599098467</v>
      </c>
      <c r="F212" s="10">
        <f t="shared" si="29"/>
        <v>639.94583574567582</v>
      </c>
      <c r="G212" s="13"/>
      <c r="H212" s="10">
        <f t="shared" si="26"/>
        <v>25</v>
      </c>
      <c r="I212" s="10">
        <f t="shared" si="27"/>
        <v>30</v>
      </c>
    </row>
    <row r="213" spans="2:9" ht="17.100000000000001" customHeight="1" x14ac:dyDescent="0.35">
      <c r="B213" s="8">
        <f t="shared" si="30"/>
        <v>204</v>
      </c>
      <c r="C213" s="10">
        <f t="shared" si="24"/>
        <v>112650.95131089445</v>
      </c>
      <c r="D213" s="10">
        <f t="shared" si="28"/>
        <v>959.57636173666049</v>
      </c>
      <c r="E213" s="10">
        <f t="shared" si="25"/>
        <v>266.12678545888321</v>
      </c>
      <c r="F213" s="10">
        <f t="shared" si="29"/>
        <v>638.44957627777728</v>
      </c>
      <c r="G213" s="13"/>
      <c r="H213" s="10">
        <f t="shared" si="26"/>
        <v>25</v>
      </c>
      <c r="I213" s="10">
        <f t="shared" si="27"/>
        <v>30</v>
      </c>
    </row>
    <row r="214" spans="2:9" ht="17.100000000000001" customHeight="1" x14ac:dyDescent="0.35">
      <c r="B214" s="8">
        <f t="shared" si="30"/>
        <v>205</v>
      </c>
      <c r="C214" s="10">
        <f t="shared" ref="C214:C277" si="31">IF(C213=0,0,IF((IFERROR(C213-E214,0)-G214)&lt;0,0,IFERROR(C213-E214,0)-G214))</f>
        <v>112383.3198058991</v>
      </c>
      <c r="D214" s="10">
        <f t="shared" si="28"/>
        <v>959.57636173666049</v>
      </c>
      <c r="E214" s="10">
        <f t="shared" ref="E214:E277" si="32">IF(C213=0,0,IFERROR(D214-F214-H214-I214,0))</f>
        <v>267.6315049953505</v>
      </c>
      <c r="F214" s="10">
        <f t="shared" si="29"/>
        <v>636.94485674130999</v>
      </c>
      <c r="G214" s="13"/>
      <c r="H214" s="10">
        <f t="shared" ref="H214:H277" si="33">IF(D214=0,0,H213)</f>
        <v>25</v>
      </c>
      <c r="I214" s="10">
        <f t="shared" ref="I214:I277" si="34">IF(D214=0,0,I213)</f>
        <v>30</v>
      </c>
    </row>
    <row r="215" spans="2:9" ht="17.100000000000001" customHeight="1" x14ac:dyDescent="0.35">
      <c r="B215" s="8">
        <f t="shared" si="30"/>
        <v>206</v>
      </c>
      <c r="C215" s="10">
        <f t="shared" si="31"/>
        <v>112114.17507346426</v>
      </c>
      <c r="D215" s="10">
        <f t="shared" si="28"/>
        <v>959.57636173666049</v>
      </c>
      <c r="E215" s="10">
        <f t="shared" si="32"/>
        <v>269.1447324348444</v>
      </c>
      <c r="F215" s="10">
        <f t="shared" si="29"/>
        <v>635.43162930181609</v>
      </c>
      <c r="G215" s="13"/>
      <c r="H215" s="10">
        <f t="shared" si="33"/>
        <v>25</v>
      </c>
      <c r="I215" s="10">
        <f t="shared" si="34"/>
        <v>30</v>
      </c>
    </row>
    <row r="216" spans="2:9" ht="17.100000000000001" customHeight="1" x14ac:dyDescent="0.35">
      <c r="B216" s="8">
        <f t="shared" si="30"/>
        <v>207</v>
      </c>
      <c r="C216" s="10">
        <f t="shared" si="31"/>
        <v>111843.50855758197</v>
      </c>
      <c r="D216" s="10">
        <f t="shared" si="28"/>
        <v>959.57636173666049</v>
      </c>
      <c r="E216" s="10">
        <f t="shared" si="32"/>
        <v>270.66651588228524</v>
      </c>
      <c r="F216" s="10">
        <f t="shared" si="29"/>
        <v>633.90984585437525</v>
      </c>
      <c r="G216" s="13"/>
      <c r="H216" s="10">
        <f t="shared" si="33"/>
        <v>25</v>
      </c>
      <c r="I216" s="10">
        <f t="shared" si="34"/>
        <v>30</v>
      </c>
    </row>
    <row r="217" spans="2:9" ht="17.100000000000001" customHeight="1" x14ac:dyDescent="0.35">
      <c r="B217" s="8">
        <f t="shared" si="30"/>
        <v>208</v>
      </c>
      <c r="C217" s="10">
        <f t="shared" si="31"/>
        <v>111571.31165386738</v>
      </c>
      <c r="D217" s="10">
        <f t="shared" si="28"/>
        <v>959.57636173666049</v>
      </c>
      <c r="E217" s="10">
        <f t="shared" si="32"/>
        <v>272.19690371458614</v>
      </c>
      <c r="F217" s="10">
        <f t="shared" si="29"/>
        <v>632.37945802207435</v>
      </c>
      <c r="G217" s="13"/>
      <c r="H217" s="10">
        <f t="shared" si="33"/>
        <v>25</v>
      </c>
      <c r="I217" s="10">
        <f t="shared" si="34"/>
        <v>30</v>
      </c>
    </row>
    <row r="218" spans="2:9" ht="17.100000000000001" customHeight="1" x14ac:dyDescent="0.35">
      <c r="B218" s="8">
        <f t="shared" si="30"/>
        <v>209</v>
      </c>
      <c r="C218" s="10">
        <f t="shared" si="31"/>
        <v>111297.57570928519</v>
      </c>
      <c r="D218" s="10">
        <f t="shared" si="28"/>
        <v>959.57636173666049</v>
      </c>
      <c r="E218" s="10">
        <f t="shared" si="32"/>
        <v>273.73594458218997</v>
      </c>
      <c r="F218" s="10">
        <f t="shared" si="29"/>
        <v>630.84041715447052</v>
      </c>
      <c r="G218" s="13"/>
      <c r="H218" s="10">
        <f t="shared" si="33"/>
        <v>25</v>
      </c>
      <c r="I218" s="10">
        <f t="shared" si="34"/>
        <v>30</v>
      </c>
    </row>
    <row r="219" spans="2:9" ht="17.100000000000001" customHeight="1" x14ac:dyDescent="0.35">
      <c r="B219" s="8">
        <f t="shared" si="30"/>
        <v>210</v>
      </c>
      <c r="C219" s="10">
        <f t="shared" si="31"/>
        <v>111022.29202187457</v>
      </c>
      <c r="D219" s="10">
        <f t="shared" si="28"/>
        <v>959.57636173666049</v>
      </c>
      <c r="E219" s="10">
        <f t="shared" si="32"/>
        <v>275.28368741061638</v>
      </c>
      <c r="F219" s="10">
        <f t="shared" si="29"/>
        <v>629.29267432604411</v>
      </c>
      <c r="G219" s="13"/>
      <c r="H219" s="10">
        <f t="shared" si="33"/>
        <v>25</v>
      </c>
      <c r="I219" s="10">
        <f t="shared" si="34"/>
        <v>30</v>
      </c>
    </row>
    <row r="220" spans="2:9" ht="17.100000000000001" customHeight="1" x14ac:dyDescent="0.35">
      <c r="B220" s="8">
        <f t="shared" si="30"/>
        <v>211</v>
      </c>
      <c r="C220" s="10">
        <f t="shared" si="31"/>
        <v>110745.45184047255</v>
      </c>
      <c r="D220" s="10">
        <f t="shared" si="28"/>
        <v>959.57636173666049</v>
      </c>
      <c r="E220" s="10">
        <f t="shared" si="32"/>
        <v>276.84018140201704</v>
      </c>
      <c r="F220" s="10">
        <f t="shared" si="29"/>
        <v>627.73618033464345</v>
      </c>
      <c r="G220" s="13"/>
      <c r="H220" s="10">
        <f t="shared" si="33"/>
        <v>25</v>
      </c>
      <c r="I220" s="10">
        <f t="shared" si="34"/>
        <v>30</v>
      </c>
    </row>
    <row r="221" spans="2:9" ht="17.100000000000001" customHeight="1" x14ac:dyDescent="0.35">
      <c r="B221" s="8">
        <f t="shared" si="30"/>
        <v>212</v>
      </c>
      <c r="C221" s="10">
        <f t="shared" si="31"/>
        <v>110467.04636443581</v>
      </c>
      <c r="D221" s="10">
        <f t="shared" si="28"/>
        <v>959.57636173666049</v>
      </c>
      <c r="E221" s="10">
        <f t="shared" si="32"/>
        <v>278.40547603673974</v>
      </c>
      <c r="F221" s="10">
        <f t="shared" si="29"/>
        <v>626.17088569992075</v>
      </c>
      <c r="G221" s="13"/>
      <c r="H221" s="10">
        <f t="shared" si="33"/>
        <v>25</v>
      </c>
      <c r="I221" s="10">
        <f t="shared" si="34"/>
        <v>30</v>
      </c>
    </row>
    <row r="222" spans="2:9" ht="17.100000000000001" customHeight="1" x14ac:dyDescent="0.35">
      <c r="B222" s="8">
        <f t="shared" si="30"/>
        <v>213</v>
      </c>
      <c r="C222" s="10">
        <f t="shared" si="31"/>
        <v>110187.06674336091</v>
      </c>
      <c r="D222" s="10">
        <f t="shared" si="28"/>
        <v>959.57636173666049</v>
      </c>
      <c r="E222" s="10">
        <f t="shared" si="32"/>
        <v>279.97962107490127</v>
      </c>
      <c r="F222" s="10">
        <f t="shared" si="29"/>
        <v>624.59674066175921</v>
      </c>
      <c r="G222" s="13"/>
      <c r="H222" s="10">
        <f t="shared" si="33"/>
        <v>25</v>
      </c>
      <c r="I222" s="10">
        <f t="shared" si="34"/>
        <v>30</v>
      </c>
    </row>
    <row r="223" spans="2:9" ht="17.100000000000001" customHeight="1" x14ac:dyDescent="0.35">
      <c r="B223" s="8">
        <f t="shared" si="30"/>
        <v>214</v>
      </c>
      <c r="C223" s="10">
        <f t="shared" si="31"/>
        <v>109905.50407680293</v>
      </c>
      <c r="D223" s="10">
        <f t="shared" si="28"/>
        <v>959.57636173666049</v>
      </c>
      <c r="E223" s="10">
        <f t="shared" si="32"/>
        <v>281.56266655796935</v>
      </c>
      <c r="F223" s="10">
        <f t="shared" si="29"/>
        <v>623.01369517869114</v>
      </c>
      <c r="G223" s="13"/>
      <c r="H223" s="10">
        <f t="shared" si="33"/>
        <v>25</v>
      </c>
      <c r="I223" s="10">
        <f t="shared" si="34"/>
        <v>30</v>
      </c>
    </row>
    <row r="224" spans="2:9" ht="17.100000000000001" customHeight="1" x14ac:dyDescent="0.35">
      <c r="B224" s="8">
        <f t="shared" si="30"/>
        <v>215</v>
      </c>
      <c r="C224" s="10">
        <f t="shared" si="31"/>
        <v>109622.34941399258</v>
      </c>
      <c r="D224" s="10">
        <f t="shared" si="28"/>
        <v>959.57636173666049</v>
      </c>
      <c r="E224" s="10">
        <f t="shared" si="32"/>
        <v>283.15466281035367</v>
      </c>
      <c r="F224" s="10">
        <f t="shared" si="29"/>
        <v>621.42169892630682</v>
      </c>
      <c r="G224" s="13"/>
      <c r="H224" s="10">
        <f t="shared" si="33"/>
        <v>25</v>
      </c>
      <c r="I224" s="10">
        <f t="shared" si="34"/>
        <v>30</v>
      </c>
    </row>
    <row r="225" spans="2:9" ht="17.100000000000001" customHeight="1" x14ac:dyDescent="0.35">
      <c r="B225" s="8">
        <f t="shared" si="30"/>
        <v>216</v>
      </c>
      <c r="C225" s="10">
        <f t="shared" si="31"/>
        <v>109337.59375355157</v>
      </c>
      <c r="D225" s="10">
        <f t="shared" si="28"/>
        <v>959.57636173666049</v>
      </c>
      <c r="E225" s="10">
        <f t="shared" si="32"/>
        <v>284.75566044100515</v>
      </c>
      <c r="F225" s="10">
        <f t="shared" si="29"/>
        <v>619.82070129565534</v>
      </c>
      <c r="G225" s="13"/>
      <c r="H225" s="10">
        <f t="shared" si="33"/>
        <v>25</v>
      </c>
      <c r="I225" s="10">
        <f t="shared" si="34"/>
        <v>30</v>
      </c>
    </row>
    <row r="226" spans="2:9" ht="17.100000000000001" customHeight="1" x14ac:dyDescent="0.35">
      <c r="B226" s="8">
        <f t="shared" si="30"/>
        <v>217</v>
      </c>
      <c r="C226" s="10">
        <f t="shared" si="31"/>
        <v>109051.22804320655</v>
      </c>
      <c r="D226" s="10">
        <f t="shared" si="28"/>
        <v>959.57636173666049</v>
      </c>
      <c r="E226" s="10">
        <f t="shared" si="32"/>
        <v>286.36571034502515</v>
      </c>
      <c r="F226" s="10">
        <f t="shared" si="29"/>
        <v>618.21065139163534</v>
      </c>
      <c r="G226" s="13"/>
      <c r="H226" s="10">
        <f t="shared" si="33"/>
        <v>25</v>
      </c>
      <c r="I226" s="10">
        <f t="shared" si="34"/>
        <v>30</v>
      </c>
    </row>
    <row r="227" spans="2:9" ht="17.100000000000001" customHeight="1" x14ac:dyDescent="0.35">
      <c r="B227" s="8">
        <f t="shared" si="30"/>
        <v>218</v>
      </c>
      <c r="C227" s="10">
        <f t="shared" si="31"/>
        <v>108763.24317950127</v>
      </c>
      <c r="D227" s="10">
        <f t="shared" ref="D227:D290" si="35">IF(B227&gt;$I$4,0,IF(C226=0,0,IFERROR(IF(F227=0,0,D226),0)))</f>
        <v>959.57636173666049</v>
      </c>
      <c r="E227" s="10">
        <f t="shared" si="32"/>
        <v>287.9848637052836</v>
      </c>
      <c r="F227" s="10">
        <f t="shared" si="29"/>
        <v>616.59149803137689</v>
      </c>
      <c r="G227" s="13"/>
      <c r="H227" s="10">
        <f t="shared" si="33"/>
        <v>25</v>
      </c>
      <c r="I227" s="10">
        <f t="shared" si="34"/>
        <v>30</v>
      </c>
    </row>
    <row r="228" spans="2:9" ht="17.100000000000001" customHeight="1" x14ac:dyDescent="0.35">
      <c r="B228" s="8">
        <f t="shared" si="30"/>
        <v>219</v>
      </c>
      <c r="C228" s="10">
        <f t="shared" si="31"/>
        <v>108473.63000750722</v>
      </c>
      <c r="D228" s="10">
        <f t="shared" si="35"/>
        <v>959.57636173666049</v>
      </c>
      <c r="E228" s="10">
        <f t="shared" si="32"/>
        <v>289.61317199404527</v>
      </c>
      <c r="F228" s="10">
        <f t="shared" si="29"/>
        <v>614.96318974261521</v>
      </c>
      <c r="G228" s="13"/>
      <c r="H228" s="10">
        <f t="shared" si="33"/>
        <v>25</v>
      </c>
      <c r="I228" s="10">
        <f t="shared" si="34"/>
        <v>30</v>
      </c>
    </row>
    <row r="229" spans="2:9" ht="17.100000000000001" customHeight="1" x14ac:dyDescent="0.35">
      <c r="B229" s="8">
        <f t="shared" si="30"/>
        <v>220</v>
      </c>
      <c r="C229" s="10">
        <f t="shared" si="31"/>
        <v>108182.37932053261</v>
      </c>
      <c r="D229" s="10">
        <f t="shared" si="35"/>
        <v>959.57636173666049</v>
      </c>
      <c r="E229" s="10">
        <f t="shared" si="32"/>
        <v>291.25068697460722</v>
      </c>
      <c r="F229" s="10">
        <f t="shared" si="29"/>
        <v>613.32567476205327</v>
      </c>
      <c r="G229" s="13"/>
      <c r="H229" s="10">
        <f t="shared" si="33"/>
        <v>25</v>
      </c>
      <c r="I229" s="10">
        <f t="shared" si="34"/>
        <v>30</v>
      </c>
    </row>
    <row r="230" spans="2:9" ht="17.100000000000001" customHeight="1" x14ac:dyDescent="0.35">
      <c r="B230" s="8">
        <f t="shared" si="30"/>
        <v>221</v>
      </c>
      <c r="C230" s="10">
        <f t="shared" si="31"/>
        <v>107889.48185982967</v>
      </c>
      <c r="D230" s="10">
        <f t="shared" si="35"/>
        <v>959.57636173666049</v>
      </c>
      <c r="E230" s="10">
        <f t="shared" si="32"/>
        <v>292.89746070294336</v>
      </c>
      <c r="F230" s="10">
        <f t="shared" si="29"/>
        <v>611.67890103371712</v>
      </c>
      <c r="G230" s="13"/>
      <c r="H230" s="10">
        <f t="shared" si="33"/>
        <v>25</v>
      </c>
      <c r="I230" s="10">
        <f t="shared" si="34"/>
        <v>30</v>
      </c>
    </row>
    <row r="231" spans="2:9" ht="17.100000000000001" customHeight="1" x14ac:dyDescent="0.35">
      <c r="B231" s="8">
        <f t="shared" si="30"/>
        <v>222</v>
      </c>
      <c r="C231" s="10">
        <f t="shared" si="31"/>
        <v>107594.92831430031</v>
      </c>
      <c r="D231" s="10">
        <f t="shared" si="35"/>
        <v>959.57636173666049</v>
      </c>
      <c r="E231" s="10">
        <f t="shared" si="32"/>
        <v>294.55354552935955</v>
      </c>
      <c r="F231" s="10">
        <f t="shared" si="29"/>
        <v>610.02281620730093</v>
      </c>
      <c r="G231" s="13"/>
      <c r="H231" s="10">
        <f t="shared" si="33"/>
        <v>25</v>
      </c>
      <c r="I231" s="10">
        <f t="shared" si="34"/>
        <v>30</v>
      </c>
    </row>
    <row r="232" spans="2:9" ht="17.100000000000001" customHeight="1" x14ac:dyDescent="0.35">
      <c r="B232" s="8">
        <f t="shared" si="30"/>
        <v>223</v>
      </c>
      <c r="C232" s="10">
        <f t="shared" si="31"/>
        <v>107298.70932020016</v>
      </c>
      <c r="D232" s="10">
        <f t="shared" si="35"/>
        <v>959.57636173666049</v>
      </c>
      <c r="E232" s="10">
        <f t="shared" si="32"/>
        <v>296.21899410015828</v>
      </c>
      <c r="F232" s="10">
        <f t="shared" si="29"/>
        <v>608.3573676365022</v>
      </c>
      <c r="G232" s="13"/>
      <c r="H232" s="10">
        <f t="shared" si="33"/>
        <v>25</v>
      </c>
      <c r="I232" s="10">
        <f t="shared" si="34"/>
        <v>30</v>
      </c>
    </row>
    <row r="233" spans="2:9" ht="17.100000000000001" customHeight="1" x14ac:dyDescent="0.35">
      <c r="B233" s="8">
        <f t="shared" si="30"/>
        <v>224</v>
      </c>
      <c r="C233" s="10">
        <f t="shared" si="31"/>
        <v>107000.81546084085</v>
      </c>
      <c r="D233" s="10">
        <f t="shared" si="35"/>
        <v>959.57636173666049</v>
      </c>
      <c r="E233" s="10">
        <f t="shared" si="32"/>
        <v>297.89385935931148</v>
      </c>
      <c r="F233" s="10">
        <f t="shared" si="29"/>
        <v>606.68250237734901</v>
      </c>
      <c r="G233" s="13"/>
      <c r="H233" s="10">
        <f t="shared" si="33"/>
        <v>25</v>
      </c>
      <c r="I233" s="10">
        <f t="shared" si="34"/>
        <v>30</v>
      </c>
    </row>
    <row r="234" spans="2:9" ht="17.100000000000001" customHeight="1" x14ac:dyDescent="0.35">
      <c r="B234" s="8">
        <f t="shared" si="30"/>
        <v>225</v>
      </c>
      <c r="C234" s="10">
        <f t="shared" si="31"/>
        <v>106701.2372662907</v>
      </c>
      <c r="D234" s="10">
        <f t="shared" si="35"/>
        <v>959.57636173666049</v>
      </c>
      <c r="E234" s="10">
        <f t="shared" si="32"/>
        <v>299.5781945501443</v>
      </c>
      <c r="F234" s="10">
        <f t="shared" si="29"/>
        <v>604.99816718651618</v>
      </c>
      <c r="G234" s="13"/>
      <c r="H234" s="10">
        <f t="shared" si="33"/>
        <v>25</v>
      </c>
      <c r="I234" s="10">
        <f t="shared" si="34"/>
        <v>30</v>
      </c>
    </row>
    <row r="235" spans="2:9" ht="17.100000000000001" customHeight="1" x14ac:dyDescent="0.35">
      <c r="B235" s="8">
        <f t="shared" si="30"/>
        <v>226</v>
      </c>
      <c r="C235" s="10">
        <f t="shared" si="31"/>
        <v>106399.96521307368</v>
      </c>
      <c r="D235" s="10">
        <f t="shared" si="35"/>
        <v>959.57636173666049</v>
      </c>
      <c r="E235" s="10">
        <f t="shared" si="32"/>
        <v>301.27205321702718</v>
      </c>
      <c r="F235" s="10">
        <f t="shared" si="29"/>
        <v>603.30430851963331</v>
      </c>
      <c r="G235" s="13"/>
      <c r="H235" s="10">
        <f t="shared" si="33"/>
        <v>25</v>
      </c>
      <c r="I235" s="10">
        <f t="shared" si="34"/>
        <v>30</v>
      </c>
    </row>
    <row r="236" spans="2:9" ht="17.100000000000001" customHeight="1" x14ac:dyDescent="0.35">
      <c r="B236" s="8">
        <f t="shared" si="30"/>
        <v>227</v>
      </c>
      <c r="C236" s="10">
        <f t="shared" si="31"/>
        <v>106096.9897238666</v>
      </c>
      <c r="D236" s="10">
        <f t="shared" si="35"/>
        <v>959.57636173666049</v>
      </c>
      <c r="E236" s="10">
        <f t="shared" si="32"/>
        <v>302.97548920707834</v>
      </c>
      <c r="F236" s="10">
        <f t="shared" si="29"/>
        <v>601.60087252958215</v>
      </c>
      <c r="G236" s="13"/>
      <c r="H236" s="10">
        <f t="shared" si="33"/>
        <v>25</v>
      </c>
      <c r="I236" s="10">
        <f t="shared" si="34"/>
        <v>30</v>
      </c>
    </row>
    <row r="237" spans="2:9" ht="17.100000000000001" customHeight="1" x14ac:dyDescent="0.35">
      <c r="B237" s="8">
        <f t="shared" si="30"/>
        <v>228</v>
      </c>
      <c r="C237" s="10">
        <f t="shared" si="31"/>
        <v>105792.30116719473</v>
      </c>
      <c r="D237" s="10">
        <f t="shared" si="35"/>
        <v>959.57636173666049</v>
      </c>
      <c r="E237" s="10">
        <f t="shared" si="32"/>
        <v>304.6885566718754</v>
      </c>
      <c r="F237" s="10">
        <f t="shared" si="29"/>
        <v>599.88780506478508</v>
      </c>
      <c r="G237" s="13"/>
      <c r="H237" s="10">
        <f t="shared" si="33"/>
        <v>25</v>
      </c>
      <c r="I237" s="10">
        <f t="shared" si="34"/>
        <v>30</v>
      </c>
    </row>
    <row r="238" spans="2:9" ht="17.100000000000001" customHeight="1" x14ac:dyDescent="0.35">
      <c r="B238" s="8">
        <f t="shared" si="30"/>
        <v>229</v>
      </c>
      <c r="C238" s="10">
        <f t="shared" si="31"/>
        <v>105485.88985712556</v>
      </c>
      <c r="D238" s="10">
        <f t="shared" si="35"/>
        <v>959.57636173666049</v>
      </c>
      <c r="E238" s="10">
        <f t="shared" si="32"/>
        <v>306.41131006917681</v>
      </c>
      <c r="F238" s="10">
        <f t="shared" si="29"/>
        <v>598.16505166748368</v>
      </c>
      <c r="G238" s="13"/>
      <c r="H238" s="10">
        <f t="shared" si="33"/>
        <v>25</v>
      </c>
      <c r="I238" s="10">
        <f t="shared" si="34"/>
        <v>30</v>
      </c>
    </row>
    <row r="239" spans="2:9" ht="17.100000000000001" customHeight="1" x14ac:dyDescent="0.35">
      <c r="B239" s="8">
        <f t="shared" si="30"/>
        <v>230</v>
      </c>
      <c r="C239" s="10">
        <f t="shared" si="31"/>
        <v>105177.74605296091</v>
      </c>
      <c r="D239" s="10">
        <f t="shared" si="35"/>
        <v>959.57636173666049</v>
      </c>
      <c r="E239" s="10">
        <f t="shared" si="32"/>
        <v>308.14380416465326</v>
      </c>
      <c r="F239" s="10">
        <f t="shared" si="29"/>
        <v>596.43255757200723</v>
      </c>
      <c r="G239" s="13"/>
      <c r="H239" s="10">
        <f t="shared" si="33"/>
        <v>25</v>
      </c>
      <c r="I239" s="10">
        <f t="shared" si="34"/>
        <v>30</v>
      </c>
    </row>
    <row r="240" spans="2:9" ht="17.100000000000001" customHeight="1" x14ac:dyDescent="0.35">
      <c r="B240" s="8">
        <f t="shared" si="30"/>
        <v>231</v>
      </c>
      <c r="C240" s="10">
        <f t="shared" si="31"/>
        <v>104867.85995892728</v>
      </c>
      <c r="D240" s="10">
        <f t="shared" si="35"/>
        <v>959.57636173666049</v>
      </c>
      <c r="E240" s="10">
        <f t="shared" si="32"/>
        <v>309.8860940336283</v>
      </c>
      <c r="F240" s="10">
        <f t="shared" si="29"/>
        <v>594.69026770303219</v>
      </c>
      <c r="G240" s="13"/>
      <c r="H240" s="10">
        <f t="shared" si="33"/>
        <v>25</v>
      </c>
      <c r="I240" s="10">
        <f t="shared" si="34"/>
        <v>30</v>
      </c>
    </row>
    <row r="241" spans="2:9" ht="17.100000000000001" customHeight="1" x14ac:dyDescent="0.35">
      <c r="B241" s="8">
        <f t="shared" si="30"/>
        <v>232</v>
      </c>
      <c r="C241" s="10">
        <f t="shared" si="31"/>
        <v>104556.22172386445</v>
      </c>
      <c r="D241" s="10">
        <f t="shared" si="35"/>
        <v>959.57636173666049</v>
      </c>
      <c r="E241" s="10">
        <f t="shared" si="32"/>
        <v>311.63823506282961</v>
      </c>
      <c r="F241" s="10">
        <f t="shared" si="29"/>
        <v>592.93812667383088</v>
      </c>
      <c r="G241" s="13"/>
      <c r="H241" s="10">
        <f t="shared" si="33"/>
        <v>25</v>
      </c>
      <c r="I241" s="10">
        <f t="shared" si="34"/>
        <v>30</v>
      </c>
    </row>
    <row r="242" spans="2:9" ht="17.100000000000001" customHeight="1" x14ac:dyDescent="0.35">
      <c r="B242" s="8">
        <f t="shared" si="30"/>
        <v>233</v>
      </c>
      <c r="C242" s="10">
        <f t="shared" si="31"/>
        <v>104242.8214409123</v>
      </c>
      <c r="D242" s="10">
        <f t="shared" si="35"/>
        <v>959.57636173666049</v>
      </c>
      <c r="E242" s="10">
        <f t="shared" si="32"/>
        <v>313.40028295214915</v>
      </c>
      <c r="F242" s="10">
        <f t="shared" si="29"/>
        <v>591.17607878451133</v>
      </c>
      <c r="G242" s="13"/>
      <c r="H242" s="10">
        <f t="shared" si="33"/>
        <v>25</v>
      </c>
      <c r="I242" s="10">
        <f t="shared" si="34"/>
        <v>30</v>
      </c>
    </row>
    <row r="243" spans="2:9" ht="17.100000000000001" customHeight="1" x14ac:dyDescent="0.35">
      <c r="B243" s="8">
        <f t="shared" si="30"/>
        <v>234</v>
      </c>
      <c r="C243" s="10">
        <f t="shared" si="31"/>
        <v>103927.64914719589</v>
      </c>
      <c r="D243" s="10">
        <f t="shared" si="35"/>
        <v>959.57636173666049</v>
      </c>
      <c r="E243" s="10">
        <f t="shared" si="32"/>
        <v>315.17229371641463</v>
      </c>
      <c r="F243" s="10">
        <f t="shared" si="29"/>
        <v>589.40406802024586</v>
      </c>
      <c r="G243" s="13"/>
      <c r="H243" s="10">
        <f t="shared" si="33"/>
        <v>25</v>
      </c>
      <c r="I243" s="10">
        <f t="shared" si="34"/>
        <v>30</v>
      </c>
    </row>
    <row r="244" spans="2:9" ht="17.100000000000001" customHeight="1" x14ac:dyDescent="0.35">
      <c r="B244" s="8">
        <f t="shared" si="30"/>
        <v>235</v>
      </c>
      <c r="C244" s="10">
        <f t="shared" si="31"/>
        <v>103610.69482350872</v>
      </c>
      <c r="D244" s="10">
        <f t="shared" si="35"/>
        <v>959.57636173666049</v>
      </c>
      <c r="E244" s="10">
        <f t="shared" si="32"/>
        <v>316.95432368716922</v>
      </c>
      <c r="F244" s="10">
        <f t="shared" si="29"/>
        <v>587.62203804949127</v>
      </c>
      <c r="G244" s="13"/>
      <c r="H244" s="10">
        <f t="shared" si="33"/>
        <v>25</v>
      </c>
      <c r="I244" s="10">
        <f t="shared" si="34"/>
        <v>30</v>
      </c>
    </row>
    <row r="245" spans="2:9" ht="17.100000000000001" customHeight="1" x14ac:dyDescent="0.35">
      <c r="B245" s="8">
        <f t="shared" si="30"/>
        <v>236</v>
      </c>
      <c r="C245" s="10">
        <f t="shared" si="31"/>
        <v>103291.94839399426</v>
      </c>
      <c r="D245" s="10">
        <f t="shared" si="35"/>
        <v>959.57636173666049</v>
      </c>
      <c r="E245" s="10">
        <f t="shared" si="32"/>
        <v>318.74642951446322</v>
      </c>
      <c r="F245" s="10">
        <f t="shared" si="29"/>
        <v>585.82993222219727</v>
      </c>
      <c r="G245" s="13"/>
      <c r="H245" s="10">
        <f t="shared" si="33"/>
        <v>25</v>
      </c>
      <c r="I245" s="10">
        <f t="shared" si="34"/>
        <v>30</v>
      </c>
    </row>
    <row r="246" spans="2:9" ht="17.100000000000001" customHeight="1" x14ac:dyDescent="0.35">
      <c r="B246" s="8">
        <f t="shared" si="30"/>
        <v>237</v>
      </c>
      <c r="C246" s="10">
        <f t="shared" si="31"/>
        <v>102971.3997258256</v>
      </c>
      <c r="D246" s="10">
        <f t="shared" si="35"/>
        <v>959.57636173666049</v>
      </c>
      <c r="E246" s="10">
        <f t="shared" si="32"/>
        <v>320.54866816865422</v>
      </c>
      <c r="F246" s="10">
        <f t="shared" si="29"/>
        <v>584.02769356800627</v>
      </c>
      <c r="G246" s="13"/>
      <c r="H246" s="10">
        <f t="shared" si="33"/>
        <v>25</v>
      </c>
      <c r="I246" s="10">
        <f t="shared" si="34"/>
        <v>30</v>
      </c>
    </row>
    <row r="247" spans="2:9" ht="17.100000000000001" customHeight="1" x14ac:dyDescent="0.35">
      <c r="B247" s="8">
        <f t="shared" si="30"/>
        <v>238</v>
      </c>
      <c r="C247" s="10">
        <f t="shared" si="31"/>
        <v>102649.03862888338</v>
      </c>
      <c r="D247" s="10">
        <f t="shared" si="35"/>
        <v>959.57636173666049</v>
      </c>
      <c r="E247" s="10">
        <f t="shared" si="32"/>
        <v>322.36109694221898</v>
      </c>
      <c r="F247" s="10">
        <f t="shared" si="29"/>
        <v>582.21526479444151</v>
      </c>
      <c r="G247" s="13"/>
      <c r="H247" s="10">
        <f t="shared" si="33"/>
        <v>25</v>
      </c>
      <c r="I247" s="10">
        <f t="shared" si="34"/>
        <v>30</v>
      </c>
    </row>
    <row r="248" spans="2:9" ht="17.100000000000001" customHeight="1" x14ac:dyDescent="0.35">
      <c r="B248" s="8">
        <f t="shared" si="30"/>
        <v>239</v>
      </c>
      <c r="C248" s="10">
        <f t="shared" si="31"/>
        <v>102324.85485543181</v>
      </c>
      <c r="D248" s="10">
        <f t="shared" si="35"/>
        <v>959.57636173666049</v>
      </c>
      <c r="E248" s="10">
        <f t="shared" si="32"/>
        <v>324.18377345157376</v>
      </c>
      <c r="F248" s="10">
        <f t="shared" si="29"/>
        <v>580.39258828508673</v>
      </c>
      <c r="G248" s="13"/>
      <c r="H248" s="10">
        <f t="shared" si="33"/>
        <v>25</v>
      </c>
      <c r="I248" s="10">
        <f t="shared" si="34"/>
        <v>30</v>
      </c>
    </row>
    <row r="249" spans="2:9" ht="17.100000000000001" customHeight="1" x14ac:dyDescent="0.35">
      <c r="B249" s="8">
        <f t="shared" si="30"/>
        <v>240</v>
      </c>
      <c r="C249" s="10">
        <f t="shared" si="31"/>
        <v>101998.83809979291</v>
      </c>
      <c r="D249" s="10">
        <f t="shared" si="35"/>
        <v>959.57636173666049</v>
      </c>
      <c r="E249" s="10">
        <f t="shared" si="32"/>
        <v>326.0167556389066</v>
      </c>
      <c r="F249" s="10">
        <f t="shared" si="29"/>
        <v>578.55960609775389</v>
      </c>
      <c r="G249" s="13"/>
      <c r="H249" s="10">
        <f t="shared" si="33"/>
        <v>25</v>
      </c>
      <c r="I249" s="10">
        <f t="shared" si="34"/>
        <v>30</v>
      </c>
    </row>
    <row r="250" spans="2:9" ht="17.100000000000001" customHeight="1" x14ac:dyDescent="0.35">
      <c r="B250" s="8">
        <f t="shared" si="30"/>
        <v>241</v>
      </c>
      <c r="C250" s="10">
        <f t="shared" si="31"/>
        <v>101670.97799801889</v>
      </c>
      <c r="D250" s="10">
        <f t="shared" si="35"/>
        <v>959.57636173666049</v>
      </c>
      <c r="E250" s="10">
        <f t="shared" si="32"/>
        <v>327.86010177401909</v>
      </c>
      <c r="F250" s="10">
        <f t="shared" si="29"/>
        <v>576.7162599626414</v>
      </c>
      <c r="G250" s="13"/>
      <c r="H250" s="10">
        <f t="shared" si="33"/>
        <v>25</v>
      </c>
      <c r="I250" s="10">
        <f t="shared" si="34"/>
        <v>30</v>
      </c>
    </row>
    <row r="251" spans="2:9" ht="17.100000000000001" customHeight="1" x14ac:dyDescent="0.35">
      <c r="B251" s="8">
        <f t="shared" si="30"/>
        <v>242</v>
      </c>
      <c r="C251" s="10">
        <f t="shared" si="31"/>
        <v>101341.26412756271</v>
      </c>
      <c r="D251" s="10">
        <f t="shared" si="35"/>
        <v>959.57636173666049</v>
      </c>
      <c r="E251" s="10">
        <f t="shared" si="32"/>
        <v>329.71387045617894</v>
      </c>
      <c r="F251" s="10">
        <f t="shared" si="29"/>
        <v>574.86249128048155</v>
      </c>
      <c r="G251" s="13"/>
      <c r="H251" s="10">
        <f t="shared" si="33"/>
        <v>25</v>
      </c>
      <c r="I251" s="10">
        <f t="shared" si="34"/>
        <v>30</v>
      </c>
    </row>
    <row r="252" spans="2:9" ht="17.100000000000001" customHeight="1" x14ac:dyDescent="0.35">
      <c r="B252" s="8">
        <f t="shared" si="30"/>
        <v>243</v>
      </c>
      <c r="C252" s="10">
        <f t="shared" si="31"/>
        <v>101009.68600694672</v>
      </c>
      <c r="D252" s="10">
        <f t="shared" si="35"/>
        <v>959.57636173666049</v>
      </c>
      <c r="E252" s="10">
        <f t="shared" si="32"/>
        <v>331.57812061598224</v>
      </c>
      <c r="F252" s="10">
        <f t="shared" si="29"/>
        <v>572.99824112067824</v>
      </c>
      <c r="G252" s="13"/>
      <c r="H252" s="10">
        <f t="shared" si="33"/>
        <v>25</v>
      </c>
      <c r="I252" s="10">
        <f t="shared" si="34"/>
        <v>30</v>
      </c>
    </row>
    <row r="253" spans="2:9" ht="17.100000000000001" customHeight="1" x14ac:dyDescent="0.35">
      <c r="B253" s="8">
        <f t="shared" si="30"/>
        <v>244</v>
      </c>
      <c r="C253" s="10">
        <f t="shared" si="31"/>
        <v>100676.23309542949</v>
      </c>
      <c r="D253" s="10">
        <f t="shared" si="35"/>
        <v>959.57636173666049</v>
      </c>
      <c r="E253" s="10">
        <f t="shared" si="32"/>
        <v>333.45291151722768</v>
      </c>
      <c r="F253" s="10">
        <f t="shared" si="29"/>
        <v>571.12345021943281</v>
      </c>
      <c r="G253" s="13"/>
      <c r="H253" s="10">
        <f t="shared" si="33"/>
        <v>25</v>
      </c>
      <c r="I253" s="10">
        <f t="shared" si="34"/>
        <v>30</v>
      </c>
    </row>
    <row r="254" spans="2:9" ht="17.100000000000001" customHeight="1" x14ac:dyDescent="0.35">
      <c r="B254" s="8">
        <f t="shared" si="30"/>
        <v>245</v>
      </c>
      <c r="C254" s="10">
        <f t="shared" si="31"/>
        <v>100340.89479267069</v>
      </c>
      <c r="D254" s="10">
        <f t="shared" si="35"/>
        <v>959.57636173666049</v>
      </c>
      <c r="E254" s="10">
        <f t="shared" si="32"/>
        <v>335.33830275879973</v>
      </c>
      <c r="F254" s="10">
        <f t="shared" si="29"/>
        <v>569.23805897786076</v>
      </c>
      <c r="G254" s="13"/>
      <c r="H254" s="10">
        <f t="shared" si="33"/>
        <v>25</v>
      </c>
      <c r="I254" s="10">
        <f t="shared" si="34"/>
        <v>30</v>
      </c>
    </row>
    <row r="255" spans="2:9" ht="17.100000000000001" customHeight="1" x14ac:dyDescent="0.35">
      <c r="B255" s="8">
        <f t="shared" si="30"/>
        <v>246</v>
      </c>
      <c r="C255" s="10">
        <f t="shared" si="31"/>
        <v>100003.66043839413</v>
      </c>
      <c r="D255" s="10">
        <f t="shared" si="35"/>
        <v>959.57636173666049</v>
      </c>
      <c r="E255" s="10">
        <f t="shared" si="32"/>
        <v>337.23435427656364</v>
      </c>
      <c r="F255" s="10">
        <f t="shared" si="29"/>
        <v>567.34200746009685</v>
      </c>
      <c r="G255" s="13"/>
      <c r="H255" s="10">
        <f t="shared" si="33"/>
        <v>25</v>
      </c>
      <c r="I255" s="10">
        <f t="shared" si="34"/>
        <v>30</v>
      </c>
    </row>
    <row r="256" spans="2:9" ht="17.100000000000001" customHeight="1" x14ac:dyDescent="0.35">
      <c r="B256" s="8">
        <f t="shared" si="30"/>
        <v>247</v>
      </c>
      <c r="C256" s="10">
        <f t="shared" si="31"/>
        <v>99664.519312048855</v>
      </c>
      <c r="D256" s="10">
        <f t="shared" si="35"/>
        <v>959.57636173666049</v>
      </c>
      <c r="E256" s="10">
        <f t="shared" si="32"/>
        <v>339.141126345271</v>
      </c>
      <c r="F256" s="10">
        <f t="shared" si="29"/>
        <v>565.43523539138948</v>
      </c>
      <c r="G256" s="13"/>
      <c r="H256" s="10">
        <f t="shared" si="33"/>
        <v>25</v>
      </c>
      <c r="I256" s="10">
        <f t="shared" si="34"/>
        <v>30</v>
      </c>
    </row>
    <row r="257" spans="2:9" ht="17.100000000000001" customHeight="1" x14ac:dyDescent="0.35">
      <c r="B257" s="8">
        <f t="shared" si="30"/>
        <v>248</v>
      </c>
      <c r="C257" s="10">
        <f t="shared" si="31"/>
        <v>99323.460632468385</v>
      </c>
      <c r="D257" s="10">
        <f t="shared" si="35"/>
        <v>959.57636173666049</v>
      </c>
      <c r="E257" s="10">
        <f t="shared" si="32"/>
        <v>341.05867958047565</v>
      </c>
      <c r="F257" s="10">
        <f t="shared" si="29"/>
        <v>563.51768215618483</v>
      </c>
      <c r="G257" s="13"/>
      <c r="H257" s="10">
        <f t="shared" si="33"/>
        <v>25</v>
      </c>
      <c r="I257" s="10">
        <f t="shared" si="34"/>
        <v>30</v>
      </c>
    </row>
    <row r="258" spans="2:9" ht="17.100000000000001" customHeight="1" x14ac:dyDescent="0.35">
      <c r="B258" s="8">
        <f t="shared" si="30"/>
        <v>249</v>
      </c>
      <c r="C258" s="10">
        <f t="shared" si="31"/>
        <v>98980.473557527919</v>
      </c>
      <c r="D258" s="10">
        <f t="shared" si="35"/>
        <v>959.57636173666049</v>
      </c>
      <c r="E258" s="10">
        <f t="shared" si="32"/>
        <v>342.98707494046005</v>
      </c>
      <c r="F258" s="10">
        <f t="shared" si="29"/>
        <v>561.58928679620044</v>
      </c>
      <c r="G258" s="13"/>
      <c r="H258" s="10">
        <f t="shared" si="33"/>
        <v>25</v>
      </c>
      <c r="I258" s="10">
        <f t="shared" si="34"/>
        <v>30</v>
      </c>
    </row>
    <row r="259" spans="2:9" ht="17.100000000000001" customHeight="1" x14ac:dyDescent="0.35">
      <c r="B259" s="8">
        <f t="shared" si="30"/>
        <v>250</v>
      </c>
      <c r="C259" s="10">
        <f t="shared" si="31"/>
        <v>98635.547183799747</v>
      </c>
      <c r="D259" s="10">
        <f t="shared" si="35"/>
        <v>959.57636173666049</v>
      </c>
      <c r="E259" s="10">
        <f t="shared" si="32"/>
        <v>344.92637372817433</v>
      </c>
      <c r="F259" s="10">
        <f t="shared" si="29"/>
        <v>559.64998800848616</v>
      </c>
      <c r="G259" s="13"/>
      <c r="H259" s="10">
        <f t="shared" si="33"/>
        <v>25</v>
      </c>
      <c r="I259" s="10">
        <f t="shared" si="34"/>
        <v>30</v>
      </c>
    </row>
    <row r="260" spans="2:9" ht="17.100000000000001" customHeight="1" x14ac:dyDescent="0.35">
      <c r="B260" s="8">
        <f t="shared" si="30"/>
        <v>251</v>
      </c>
      <c r="C260" s="10">
        <f t="shared" si="31"/>
        <v>98288.670546206558</v>
      </c>
      <c r="D260" s="10">
        <f t="shared" si="35"/>
        <v>959.57636173666049</v>
      </c>
      <c r="E260" s="10">
        <f t="shared" si="32"/>
        <v>346.87663759318389</v>
      </c>
      <c r="F260" s="10">
        <f t="shared" si="29"/>
        <v>557.6997241434766</v>
      </c>
      <c r="G260" s="13"/>
      <c r="H260" s="10">
        <f t="shared" si="33"/>
        <v>25</v>
      </c>
      <c r="I260" s="10">
        <f t="shared" si="34"/>
        <v>30</v>
      </c>
    </row>
    <row r="261" spans="2:9" ht="17.100000000000001" customHeight="1" x14ac:dyDescent="0.35">
      <c r="B261" s="8">
        <f t="shared" si="30"/>
        <v>252</v>
      </c>
      <c r="C261" s="10">
        <f t="shared" si="31"/>
        <v>97939.832617672932</v>
      </c>
      <c r="D261" s="10">
        <f t="shared" si="35"/>
        <v>959.57636173666049</v>
      </c>
      <c r="E261" s="10">
        <f t="shared" si="32"/>
        <v>348.83792853363013</v>
      </c>
      <c r="F261" s="10">
        <f t="shared" si="29"/>
        <v>555.73843320303035</v>
      </c>
      <c r="G261" s="13"/>
      <c r="H261" s="10">
        <f t="shared" si="33"/>
        <v>25</v>
      </c>
      <c r="I261" s="10">
        <f t="shared" si="34"/>
        <v>30</v>
      </c>
    </row>
    <row r="262" spans="2:9" ht="17.100000000000001" customHeight="1" x14ac:dyDescent="0.35">
      <c r="B262" s="8">
        <f t="shared" si="30"/>
        <v>253</v>
      </c>
      <c r="C262" s="10">
        <f t="shared" si="31"/>
        <v>97589.022308774729</v>
      </c>
      <c r="D262" s="10">
        <f t="shared" si="35"/>
        <v>959.57636173666049</v>
      </c>
      <c r="E262" s="10">
        <f t="shared" si="32"/>
        <v>350.81030889820045</v>
      </c>
      <c r="F262" s="10">
        <f t="shared" si="29"/>
        <v>553.76605283846004</v>
      </c>
      <c r="G262" s="13"/>
      <c r="H262" s="10">
        <f t="shared" si="33"/>
        <v>25</v>
      </c>
      <c r="I262" s="10">
        <f t="shared" si="34"/>
        <v>30</v>
      </c>
    </row>
    <row r="263" spans="2:9" ht="17.100000000000001" customHeight="1" x14ac:dyDescent="0.35">
      <c r="B263" s="8">
        <f t="shared" si="30"/>
        <v>254</v>
      </c>
      <c r="C263" s="10">
        <f t="shared" si="31"/>
        <v>97236.228467386623</v>
      </c>
      <c r="D263" s="10">
        <f t="shared" si="35"/>
        <v>959.57636173666049</v>
      </c>
      <c r="E263" s="10">
        <f t="shared" si="32"/>
        <v>352.79384138811145</v>
      </c>
      <c r="F263" s="10">
        <f t="shared" si="29"/>
        <v>551.78252034854904</v>
      </c>
      <c r="G263" s="13"/>
      <c r="H263" s="10">
        <f t="shared" si="33"/>
        <v>25</v>
      </c>
      <c r="I263" s="10">
        <f t="shared" si="34"/>
        <v>30</v>
      </c>
    </row>
    <row r="264" spans="2:9" ht="17.100000000000001" customHeight="1" x14ac:dyDescent="0.35">
      <c r="B264" s="8">
        <f t="shared" si="30"/>
        <v>255</v>
      </c>
      <c r="C264" s="10">
        <f t="shared" si="31"/>
        <v>96881.439878327525</v>
      </c>
      <c r="D264" s="10">
        <f t="shared" si="35"/>
        <v>959.57636173666049</v>
      </c>
      <c r="E264" s="10">
        <f t="shared" si="32"/>
        <v>354.78858905910101</v>
      </c>
      <c r="F264" s="10">
        <f t="shared" si="29"/>
        <v>549.78777267755947</v>
      </c>
      <c r="G264" s="13"/>
      <c r="H264" s="10">
        <f t="shared" si="33"/>
        <v>25</v>
      </c>
      <c r="I264" s="10">
        <f t="shared" si="34"/>
        <v>30</v>
      </c>
    </row>
    <row r="265" spans="2:9" ht="17.100000000000001" customHeight="1" x14ac:dyDescent="0.35">
      <c r="B265" s="8">
        <f t="shared" si="30"/>
        <v>256</v>
      </c>
      <c r="C265" s="10">
        <f t="shared" si="31"/>
        <v>96524.645263004088</v>
      </c>
      <c r="D265" s="10">
        <f t="shared" si="35"/>
        <v>959.57636173666049</v>
      </c>
      <c r="E265" s="10">
        <f t="shared" si="32"/>
        <v>356.7946153234335</v>
      </c>
      <c r="F265" s="10">
        <f t="shared" si="29"/>
        <v>547.78174641322698</v>
      </c>
      <c r="G265" s="13"/>
      <c r="H265" s="10">
        <f t="shared" si="33"/>
        <v>25</v>
      </c>
      <c r="I265" s="10">
        <f t="shared" si="34"/>
        <v>30</v>
      </c>
    </row>
    <row r="266" spans="2:9" ht="17.100000000000001" customHeight="1" x14ac:dyDescent="0.35">
      <c r="B266" s="8">
        <f t="shared" si="30"/>
        <v>257</v>
      </c>
      <c r="C266" s="10">
        <f t="shared" si="31"/>
        <v>96165.833279052167</v>
      </c>
      <c r="D266" s="10">
        <f t="shared" si="35"/>
        <v>959.57636173666049</v>
      </c>
      <c r="E266" s="10">
        <f t="shared" si="32"/>
        <v>358.81198395191564</v>
      </c>
      <c r="F266" s="10">
        <f t="shared" ref="F266:F329" si="36">IFERROR(+C265*$I$3,0)</f>
        <v>545.76437778474485</v>
      </c>
      <c r="G266" s="13"/>
      <c r="H266" s="10">
        <f t="shared" si="33"/>
        <v>25</v>
      </c>
      <c r="I266" s="10">
        <f t="shared" si="34"/>
        <v>30</v>
      </c>
    </row>
    <row r="267" spans="2:9" ht="17.100000000000001" customHeight="1" x14ac:dyDescent="0.35">
      <c r="B267" s="8">
        <f t="shared" si="30"/>
        <v>258</v>
      </c>
      <c r="C267" s="10">
        <f t="shared" si="31"/>
        <v>95804.992519976251</v>
      </c>
      <c r="D267" s="10">
        <f t="shared" si="35"/>
        <v>959.57636173666049</v>
      </c>
      <c r="E267" s="10">
        <f t="shared" si="32"/>
        <v>360.84075907592307</v>
      </c>
      <c r="F267" s="10">
        <f t="shared" si="36"/>
        <v>543.73560266073741</v>
      </c>
      <c r="G267" s="13"/>
      <c r="H267" s="10">
        <f t="shared" si="33"/>
        <v>25</v>
      </c>
      <c r="I267" s="10">
        <f t="shared" si="34"/>
        <v>30</v>
      </c>
    </row>
    <row r="268" spans="2:9" ht="17.100000000000001" customHeight="1" x14ac:dyDescent="0.35">
      <c r="B268" s="8">
        <f t="shared" ref="B268:B331" si="37">+B267+1</f>
        <v>259</v>
      </c>
      <c r="C268" s="10">
        <f t="shared" si="31"/>
        <v>95442.111514786811</v>
      </c>
      <c r="D268" s="10">
        <f t="shared" si="35"/>
        <v>959.57636173666049</v>
      </c>
      <c r="E268" s="10">
        <f t="shared" si="32"/>
        <v>362.88100518943997</v>
      </c>
      <c r="F268" s="10">
        <f t="shared" si="36"/>
        <v>541.69535654722051</v>
      </c>
      <c r="G268" s="13"/>
      <c r="H268" s="10">
        <f t="shared" si="33"/>
        <v>25</v>
      </c>
      <c r="I268" s="10">
        <f t="shared" si="34"/>
        <v>30</v>
      </c>
    </row>
    <row r="269" spans="2:9" ht="17.100000000000001" customHeight="1" x14ac:dyDescent="0.35">
      <c r="B269" s="8">
        <f t="shared" si="37"/>
        <v>260</v>
      </c>
      <c r="C269" s="10">
        <f t="shared" si="31"/>
        <v>95077.178727635706</v>
      </c>
      <c r="D269" s="10">
        <f t="shared" si="35"/>
        <v>959.57636173666049</v>
      </c>
      <c r="E269" s="10">
        <f t="shared" si="32"/>
        <v>364.93278715110887</v>
      </c>
      <c r="F269" s="10">
        <f t="shared" si="36"/>
        <v>539.64357458555162</v>
      </c>
      <c r="G269" s="13"/>
      <c r="H269" s="10">
        <f t="shared" si="33"/>
        <v>25</v>
      </c>
      <c r="I269" s="10">
        <f t="shared" si="34"/>
        <v>30</v>
      </c>
    </row>
    <row r="270" spans="2:9" ht="17.100000000000001" customHeight="1" x14ac:dyDescent="0.35">
      <c r="B270" s="8">
        <f t="shared" si="37"/>
        <v>261</v>
      </c>
      <c r="C270" s="10">
        <f t="shared" si="31"/>
        <v>94710.182557449414</v>
      </c>
      <c r="D270" s="10">
        <f t="shared" si="35"/>
        <v>959.57636173666049</v>
      </c>
      <c r="E270" s="10">
        <f t="shared" si="32"/>
        <v>366.99617018629226</v>
      </c>
      <c r="F270" s="10">
        <f t="shared" si="36"/>
        <v>537.58019155036823</v>
      </c>
      <c r="G270" s="13"/>
      <c r="H270" s="10">
        <f t="shared" si="33"/>
        <v>25</v>
      </c>
      <c r="I270" s="10">
        <f t="shared" si="34"/>
        <v>30</v>
      </c>
    </row>
    <row r="271" spans="2:9" ht="17.100000000000001" customHeight="1" x14ac:dyDescent="0.35">
      <c r="B271" s="8">
        <f t="shared" si="37"/>
        <v>262</v>
      </c>
      <c r="C271" s="10">
        <f t="shared" si="31"/>
        <v>94341.111337560273</v>
      </c>
      <c r="D271" s="10">
        <f t="shared" si="35"/>
        <v>959.57636173666049</v>
      </c>
      <c r="E271" s="10">
        <f t="shared" si="32"/>
        <v>369.07121988914651</v>
      </c>
      <c r="F271" s="10">
        <f t="shared" si="36"/>
        <v>535.50514184751398</v>
      </c>
      <c r="G271" s="13"/>
      <c r="H271" s="10">
        <f t="shared" si="33"/>
        <v>25</v>
      </c>
      <c r="I271" s="10">
        <f t="shared" si="34"/>
        <v>30</v>
      </c>
    </row>
    <row r="272" spans="2:9" ht="17.100000000000001" customHeight="1" x14ac:dyDescent="0.35">
      <c r="B272" s="8">
        <f t="shared" si="37"/>
        <v>263</v>
      </c>
      <c r="C272" s="10">
        <f t="shared" si="31"/>
        <v>93969.953335335565</v>
      </c>
      <c r="D272" s="10">
        <f t="shared" si="35"/>
        <v>959.57636173666049</v>
      </c>
      <c r="E272" s="10">
        <f t="shared" si="32"/>
        <v>371.15800222470671</v>
      </c>
      <c r="F272" s="10">
        <f t="shared" si="36"/>
        <v>533.41835951195378</v>
      </c>
      <c r="G272" s="13"/>
      <c r="H272" s="10">
        <f t="shared" si="33"/>
        <v>25</v>
      </c>
      <c r="I272" s="10">
        <f t="shared" si="34"/>
        <v>30</v>
      </c>
    </row>
    <row r="273" spans="2:9" ht="17.100000000000001" customHeight="1" x14ac:dyDescent="0.35">
      <c r="B273" s="8">
        <f t="shared" si="37"/>
        <v>264</v>
      </c>
      <c r="C273" s="10">
        <f t="shared" si="31"/>
        <v>93596.696751804586</v>
      </c>
      <c r="D273" s="10">
        <f t="shared" si="35"/>
        <v>959.57636173666049</v>
      </c>
      <c r="E273" s="10">
        <f t="shared" si="32"/>
        <v>373.25658353098402</v>
      </c>
      <c r="F273" s="10">
        <f t="shared" si="36"/>
        <v>531.31977820567647</v>
      </c>
      <c r="G273" s="13"/>
      <c r="H273" s="10">
        <f t="shared" si="33"/>
        <v>25</v>
      </c>
      <c r="I273" s="10">
        <f t="shared" si="34"/>
        <v>30</v>
      </c>
    </row>
    <row r="274" spans="2:9" ht="17.100000000000001" customHeight="1" x14ac:dyDescent="0.35">
      <c r="B274" s="8">
        <f t="shared" si="37"/>
        <v>265</v>
      </c>
      <c r="C274" s="10">
        <f t="shared" si="31"/>
        <v>93221.329721283517</v>
      </c>
      <c r="D274" s="10">
        <f t="shared" si="35"/>
        <v>959.57636173666049</v>
      </c>
      <c r="E274" s="10">
        <f t="shared" si="32"/>
        <v>375.36703052107441</v>
      </c>
      <c r="F274" s="10">
        <f t="shared" si="36"/>
        <v>529.20933121558608</v>
      </c>
      <c r="G274" s="13"/>
      <c r="H274" s="10">
        <f t="shared" si="33"/>
        <v>25</v>
      </c>
      <c r="I274" s="10">
        <f t="shared" si="34"/>
        <v>30</v>
      </c>
    </row>
    <row r="275" spans="2:9" ht="17.100000000000001" customHeight="1" x14ac:dyDescent="0.35">
      <c r="B275" s="8">
        <f t="shared" si="37"/>
        <v>266</v>
      </c>
      <c r="C275" s="10">
        <f t="shared" si="31"/>
        <v>92843.840310998232</v>
      </c>
      <c r="D275" s="10">
        <f t="shared" si="35"/>
        <v>959.57636173666049</v>
      </c>
      <c r="E275" s="10">
        <f t="shared" si="32"/>
        <v>377.48941028527918</v>
      </c>
      <c r="F275" s="10">
        <f t="shared" si="36"/>
        <v>527.08695145138131</v>
      </c>
      <c r="G275" s="13"/>
      <c r="H275" s="10">
        <f t="shared" si="33"/>
        <v>25</v>
      </c>
      <c r="I275" s="10">
        <f t="shared" si="34"/>
        <v>30</v>
      </c>
    </row>
    <row r="276" spans="2:9" ht="17.100000000000001" customHeight="1" x14ac:dyDescent="0.35">
      <c r="B276" s="8">
        <f t="shared" si="37"/>
        <v>267</v>
      </c>
      <c r="C276" s="10">
        <f t="shared" si="31"/>
        <v>92464.216520704998</v>
      </c>
      <c r="D276" s="10">
        <f t="shared" si="35"/>
        <v>959.57636173666049</v>
      </c>
      <c r="E276" s="10">
        <f t="shared" si="32"/>
        <v>379.62379029323802</v>
      </c>
      <c r="F276" s="10">
        <f t="shared" si="36"/>
        <v>524.95257144342247</v>
      </c>
      <c r="G276" s="13"/>
      <c r="H276" s="10">
        <f t="shared" si="33"/>
        <v>25</v>
      </c>
      <c r="I276" s="10">
        <f t="shared" si="34"/>
        <v>30</v>
      </c>
    </row>
    <row r="277" spans="2:9" ht="17.100000000000001" customHeight="1" x14ac:dyDescent="0.35">
      <c r="B277" s="8">
        <f t="shared" si="37"/>
        <v>268</v>
      </c>
      <c r="C277" s="10">
        <f t="shared" si="31"/>
        <v>92082.446282308927</v>
      </c>
      <c r="D277" s="10">
        <f t="shared" si="35"/>
        <v>959.57636173666049</v>
      </c>
      <c r="E277" s="10">
        <f t="shared" si="32"/>
        <v>381.77023839607375</v>
      </c>
      <c r="F277" s="10">
        <f t="shared" si="36"/>
        <v>522.80612334058674</v>
      </c>
      <c r="G277" s="13"/>
      <c r="H277" s="10">
        <f t="shared" si="33"/>
        <v>25</v>
      </c>
      <c r="I277" s="10">
        <f t="shared" si="34"/>
        <v>30</v>
      </c>
    </row>
    <row r="278" spans="2:9" ht="17.100000000000001" customHeight="1" x14ac:dyDescent="0.35">
      <c r="B278" s="8">
        <f t="shared" si="37"/>
        <v>269</v>
      </c>
      <c r="C278" s="10">
        <f t="shared" ref="C278:C341" si="38">IF(C277=0,0,IF((IFERROR(C277-E278,0)-G278)&lt;0,0,IFERROR(C277-E278,0)-G278))</f>
        <v>91698.517459480383</v>
      </c>
      <c r="D278" s="10">
        <f t="shared" si="35"/>
        <v>959.57636173666049</v>
      </c>
      <c r="E278" s="10">
        <f t="shared" ref="E278:E341" si="39">IF(C277=0,0,IFERROR(D278-F278-H278-I278,0))</f>
        <v>383.92882282854953</v>
      </c>
      <c r="F278" s="10">
        <f t="shared" si="36"/>
        <v>520.64753890811096</v>
      </c>
      <c r="G278" s="13"/>
      <c r="H278" s="10">
        <f t="shared" ref="H278:H341" si="40">IF(D278=0,0,H277)</f>
        <v>25</v>
      </c>
      <c r="I278" s="10">
        <f t="shared" ref="I278:I341" si="41">IF(D278=0,0,I277)</f>
        <v>30</v>
      </c>
    </row>
    <row r="279" spans="2:9" ht="17.100000000000001" customHeight="1" x14ac:dyDescent="0.35">
      <c r="B279" s="8">
        <f t="shared" si="37"/>
        <v>270</v>
      </c>
      <c r="C279" s="10">
        <f t="shared" si="38"/>
        <v>91312.417847269142</v>
      </c>
      <c r="D279" s="10">
        <f t="shared" si="35"/>
        <v>959.57636173666049</v>
      </c>
      <c r="E279" s="10">
        <f t="shared" si="39"/>
        <v>386.09961221123751</v>
      </c>
      <c r="F279" s="10">
        <f t="shared" si="36"/>
        <v>518.47674952542297</v>
      </c>
      <c r="G279" s="13"/>
      <c r="H279" s="10">
        <f t="shared" si="40"/>
        <v>25</v>
      </c>
      <c r="I279" s="10">
        <f t="shared" si="41"/>
        <v>30</v>
      </c>
    </row>
    <row r="280" spans="2:9" ht="17.100000000000001" customHeight="1" x14ac:dyDescent="0.35">
      <c r="B280" s="8">
        <f t="shared" si="37"/>
        <v>271</v>
      </c>
      <c r="C280" s="10">
        <f t="shared" si="38"/>
        <v>90924.135171716436</v>
      </c>
      <c r="D280" s="10">
        <f t="shared" si="35"/>
        <v>959.57636173666049</v>
      </c>
      <c r="E280" s="10">
        <f t="shared" si="39"/>
        <v>388.28267555270065</v>
      </c>
      <c r="F280" s="10">
        <f t="shared" si="36"/>
        <v>516.29368618395984</v>
      </c>
      <c r="G280" s="13"/>
      <c r="H280" s="10">
        <f t="shared" si="40"/>
        <v>25</v>
      </c>
      <c r="I280" s="10">
        <f t="shared" si="41"/>
        <v>30</v>
      </c>
    </row>
    <row r="281" spans="2:9" ht="17.100000000000001" customHeight="1" x14ac:dyDescent="0.35">
      <c r="B281" s="8">
        <f t="shared" si="37"/>
        <v>272</v>
      </c>
      <c r="C281" s="10">
        <f t="shared" si="38"/>
        <v>90533.657089464745</v>
      </c>
      <c r="D281" s="10">
        <f t="shared" si="35"/>
        <v>959.57636173666049</v>
      </c>
      <c r="E281" s="10">
        <f t="shared" si="39"/>
        <v>390.47808225168637</v>
      </c>
      <c r="F281" s="10">
        <f t="shared" si="36"/>
        <v>514.09827948497411</v>
      </c>
      <c r="G281" s="13"/>
      <c r="H281" s="10">
        <f t="shared" si="40"/>
        <v>25</v>
      </c>
      <c r="I281" s="10">
        <f t="shared" si="41"/>
        <v>30</v>
      </c>
    </row>
    <row r="282" spans="2:9" ht="17.100000000000001" customHeight="1" x14ac:dyDescent="0.35">
      <c r="B282" s="8">
        <f t="shared" si="37"/>
        <v>273</v>
      </c>
      <c r="C282" s="10">
        <f t="shared" si="38"/>
        <v>90140.971187365416</v>
      </c>
      <c r="D282" s="10">
        <f t="shared" si="35"/>
        <v>959.57636173666049</v>
      </c>
      <c r="E282" s="10">
        <f t="shared" si="39"/>
        <v>392.68590209933262</v>
      </c>
      <c r="F282" s="10">
        <f t="shared" si="36"/>
        <v>511.89045963732787</v>
      </c>
      <c r="G282" s="13"/>
      <c r="H282" s="10">
        <f t="shared" si="40"/>
        <v>25</v>
      </c>
      <c r="I282" s="10">
        <f t="shared" si="41"/>
        <v>30</v>
      </c>
    </row>
    <row r="283" spans="2:9" ht="17.100000000000001" customHeight="1" x14ac:dyDescent="0.35">
      <c r="B283" s="8">
        <f t="shared" si="37"/>
        <v>274</v>
      </c>
      <c r="C283" s="10">
        <f t="shared" si="38"/>
        <v>89746.064982084034</v>
      </c>
      <c r="D283" s="10">
        <f t="shared" si="35"/>
        <v>959.57636173666049</v>
      </c>
      <c r="E283" s="10">
        <f t="shared" si="39"/>
        <v>394.90620528138663</v>
      </c>
      <c r="F283" s="10">
        <f t="shared" si="36"/>
        <v>509.67015645527385</v>
      </c>
      <c r="G283" s="13"/>
      <c r="H283" s="10">
        <f t="shared" si="40"/>
        <v>25</v>
      </c>
      <c r="I283" s="10">
        <f t="shared" si="41"/>
        <v>30</v>
      </c>
    </row>
    <row r="284" spans="2:9" ht="17.100000000000001" customHeight="1" x14ac:dyDescent="0.35">
      <c r="B284" s="8">
        <f t="shared" si="37"/>
        <v>275</v>
      </c>
      <c r="C284" s="10">
        <f t="shared" si="38"/>
        <v>89348.925919703601</v>
      </c>
      <c r="D284" s="10">
        <f t="shared" si="35"/>
        <v>959.57636173666049</v>
      </c>
      <c r="E284" s="10">
        <f t="shared" si="39"/>
        <v>397.13906238043609</v>
      </c>
      <c r="F284" s="10">
        <f t="shared" si="36"/>
        <v>507.4372993562244</v>
      </c>
      <c r="G284" s="13"/>
      <c r="H284" s="10">
        <f t="shared" si="40"/>
        <v>25</v>
      </c>
      <c r="I284" s="10">
        <f t="shared" si="41"/>
        <v>30</v>
      </c>
    </row>
    <row r="285" spans="2:9" ht="17.100000000000001" customHeight="1" x14ac:dyDescent="0.35">
      <c r="B285" s="8">
        <f t="shared" si="37"/>
        <v>276</v>
      </c>
      <c r="C285" s="10">
        <f t="shared" si="38"/>
        <v>88949.541375325454</v>
      </c>
      <c r="D285" s="10">
        <f t="shared" si="35"/>
        <v>959.57636173666049</v>
      </c>
      <c r="E285" s="10">
        <f t="shared" si="39"/>
        <v>399.38454437815284</v>
      </c>
      <c r="F285" s="10">
        <f t="shared" si="36"/>
        <v>505.19181735850765</v>
      </c>
      <c r="G285" s="13"/>
      <c r="H285" s="10">
        <f t="shared" si="40"/>
        <v>25</v>
      </c>
      <c r="I285" s="10">
        <f t="shared" si="41"/>
        <v>30</v>
      </c>
    </row>
    <row r="286" spans="2:9" ht="17.100000000000001" customHeight="1" x14ac:dyDescent="0.35">
      <c r="B286" s="8">
        <f t="shared" si="37"/>
        <v>277</v>
      </c>
      <c r="C286" s="10">
        <f t="shared" si="38"/>
        <v>88547.898652667907</v>
      </c>
      <c r="D286" s="10">
        <f t="shared" si="35"/>
        <v>959.57636173666049</v>
      </c>
      <c r="E286" s="10">
        <f t="shared" si="39"/>
        <v>401.64272265754954</v>
      </c>
      <c r="F286" s="10">
        <f t="shared" si="36"/>
        <v>502.93363907911095</v>
      </c>
      <c r="G286" s="13"/>
      <c r="H286" s="10">
        <f t="shared" si="40"/>
        <v>25</v>
      </c>
      <c r="I286" s="10">
        <f t="shared" si="41"/>
        <v>30</v>
      </c>
    </row>
    <row r="287" spans="2:9" ht="17.100000000000001" customHeight="1" x14ac:dyDescent="0.35">
      <c r="B287" s="8">
        <f t="shared" si="37"/>
        <v>278</v>
      </c>
      <c r="C287" s="10">
        <f t="shared" si="38"/>
        <v>88143.984983662653</v>
      </c>
      <c r="D287" s="10">
        <f t="shared" si="35"/>
        <v>959.57636173666049</v>
      </c>
      <c r="E287" s="10">
        <f t="shared" si="39"/>
        <v>403.91366900524855</v>
      </c>
      <c r="F287" s="10">
        <f t="shared" si="36"/>
        <v>500.66269273141194</v>
      </c>
      <c r="G287" s="13"/>
      <c r="H287" s="10">
        <f t="shared" si="40"/>
        <v>25</v>
      </c>
      <c r="I287" s="10">
        <f t="shared" si="41"/>
        <v>30</v>
      </c>
    </row>
    <row r="288" spans="2:9" ht="17.100000000000001" customHeight="1" x14ac:dyDescent="0.35">
      <c r="B288" s="8">
        <f t="shared" si="37"/>
        <v>279</v>
      </c>
      <c r="C288" s="10">
        <f t="shared" si="38"/>
        <v>87737.787528048895</v>
      </c>
      <c r="D288" s="10">
        <f t="shared" si="35"/>
        <v>959.57636173666049</v>
      </c>
      <c r="E288" s="10">
        <f t="shared" si="39"/>
        <v>406.19745561376459</v>
      </c>
      <c r="F288" s="10">
        <f t="shared" si="36"/>
        <v>498.3789061228959</v>
      </c>
      <c r="G288" s="13"/>
      <c r="H288" s="10">
        <f t="shared" si="40"/>
        <v>25</v>
      </c>
      <c r="I288" s="10">
        <f t="shared" si="41"/>
        <v>30</v>
      </c>
    </row>
    <row r="289" spans="2:9" ht="17.100000000000001" customHeight="1" x14ac:dyDescent="0.35">
      <c r="B289" s="8">
        <f t="shared" si="37"/>
        <v>280</v>
      </c>
      <c r="C289" s="10">
        <f t="shared" si="38"/>
        <v>87329.293372965098</v>
      </c>
      <c r="D289" s="10">
        <f t="shared" si="35"/>
        <v>959.57636173666049</v>
      </c>
      <c r="E289" s="10">
        <f t="shared" si="39"/>
        <v>408.49415508379889</v>
      </c>
      <c r="F289" s="10">
        <f t="shared" si="36"/>
        <v>496.0822066528616</v>
      </c>
      <c r="G289" s="13"/>
      <c r="H289" s="10">
        <f t="shared" si="40"/>
        <v>25</v>
      </c>
      <c r="I289" s="10">
        <f t="shared" si="41"/>
        <v>30</v>
      </c>
    </row>
    <row r="290" spans="2:9" ht="17.100000000000001" customHeight="1" x14ac:dyDescent="0.35">
      <c r="B290" s="8">
        <f t="shared" si="37"/>
        <v>281</v>
      </c>
      <c r="C290" s="10">
        <f t="shared" si="38"/>
        <v>86918.489532538544</v>
      </c>
      <c r="D290" s="10">
        <f t="shared" si="35"/>
        <v>959.57636173666049</v>
      </c>
      <c r="E290" s="10">
        <f t="shared" si="39"/>
        <v>410.80384042654794</v>
      </c>
      <c r="F290" s="10">
        <f t="shared" si="36"/>
        <v>493.77252131011255</v>
      </c>
      <c r="G290" s="13"/>
      <c r="H290" s="10">
        <f t="shared" si="40"/>
        <v>25</v>
      </c>
      <c r="I290" s="10">
        <f t="shared" si="41"/>
        <v>30</v>
      </c>
    </row>
    <row r="291" spans="2:9" ht="17.100000000000001" customHeight="1" x14ac:dyDescent="0.35">
      <c r="B291" s="8">
        <f t="shared" si="37"/>
        <v>282</v>
      </c>
      <c r="C291" s="10">
        <f t="shared" si="38"/>
        <v>86505.362947472517</v>
      </c>
      <c r="D291" s="10">
        <f t="shared" ref="D291:D354" si="42">IF(B291&gt;$I$4,0,IF(C290=0,0,IFERROR(IF(F291=0,0,D290),0)))</f>
        <v>959.57636173666049</v>
      </c>
      <c r="E291" s="10">
        <f t="shared" si="39"/>
        <v>413.12658506602412</v>
      </c>
      <c r="F291" s="10">
        <f t="shared" si="36"/>
        <v>491.44977667063637</v>
      </c>
      <c r="G291" s="13"/>
      <c r="H291" s="10">
        <f t="shared" si="40"/>
        <v>25</v>
      </c>
      <c r="I291" s="10">
        <f t="shared" si="41"/>
        <v>30</v>
      </c>
    </row>
    <row r="292" spans="2:9" ht="17.100000000000001" customHeight="1" x14ac:dyDescent="0.35">
      <c r="B292" s="8">
        <f t="shared" si="37"/>
        <v>283</v>
      </c>
      <c r="C292" s="10">
        <f t="shared" si="38"/>
        <v>86089.900484631129</v>
      </c>
      <c r="D292" s="10">
        <f t="shared" si="42"/>
        <v>959.57636173666049</v>
      </c>
      <c r="E292" s="10">
        <f t="shared" si="39"/>
        <v>415.46246284138965</v>
      </c>
      <c r="F292" s="10">
        <f t="shared" si="36"/>
        <v>489.11389889527084</v>
      </c>
      <c r="G292" s="13"/>
      <c r="H292" s="10">
        <f t="shared" si="40"/>
        <v>25</v>
      </c>
      <c r="I292" s="10">
        <f t="shared" si="41"/>
        <v>30</v>
      </c>
    </row>
    <row r="293" spans="2:9" ht="17.100000000000001" customHeight="1" x14ac:dyDescent="0.35">
      <c r="B293" s="8">
        <f t="shared" si="37"/>
        <v>284</v>
      </c>
      <c r="C293" s="10">
        <f t="shared" si="38"/>
        <v>85672.088936621818</v>
      </c>
      <c r="D293" s="10">
        <f t="shared" si="42"/>
        <v>959.57636173666049</v>
      </c>
      <c r="E293" s="10">
        <f t="shared" si="39"/>
        <v>417.81154800930432</v>
      </c>
      <c r="F293" s="10">
        <f t="shared" si="36"/>
        <v>486.76481372735617</v>
      </c>
      <c r="G293" s="13"/>
      <c r="H293" s="10">
        <f t="shared" si="40"/>
        <v>25</v>
      </c>
      <c r="I293" s="10">
        <f t="shared" si="41"/>
        <v>30</v>
      </c>
    </row>
    <row r="294" spans="2:9" ht="17.100000000000001" customHeight="1" x14ac:dyDescent="0.35">
      <c r="B294" s="8">
        <f t="shared" si="37"/>
        <v>285</v>
      </c>
      <c r="C294" s="10">
        <f t="shared" si="38"/>
        <v>85251.915021375535</v>
      </c>
      <c r="D294" s="10">
        <f t="shared" si="42"/>
        <v>959.57636173666049</v>
      </c>
      <c r="E294" s="10">
        <f t="shared" si="39"/>
        <v>420.17391524628584</v>
      </c>
      <c r="F294" s="10">
        <f t="shared" si="36"/>
        <v>484.40244649037464</v>
      </c>
      <c r="G294" s="13"/>
      <c r="H294" s="10">
        <f t="shared" si="40"/>
        <v>25</v>
      </c>
      <c r="I294" s="10">
        <f t="shared" si="41"/>
        <v>30</v>
      </c>
    </row>
    <row r="295" spans="2:9" ht="17.100000000000001" customHeight="1" x14ac:dyDescent="0.35">
      <c r="B295" s="8">
        <f t="shared" si="37"/>
        <v>286</v>
      </c>
      <c r="C295" s="10">
        <f t="shared" si="38"/>
        <v>84829.365381724449</v>
      </c>
      <c r="D295" s="10">
        <f t="shared" si="42"/>
        <v>959.57636173666049</v>
      </c>
      <c r="E295" s="10">
        <f t="shared" si="39"/>
        <v>422.54963965108362</v>
      </c>
      <c r="F295" s="10">
        <f t="shared" si="36"/>
        <v>482.02672208557686</v>
      </c>
      <c r="G295" s="13"/>
      <c r="H295" s="10">
        <f t="shared" si="40"/>
        <v>25</v>
      </c>
      <c r="I295" s="10">
        <f t="shared" si="41"/>
        <v>30</v>
      </c>
    </row>
    <row r="296" spans="2:9" ht="17.100000000000001" customHeight="1" x14ac:dyDescent="0.35">
      <c r="B296" s="8">
        <f t="shared" si="37"/>
        <v>287</v>
      </c>
      <c r="C296" s="10">
        <f t="shared" si="38"/>
        <v>84404.42658497738</v>
      </c>
      <c r="D296" s="10">
        <f t="shared" si="42"/>
        <v>959.57636173666049</v>
      </c>
      <c r="E296" s="10">
        <f t="shared" si="39"/>
        <v>424.93879674706659</v>
      </c>
      <c r="F296" s="10">
        <f t="shared" si="36"/>
        <v>479.6375649895939</v>
      </c>
      <c r="G296" s="13"/>
      <c r="H296" s="10">
        <f t="shared" si="40"/>
        <v>25</v>
      </c>
      <c r="I296" s="10">
        <f t="shared" si="41"/>
        <v>30</v>
      </c>
    </row>
    <row r="297" spans="2:9" ht="17.100000000000001" customHeight="1" x14ac:dyDescent="0.35">
      <c r="B297" s="8">
        <f t="shared" si="37"/>
        <v>288</v>
      </c>
      <c r="C297" s="10">
        <f t="shared" si="38"/>
        <v>83977.085122492761</v>
      </c>
      <c r="D297" s="10">
        <f t="shared" si="42"/>
        <v>959.57636173666049</v>
      </c>
      <c r="E297" s="10">
        <f t="shared" si="39"/>
        <v>427.34146248462355</v>
      </c>
      <c r="F297" s="10">
        <f t="shared" si="36"/>
        <v>477.23489925203694</v>
      </c>
      <c r="G297" s="13"/>
      <c r="H297" s="10">
        <f t="shared" si="40"/>
        <v>25</v>
      </c>
      <c r="I297" s="10">
        <f t="shared" si="41"/>
        <v>30</v>
      </c>
    </row>
    <row r="298" spans="2:9" ht="17.100000000000001" customHeight="1" x14ac:dyDescent="0.35">
      <c r="B298" s="8">
        <f t="shared" si="37"/>
        <v>289</v>
      </c>
      <c r="C298" s="10">
        <f t="shared" si="38"/>
        <v>83547.327409249177</v>
      </c>
      <c r="D298" s="10">
        <f t="shared" si="42"/>
        <v>959.57636173666049</v>
      </c>
      <c r="E298" s="10">
        <f t="shared" si="39"/>
        <v>429.757713243578</v>
      </c>
      <c r="F298" s="10">
        <f t="shared" si="36"/>
        <v>474.81864849308249</v>
      </c>
      <c r="G298" s="13"/>
      <c r="H298" s="10">
        <f t="shared" si="40"/>
        <v>25</v>
      </c>
      <c r="I298" s="10">
        <f t="shared" si="41"/>
        <v>30</v>
      </c>
    </row>
    <row r="299" spans="2:9" ht="17.100000000000001" customHeight="1" x14ac:dyDescent="0.35">
      <c r="B299" s="8">
        <f t="shared" si="37"/>
        <v>290</v>
      </c>
      <c r="C299" s="10">
        <f t="shared" si="38"/>
        <v>83115.139783413557</v>
      </c>
      <c r="D299" s="10">
        <f t="shared" si="42"/>
        <v>959.57636173666049</v>
      </c>
      <c r="E299" s="10">
        <f t="shared" si="39"/>
        <v>432.18762583561602</v>
      </c>
      <c r="F299" s="10">
        <f t="shared" si="36"/>
        <v>472.38873590104447</v>
      </c>
      <c r="G299" s="13"/>
      <c r="H299" s="10">
        <f t="shared" si="40"/>
        <v>25</v>
      </c>
      <c r="I299" s="10">
        <f t="shared" si="41"/>
        <v>30</v>
      </c>
    </row>
    <row r="300" spans="2:9" ht="17.100000000000001" customHeight="1" x14ac:dyDescent="0.35">
      <c r="B300" s="8">
        <f t="shared" si="37"/>
        <v>291</v>
      </c>
      <c r="C300" s="10">
        <f t="shared" si="38"/>
        <v>82680.508505906822</v>
      </c>
      <c r="D300" s="10">
        <f t="shared" si="42"/>
        <v>959.57636173666049</v>
      </c>
      <c r="E300" s="10">
        <f t="shared" si="39"/>
        <v>434.63127750672817</v>
      </c>
      <c r="F300" s="10">
        <f t="shared" si="36"/>
        <v>469.94508422993232</v>
      </c>
      <c r="G300" s="13"/>
      <c r="H300" s="10">
        <f t="shared" si="40"/>
        <v>25</v>
      </c>
      <c r="I300" s="10">
        <f t="shared" si="41"/>
        <v>30</v>
      </c>
    </row>
    <row r="301" spans="2:9" ht="17.100000000000001" customHeight="1" x14ac:dyDescent="0.35">
      <c r="B301" s="8">
        <f t="shared" si="37"/>
        <v>292</v>
      </c>
      <c r="C301" s="10">
        <f t="shared" si="38"/>
        <v>82243.419759967161</v>
      </c>
      <c r="D301" s="10">
        <f t="shared" si="42"/>
        <v>959.57636173666049</v>
      </c>
      <c r="E301" s="10">
        <f t="shared" si="39"/>
        <v>437.08874593966493</v>
      </c>
      <c r="F301" s="10">
        <f t="shared" si="36"/>
        <v>467.48761579699556</v>
      </c>
      <c r="G301" s="13"/>
      <c r="H301" s="10">
        <f t="shared" si="40"/>
        <v>25</v>
      </c>
      <c r="I301" s="10">
        <f t="shared" si="41"/>
        <v>30</v>
      </c>
    </row>
    <row r="302" spans="2:9" ht="17.100000000000001" customHeight="1" x14ac:dyDescent="0.35">
      <c r="B302" s="8">
        <f t="shared" si="37"/>
        <v>293</v>
      </c>
      <c r="C302" s="10">
        <f t="shared" si="38"/>
        <v>81803.859650710758</v>
      </c>
      <c r="D302" s="10">
        <f t="shared" si="42"/>
        <v>959.57636173666049</v>
      </c>
      <c r="E302" s="10">
        <f t="shared" si="39"/>
        <v>439.56010925640641</v>
      </c>
      <c r="F302" s="10">
        <f t="shared" si="36"/>
        <v>465.01625248025408</v>
      </c>
      <c r="G302" s="13"/>
      <c r="H302" s="10">
        <f t="shared" si="40"/>
        <v>25</v>
      </c>
      <c r="I302" s="10">
        <f t="shared" si="41"/>
        <v>30</v>
      </c>
    </row>
    <row r="303" spans="2:9" ht="17.100000000000001" customHeight="1" x14ac:dyDescent="0.35">
      <c r="B303" s="8">
        <f t="shared" si="37"/>
        <v>294</v>
      </c>
      <c r="C303" s="10">
        <f t="shared" si="38"/>
        <v>81361.814204690105</v>
      </c>
      <c r="D303" s="10">
        <f t="shared" si="42"/>
        <v>959.57636173666049</v>
      </c>
      <c r="E303" s="10">
        <f t="shared" si="39"/>
        <v>442.04544602064584</v>
      </c>
      <c r="F303" s="10">
        <f t="shared" si="36"/>
        <v>462.53091571601465</v>
      </c>
      <c r="G303" s="13"/>
      <c r="H303" s="10">
        <f t="shared" si="40"/>
        <v>25</v>
      </c>
      <c r="I303" s="10">
        <f t="shared" si="41"/>
        <v>30</v>
      </c>
    </row>
    <row r="304" spans="2:9" ht="17.100000000000001" customHeight="1" x14ac:dyDescent="0.35">
      <c r="B304" s="8">
        <f t="shared" si="37"/>
        <v>295</v>
      </c>
      <c r="C304" s="10">
        <f t="shared" si="38"/>
        <v>80917.269369449816</v>
      </c>
      <c r="D304" s="10">
        <f t="shared" si="42"/>
        <v>959.57636173666049</v>
      </c>
      <c r="E304" s="10">
        <f t="shared" si="39"/>
        <v>444.54483524028706</v>
      </c>
      <c r="F304" s="10">
        <f t="shared" si="36"/>
        <v>460.03152649637343</v>
      </c>
      <c r="G304" s="13"/>
      <c r="H304" s="10">
        <f t="shared" si="40"/>
        <v>25</v>
      </c>
      <c r="I304" s="10">
        <f t="shared" si="41"/>
        <v>30</v>
      </c>
    </row>
    <row r="305" spans="2:9" ht="17.100000000000001" customHeight="1" x14ac:dyDescent="0.35">
      <c r="B305" s="8">
        <f t="shared" si="37"/>
        <v>296</v>
      </c>
      <c r="C305" s="10">
        <f t="shared" si="38"/>
        <v>80470.211013079854</v>
      </c>
      <c r="D305" s="10">
        <f t="shared" si="42"/>
        <v>959.57636173666049</v>
      </c>
      <c r="E305" s="10">
        <f t="shared" si="39"/>
        <v>447.05835636995579</v>
      </c>
      <c r="F305" s="10">
        <f t="shared" si="36"/>
        <v>457.5180053667047</v>
      </c>
      <c r="G305" s="13"/>
      <c r="H305" s="10">
        <f t="shared" si="40"/>
        <v>25</v>
      </c>
      <c r="I305" s="10">
        <f t="shared" si="41"/>
        <v>30</v>
      </c>
    </row>
    <row r="306" spans="2:9" ht="17.100000000000001" customHeight="1" x14ac:dyDescent="0.35">
      <c r="B306" s="8">
        <f t="shared" si="37"/>
        <v>297</v>
      </c>
      <c r="C306" s="10">
        <f t="shared" si="38"/>
        <v>80020.624923766329</v>
      </c>
      <c r="D306" s="10">
        <f t="shared" si="42"/>
        <v>959.57636173666049</v>
      </c>
      <c r="E306" s="10">
        <f t="shared" si="39"/>
        <v>449.58608931352597</v>
      </c>
      <c r="F306" s="10">
        <f t="shared" si="36"/>
        <v>454.99027242313451</v>
      </c>
      <c r="G306" s="13"/>
      <c r="H306" s="10">
        <f t="shared" si="40"/>
        <v>25</v>
      </c>
      <c r="I306" s="10">
        <f t="shared" si="41"/>
        <v>30</v>
      </c>
    </row>
    <row r="307" spans="2:9" ht="17.100000000000001" customHeight="1" x14ac:dyDescent="0.35">
      <c r="B307" s="8">
        <f t="shared" si="37"/>
        <v>298</v>
      </c>
      <c r="C307" s="10">
        <f t="shared" si="38"/>
        <v>79568.496809339675</v>
      </c>
      <c r="D307" s="10">
        <f t="shared" si="42"/>
        <v>959.57636173666049</v>
      </c>
      <c r="E307" s="10">
        <f t="shared" si="39"/>
        <v>452.12811442665964</v>
      </c>
      <c r="F307" s="10">
        <f t="shared" si="36"/>
        <v>452.44824731000085</v>
      </c>
      <c r="G307" s="13"/>
      <c r="H307" s="10">
        <f t="shared" si="40"/>
        <v>25</v>
      </c>
      <c r="I307" s="10">
        <f t="shared" si="41"/>
        <v>30</v>
      </c>
    </row>
    <row r="308" spans="2:9" ht="17.100000000000001" customHeight="1" x14ac:dyDescent="0.35">
      <c r="B308" s="8">
        <f t="shared" si="37"/>
        <v>299</v>
      </c>
      <c r="C308" s="10">
        <f t="shared" si="38"/>
        <v>79113.81229682031</v>
      </c>
      <c r="D308" s="10">
        <f t="shared" si="42"/>
        <v>959.57636173666049</v>
      </c>
      <c r="E308" s="10">
        <f t="shared" si="39"/>
        <v>454.68451251936131</v>
      </c>
      <c r="F308" s="10">
        <f t="shared" si="36"/>
        <v>449.89184921729918</v>
      </c>
      <c r="G308" s="13"/>
      <c r="H308" s="10">
        <f t="shared" si="40"/>
        <v>25</v>
      </c>
      <c r="I308" s="10">
        <f t="shared" si="41"/>
        <v>30</v>
      </c>
    </row>
    <row r="309" spans="2:9" ht="17.100000000000001" customHeight="1" x14ac:dyDescent="0.35">
      <c r="B309" s="8">
        <f t="shared" si="37"/>
        <v>300</v>
      </c>
      <c r="C309" s="10">
        <f t="shared" si="38"/>
        <v>78656.556931961764</v>
      </c>
      <c r="D309" s="10">
        <f t="shared" si="42"/>
        <v>959.57636173666049</v>
      </c>
      <c r="E309" s="10">
        <f t="shared" si="39"/>
        <v>457.2553648585473</v>
      </c>
      <c r="F309" s="10">
        <f t="shared" si="36"/>
        <v>447.32099687811319</v>
      </c>
      <c r="G309" s="13"/>
      <c r="H309" s="10">
        <f t="shared" si="40"/>
        <v>25</v>
      </c>
      <c r="I309" s="10">
        <f t="shared" si="41"/>
        <v>30</v>
      </c>
    </row>
    <row r="310" spans="2:9" ht="17.100000000000001" customHeight="1" x14ac:dyDescent="0.35">
      <c r="B310" s="8">
        <f t="shared" si="37"/>
        <v>301</v>
      </c>
      <c r="C310" s="10">
        <f t="shared" si="38"/>
        <v>78196.716178791132</v>
      </c>
      <c r="D310" s="10">
        <f t="shared" si="42"/>
        <v>959.57636173666049</v>
      </c>
      <c r="E310" s="10">
        <f t="shared" si="39"/>
        <v>459.84075317062855</v>
      </c>
      <c r="F310" s="10">
        <f t="shared" si="36"/>
        <v>444.73560856603194</v>
      </c>
      <c r="G310" s="13"/>
      <c r="H310" s="10">
        <f t="shared" si="40"/>
        <v>25</v>
      </c>
      <c r="I310" s="10">
        <f t="shared" si="41"/>
        <v>30</v>
      </c>
    </row>
    <row r="311" spans="2:9" ht="17.100000000000001" customHeight="1" x14ac:dyDescent="0.35">
      <c r="B311" s="8">
        <f t="shared" si="37"/>
        <v>302</v>
      </c>
      <c r="C311" s="10">
        <f t="shared" si="38"/>
        <v>77734.275419147016</v>
      </c>
      <c r="D311" s="10">
        <f t="shared" si="42"/>
        <v>959.57636173666049</v>
      </c>
      <c r="E311" s="10">
        <f t="shared" si="39"/>
        <v>462.44075964410922</v>
      </c>
      <c r="F311" s="10">
        <f t="shared" si="36"/>
        <v>442.13560209255121</v>
      </c>
      <c r="G311" s="13"/>
      <c r="H311" s="10">
        <f t="shared" si="40"/>
        <v>25</v>
      </c>
      <c r="I311" s="10">
        <f t="shared" si="41"/>
        <v>30</v>
      </c>
    </row>
    <row r="312" spans="2:9" ht="17.100000000000001" customHeight="1" x14ac:dyDescent="0.35">
      <c r="B312" s="8">
        <f t="shared" si="37"/>
        <v>303</v>
      </c>
      <c r="C312" s="10">
        <f t="shared" si="38"/>
        <v>77269.219952214815</v>
      </c>
      <c r="D312" s="10">
        <f t="shared" si="42"/>
        <v>959.57636173666049</v>
      </c>
      <c r="E312" s="10">
        <f t="shared" si="39"/>
        <v>465.05546693219924</v>
      </c>
      <c r="F312" s="10">
        <f t="shared" si="36"/>
        <v>439.52089480446125</v>
      </c>
      <c r="G312" s="13"/>
      <c r="H312" s="10">
        <f t="shared" si="40"/>
        <v>25</v>
      </c>
      <c r="I312" s="10">
        <f t="shared" si="41"/>
        <v>30</v>
      </c>
    </row>
    <row r="313" spans="2:9" ht="17.100000000000001" customHeight="1" x14ac:dyDescent="0.35">
      <c r="B313" s="8">
        <f t="shared" si="37"/>
        <v>304</v>
      </c>
      <c r="C313" s="10">
        <f t="shared" si="38"/>
        <v>76801.534994059373</v>
      </c>
      <c r="D313" s="10">
        <f t="shared" si="42"/>
        <v>959.57636173666049</v>
      </c>
      <c r="E313" s="10">
        <f t="shared" si="39"/>
        <v>467.68495815544156</v>
      </c>
      <c r="F313" s="10">
        <f t="shared" si="36"/>
        <v>436.89140358121892</v>
      </c>
      <c r="G313" s="13"/>
      <c r="H313" s="10">
        <f t="shared" si="40"/>
        <v>25</v>
      </c>
      <c r="I313" s="10">
        <f t="shared" si="41"/>
        <v>30</v>
      </c>
    </row>
    <row r="314" spans="2:9" ht="17.100000000000001" customHeight="1" x14ac:dyDescent="0.35">
      <c r="B314" s="8">
        <f t="shared" si="37"/>
        <v>305</v>
      </c>
      <c r="C314" s="10">
        <f t="shared" si="38"/>
        <v>76331.205677155012</v>
      </c>
      <c r="D314" s="10">
        <f t="shared" si="42"/>
        <v>959.57636173666049</v>
      </c>
      <c r="E314" s="10">
        <f t="shared" si="39"/>
        <v>470.32931690435498</v>
      </c>
      <c r="F314" s="10">
        <f t="shared" si="36"/>
        <v>434.24704483230551</v>
      </c>
      <c r="G314" s="13"/>
      <c r="H314" s="10">
        <f t="shared" si="40"/>
        <v>25</v>
      </c>
      <c r="I314" s="10">
        <f t="shared" si="41"/>
        <v>30</v>
      </c>
    </row>
    <row r="315" spans="2:9" ht="17.100000000000001" customHeight="1" x14ac:dyDescent="0.35">
      <c r="B315" s="8">
        <f t="shared" si="37"/>
        <v>306</v>
      </c>
      <c r="C315" s="10">
        <f t="shared" si="38"/>
        <v>75858.217049912928</v>
      </c>
      <c r="D315" s="10">
        <f t="shared" si="42"/>
        <v>959.57636173666049</v>
      </c>
      <c r="E315" s="10">
        <f t="shared" si="39"/>
        <v>472.9886272420913</v>
      </c>
      <c r="F315" s="10">
        <f t="shared" si="36"/>
        <v>431.58773449456925</v>
      </c>
      <c r="G315" s="13"/>
      <c r="H315" s="10">
        <f t="shared" si="40"/>
        <v>25</v>
      </c>
      <c r="I315" s="10">
        <f t="shared" si="41"/>
        <v>30</v>
      </c>
    </row>
    <row r="316" spans="2:9" ht="17.100000000000001" customHeight="1" x14ac:dyDescent="0.35">
      <c r="B316" s="8">
        <f t="shared" si="37"/>
        <v>307</v>
      </c>
      <c r="C316" s="10">
        <f t="shared" si="38"/>
        <v>75382.554076205823</v>
      </c>
      <c r="D316" s="10">
        <f t="shared" si="42"/>
        <v>959.57636173666049</v>
      </c>
      <c r="E316" s="10">
        <f t="shared" si="39"/>
        <v>475.6629737071072</v>
      </c>
      <c r="F316" s="10">
        <f t="shared" si="36"/>
        <v>428.91338802955329</v>
      </c>
      <c r="G316" s="13"/>
      <c r="H316" s="10">
        <f t="shared" si="40"/>
        <v>25</v>
      </c>
      <c r="I316" s="10">
        <f t="shared" si="41"/>
        <v>30</v>
      </c>
    </row>
    <row r="317" spans="2:9" ht="17.100000000000001" customHeight="1" x14ac:dyDescent="0.35">
      <c r="B317" s="8">
        <f t="shared" si="37"/>
        <v>308</v>
      </c>
      <c r="C317" s="10">
        <f t="shared" si="38"/>
        <v>74904.201634889963</v>
      </c>
      <c r="D317" s="10">
        <f t="shared" si="42"/>
        <v>959.57636173666049</v>
      </c>
      <c r="E317" s="10">
        <f t="shared" si="39"/>
        <v>478.35244131585273</v>
      </c>
      <c r="F317" s="10">
        <f t="shared" si="36"/>
        <v>426.22392042080776</v>
      </c>
      <c r="G317" s="13"/>
      <c r="H317" s="10">
        <f t="shared" si="40"/>
        <v>25</v>
      </c>
      <c r="I317" s="10">
        <f t="shared" si="41"/>
        <v>30</v>
      </c>
    </row>
    <row r="318" spans="2:9" ht="17.100000000000001" customHeight="1" x14ac:dyDescent="0.35">
      <c r="B318" s="8">
        <f t="shared" si="37"/>
        <v>309</v>
      </c>
      <c r="C318" s="10">
        <f t="shared" si="38"/>
        <v>74423.144519324487</v>
      </c>
      <c r="D318" s="10">
        <f t="shared" si="42"/>
        <v>959.57636173666049</v>
      </c>
      <c r="E318" s="10">
        <f t="shared" si="39"/>
        <v>481.05711556547283</v>
      </c>
      <c r="F318" s="10">
        <f t="shared" si="36"/>
        <v>423.51924617118766</v>
      </c>
      <c r="G318" s="13"/>
      <c r="H318" s="10">
        <f t="shared" si="40"/>
        <v>25</v>
      </c>
      <c r="I318" s="10">
        <f t="shared" si="41"/>
        <v>30</v>
      </c>
    </row>
    <row r="319" spans="2:9" ht="17.100000000000001" customHeight="1" x14ac:dyDescent="0.35">
      <c r="B319" s="8">
        <f t="shared" si="37"/>
        <v>310</v>
      </c>
      <c r="C319" s="10">
        <f t="shared" si="38"/>
        <v>73939.367436887958</v>
      </c>
      <c r="D319" s="10">
        <f t="shared" si="42"/>
        <v>959.57636173666049</v>
      </c>
      <c r="E319" s="10">
        <f t="shared" si="39"/>
        <v>483.77708243652592</v>
      </c>
      <c r="F319" s="10">
        <f t="shared" si="36"/>
        <v>420.79927930013463</v>
      </c>
      <c r="G319" s="13"/>
      <c r="H319" s="10">
        <f t="shared" si="40"/>
        <v>25</v>
      </c>
      <c r="I319" s="10">
        <f t="shared" si="41"/>
        <v>30</v>
      </c>
    </row>
    <row r="320" spans="2:9" ht="17.100000000000001" customHeight="1" x14ac:dyDescent="0.35">
      <c r="B320" s="8">
        <f t="shared" si="37"/>
        <v>311</v>
      </c>
      <c r="C320" s="10">
        <f t="shared" si="38"/>
        <v>73452.855008492246</v>
      </c>
      <c r="D320" s="10">
        <f t="shared" si="42"/>
        <v>959.57636173666049</v>
      </c>
      <c r="E320" s="10">
        <f t="shared" si="39"/>
        <v>486.51242839571671</v>
      </c>
      <c r="F320" s="10">
        <f t="shared" si="36"/>
        <v>418.06393334094378</v>
      </c>
      <c r="G320" s="13"/>
      <c r="H320" s="10">
        <f t="shared" si="40"/>
        <v>25</v>
      </c>
      <c r="I320" s="10">
        <f t="shared" si="41"/>
        <v>30</v>
      </c>
    </row>
    <row r="321" spans="2:9" ht="17.100000000000001" customHeight="1" x14ac:dyDescent="0.35">
      <c r="B321" s="8">
        <f t="shared" si="37"/>
        <v>312</v>
      </c>
      <c r="C321" s="10">
        <f t="shared" si="38"/>
        <v>72963.591768093596</v>
      </c>
      <c r="D321" s="10">
        <f t="shared" si="42"/>
        <v>959.57636173666049</v>
      </c>
      <c r="E321" s="10">
        <f t="shared" si="39"/>
        <v>489.26324039864562</v>
      </c>
      <c r="F321" s="10">
        <f t="shared" si="36"/>
        <v>415.31312133801481</v>
      </c>
      <c r="G321" s="13"/>
      <c r="H321" s="10">
        <f t="shared" si="40"/>
        <v>25</v>
      </c>
      <c r="I321" s="10">
        <f t="shared" si="41"/>
        <v>30</v>
      </c>
    </row>
    <row r="322" spans="2:9" ht="17.100000000000001" customHeight="1" x14ac:dyDescent="0.35">
      <c r="B322" s="8">
        <f t="shared" si="37"/>
        <v>313</v>
      </c>
      <c r="C322" s="10">
        <f t="shared" si="38"/>
        <v>72471.562162201022</v>
      </c>
      <c r="D322" s="10">
        <f t="shared" si="42"/>
        <v>959.57636173666049</v>
      </c>
      <c r="E322" s="10">
        <f t="shared" si="39"/>
        <v>492.02960589257259</v>
      </c>
      <c r="F322" s="10">
        <f t="shared" si="36"/>
        <v>412.54675584408784</v>
      </c>
      <c r="G322" s="13"/>
      <c r="H322" s="10">
        <f t="shared" si="40"/>
        <v>25</v>
      </c>
      <c r="I322" s="10">
        <f t="shared" si="41"/>
        <v>30</v>
      </c>
    </row>
    <row r="323" spans="2:9" ht="17.100000000000001" customHeight="1" x14ac:dyDescent="0.35">
      <c r="B323" s="8">
        <f t="shared" si="37"/>
        <v>314</v>
      </c>
      <c r="C323" s="10">
        <f t="shared" si="38"/>
        <v>71976.750549381832</v>
      </c>
      <c r="D323" s="10">
        <f t="shared" si="42"/>
        <v>959.57636173666049</v>
      </c>
      <c r="E323" s="10">
        <f t="shared" si="39"/>
        <v>494.81161281919708</v>
      </c>
      <c r="F323" s="10">
        <f t="shared" si="36"/>
        <v>409.76474891746346</v>
      </c>
      <c r="G323" s="13"/>
      <c r="H323" s="10">
        <f t="shared" si="40"/>
        <v>25</v>
      </c>
      <c r="I323" s="10">
        <f t="shared" si="41"/>
        <v>30</v>
      </c>
    </row>
    <row r="324" spans="2:9" ht="17.100000000000001" customHeight="1" x14ac:dyDescent="0.35">
      <c r="B324" s="8">
        <f t="shared" si="37"/>
        <v>315</v>
      </c>
      <c r="C324" s="10">
        <f t="shared" si="38"/>
        <v>71479.141199764374</v>
      </c>
      <c r="D324" s="10">
        <f t="shared" si="42"/>
        <v>959.57636173666049</v>
      </c>
      <c r="E324" s="10">
        <f t="shared" si="39"/>
        <v>497.60934961745318</v>
      </c>
      <c r="F324" s="10">
        <f t="shared" si="36"/>
        <v>406.96701211920731</v>
      </c>
      <c r="G324" s="13"/>
      <c r="H324" s="10">
        <f t="shared" si="40"/>
        <v>25</v>
      </c>
      <c r="I324" s="10">
        <f t="shared" si="41"/>
        <v>30</v>
      </c>
    </row>
    <row r="325" spans="2:9" ht="17.100000000000001" customHeight="1" x14ac:dyDescent="0.35">
      <c r="B325" s="8">
        <f t="shared" si="37"/>
        <v>316</v>
      </c>
      <c r="C325" s="10">
        <f t="shared" si="38"/>
        <v>70978.718294538048</v>
      </c>
      <c r="D325" s="10">
        <f t="shared" si="42"/>
        <v>959.57636173666049</v>
      </c>
      <c r="E325" s="10">
        <f t="shared" si="39"/>
        <v>500.42290522632243</v>
      </c>
      <c r="F325" s="10">
        <f t="shared" si="36"/>
        <v>404.153456510338</v>
      </c>
      <c r="G325" s="13"/>
      <c r="H325" s="10">
        <f t="shared" si="40"/>
        <v>25</v>
      </c>
      <c r="I325" s="10">
        <f t="shared" si="41"/>
        <v>30</v>
      </c>
    </row>
    <row r="326" spans="2:9" ht="17.100000000000001" customHeight="1" x14ac:dyDescent="0.35">
      <c r="B326" s="8">
        <f t="shared" si="37"/>
        <v>317</v>
      </c>
      <c r="C326" s="10">
        <f t="shared" si="38"/>
        <v>70475.465925450393</v>
      </c>
      <c r="D326" s="10">
        <f t="shared" si="42"/>
        <v>959.57636173666049</v>
      </c>
      <c r="E326" s="10">
        <f t="shared" si="39"/>
        <v>503.25236908765987</v>
      </c>
      <c r="F326" s="10">
        <f t="shared" si="36"/>
        <v>401.32399264900062</v>
      </c>
      <c r="G326" s="13"/>
      <c r="H326" s="10">
        <f t="shared" si="40"/>
        <v>25</v>
      </c>
      <c r="I326" s="10">
        <f t="shared" si="41"/>
        <v>30</v>
      </c>
    </row>
    <row r="327" spans="2:9" ht="17.100000000000001" customHeight="1" x14ac:dyDescent="0.35">
      <c r="B327" s="8">
        <f t="shared" si="37"/>
        <v>318</v>
      </c>
      <c r="C327" s="10">
        <f t="shared" si="38"/>
        <v>69969.368094301361</v>
      </c>
      <c r="D327" s="10">
        <f t="shared" si="42"/>
        <v>959.57636173666049</v>
      </c>
      <c r="E327" s="10">
        <f t="shared" si="39"/>
        <v>506.09783114903757</v>
      </c>
      <c r="F327" s="10">
        <f t="shared" si="36"/>
        <v>398.47853058762291</v>
      </c>
      <c r="G327" s="13"/>
      <c r="H327" s="10">
        <f t="shared" si="40"/>
        <v>25</v>
      </c>
      <c r="I327" s="10">
        <f t="shared" si="41"/>
        <v>30</v>
      </c>
    </row>
    <row r="328" spans="2:9" ht="17.100000000000001" customHeight="1" x14ac:dyDescent="0.35">
      <c r="B328" s="8">
        <f t="shared" si="37"/>
        <v>319</v>
      </c>
      <c r="C328" s="10">
        <f t="shared" si="38"/>
        <v>69460.408712434757</v>
      </c>
      <c r="D328" s="10">
        <f t="shared" si="42"/>
        <v>959.57636173666049</v>
      </c>
      <c r="E328" s="10">
        <f t="shared" si="39"/>
        <v>508.95938186660464</v>
      </c>
      <c r="F328" s="10">
        <f t="shared" si="36"/>
        <v>395.61697987005579</v>
      </c>
      <c r="G328" s="13"/>
      <c r="H328" s="10">
        <f t="shared" si="40"/>
        <v>25</v>
      </c>
      <c r="I328" s="10">
        <f t="shared" si="41"/>
        <v>30</v>
      </c>
    </row>
    <row r="329" spans="2:9" ht="17.100000000000001" customHeight="1" x14ac:dyDescent="0.35">
      <c r="B329" s="8">
        <f t="shared" si="37"/>
        <v>320</v>
      </c>
      <c r="C329" s="10">
        <f t="shared" si="38"/>
        <v>68948.571600226802</v>
      </c>
      <c r="D329" s="10">
        <f t="shared" si="42"/>
        <v>959.57636173666049</v>
      </c>
      <c r="E329" s="10">
        <f t="shared" si="39"/>
        <v>511.83711220796249</v>
      </c>
      <c r="F329" s="10">
        <f t="shared" si="36"/>
        <v>392.73924952869805</v>
      </c>
      <c r="G329" s="13"/>
      <c r="H329" s="10">
        <f t="shared" si="40"/>
        <v>25</v>
      </c>
      <c r="I329" s="10">
        <f t="shared" si="41"/>
        <v>30</v>
      </c>
    </row>
    <row r="330" spans="2:9" ht="17.100000000000001" customHeight="1" x14ac:dyDescent="0.35">
      <c r="B330" s="8">
        <f t="shared" si="37"/>
        <v>321</v>
      </c>
      <c r="C330" s="10">
        <f t="shared" si="38"/>
        <v>68433.840486571746</v>
      </c>
      <c r="D330" s="10">
        <f t="shared" si="42"/>
        <v>959.57636173666049</v>
      </c>
      <c r="E330" s="10">
        <f t="shared" si="39"/>
        <v>514.73111365505588</v>
      </c>
      <c r="F330" s="10">
        <f t="shared" ref="F330:F369" si="43">IFERROR(+C329*$I$3,0)</f>
        <v>389.84524808160461</v>
      </c>
      <c r="G330" s="13"/>
      <c r="H330" s="10">
        <f t="shared" si="40"/>
        <v>25</v>
      </c>
      <c r="I330" s="10">
        <f t="shared" si="41"/>
        <v>30</v>
      </c>
    </row>
    <row r="331" spans="2:9" ht="17.100000000000001" customHeight="1" x14ac:dyDescent="0.35">
      <c r="B331" s="8">
        <f t="shared" si="37"/>
        <v>322</v>
      </c>
      <c r="C331" s="10">
        <f t="shared" si="38"/>
        <v>67916.199008364667</v>
      </c>
      <c r="D331" s="10">
        <f t="shared" si="42"/>
        <v>959.57636173666049</v>
      </c>
      <c r="E331" s="10">
        <f t="shared" si="39"/>
        <v>517.64147820708263</v>
      </c>
      <c r="F331" s="10">
        <f t="shared" si="43"/>
        <v>386.93488352957792</v>
      </c>
      <c r="G331" s="13"/>
      <c r="H331" s="10">
        <f t="shared" si="40"/>
        <v>25</v>
      </c>
      <c r="I331" s="10">
        <f t="shared" si="41"/>
        <v>30</v>
      </c>
    </row>
    <row r="332" spans="2:9" ht="17.100000000000001" customHeight="1" x14ac:dyDescent="0.35">
      <c r="B332" s="8">
        <f t="shared" ref="B332:B395" si="44">+B331+1</f>
        <v>323</v>
      </c>
      <c r="C332" s="10">
        <f t="shared" si="38"/>
        <v>67395.630709981255</v>
      </c>
      <c r="D332" s="10">
        <f t="shared" si="42"/>
        <v>959.57636173666049</v>
      </c>
      <c r="E332" s="10">
        <f t="shared" si="39"/>
        <v>520.56829838341673</v>
      </c>
      <c r="F332" s="10">
        <f t="shared" si="43"/>
        <v>384.0080633532437</v>
      </c>
      <c r="G332" s="13"/>
      <c r="H332" s="10">
        <f t="shared" si="40"/>
        <v>25</v>
      </c>
      <c r="I332" s="10">
        <f t="shared" si="41"/>
        <v>30</v>
      </c>
    </row>
    <row r="333" spans="2:9" ht="17.100000000000001" customHeight="1" x14ac:dyDescent="0.35">
      <c r="B333" s="8">
        <f t="shared" si="44"/>
        <v>324</v>
      </c>
      <c r="C333" s="10">
        <f t="shared" si="38"/>
        <v>66872.119042754697</v>
      </c>
      <c r="D333" s="10">
        <f t="shared" si="42"/>
        <v>959.57636173666049</v>
      </c>
      <c r="E333" s="10">
        <f t="shared" si="39"/>
        <v>523.5116672265508</v>
      </c>
      <c r="F333" s="10">
        <f t="shared" si="43"/>
        <v>381.06469451010975</v>
      </c>
      <c r="G333" s="13"/>
      <c r="H333" s="10">
        <f t="shared" si="40"/>
        <v>25</v>
      </c>
      <c r="I333" s="10">
        <f t="shared" si="41"/>
        <v>30</v>
      </c>
    </row>
    <row r="334" spans="2:9" ht="17.100000000000001" customHeight="1" x14ac:dyDescent="0.35">
      <c r="B334" s="8">
        <f t="shared" si="44"/>
        <v>325</v>
      </c>
      <c r="C334" s="10">
        <f t="shared" si="38"/>
        <v>66345.647364449644</v>
      </c>
      <c r="D334" s="10">
        <f t="shared" si="42"/>
        <v>959.57636173666049</v>
      </c>
      <c r="E334" s="10">
        <f t="shared" si="39"/>
        <v>526.47167830505259</v>
      </c>
      <c r="F334" s="10">
        <f t="shared" si="43"/>
        <v>378.10468343160784</v>
      </c>
      <c r="G334" s="13"/>
      <c r="H334" s="10">
        <f t="shared" si="40"/>
        <v>25</v>
      </c>
      <c r="I334" s="10">
        <f t="shared" si="41"/>
        <v>30</v>
      </c>
    </row>
    <row r="335" spans="2:9" ht="17.100000000000001" customHeight="1" x14ac:dyDescent="0.35">
      <c r="B335" s="8">
        <f t="shared" si="44"/>
        <v>326</v>
      </c>
      <c r="C335" s="10">
        <f t="shared" si="38"/>
        <v>65816.198938733098</v>
      </c>
      <c r="D335" s="10">
        <f t="shared" si="42"/>
        <v>959.57636173666049</v>
      </c>
      <c r="E335" s="10">
        <f t="shared" si="39"/>
        <v>529.44842571654067</v>
      </c>
      <c r="F335" s="10">
        <f t="shared" si="43"/>
        <v>375.12793602011982</v>
      </c>
      <c r="G335" s="13"/>
      <c r="H335" s="10">
        <f t="shared" si="40"/>
        <v>25</v>
      </c>
      <c r="I335" s="10">
        <f t="shared" si="41"/>
        <v>30</v>
      </c>
    </row>
    <row r="336" spans="2:9" ht="17.100000000000001" customHeight="1" x14ac:dyDescent="0.35">
      <c r="B336" s="8">
        <f t="shared" si="44"/>
        <v>327</v>
      </c>
      <c r="C336" s="10">
        <f t="shared" si="38"/>
        <v>65283.756934642421</v>
      </c>
      <c r="D336" s="10">
        <f t="shared" si="42"/>
        <v>959.57636173666049</v>
      </c>
      <c r="E336" s="10">
        <f t="shared" si="39"/>
        <v>532.4420040906748</v>
      </c>
      <c r="F336" s="10">
        <f t="shared" si="43"/>
        <v>372.13435764598563</v>
      </c>
      <c r="G336" s="13"/>
      <c r="H336" s="10">
        <f t="shared" si="40"/>
        <v>25</v>
      </c>
      <c r="I336" s="10">
        <f t="shared" si="41"/>
        <v>30</v>
      </c>
    </row>
    <row r="337" spans="2:9" ht="17.100000000000001" customHeight="1" x14ac:dyDescent="0.35">
      <c r="B337" s="8">
        <f t="shared" si="44"/>
        <v>328</v>
      </c>
      <c r="C337" s="10">
        <f t="shared" si="38"/>
        <v>64748.304426050257</v>
      </c>
      <c r="D337" s="10">
        <f t="shared" si="42"/>
        <v>959.57636173666049</v>
      </c>
      <c r="E337" s="10">
        <f t="shared" si="39"/>
        <v>535.45250859216503</v>
      </c>
      <c r="F337" s="10">
        <f t="shared" si="43"/>
        <v>369.12385314449551</v>
      </c>
      <c r="G337" s="13"/>
      <c r="H337" s="10">
        <f t="shared" si="40"/>
        <v>25</v>
      </c>
      <c r="I337" s="10">
        <f t="shared" si="41"/>
        <v>30</v>
      </c>
    </row>
    <row r="338" spans="2:9" ht="17.100000000000001" customHeight="1" x14ac:dyDescent="0.35">
      <c r="B338" s="8">
        <f t="shared" si="44"/>
        <v>329</v>
      </c>
      <c r="C338" s="10">
        <f t="shared" si="38"/>
        <v>64209.824391126458</v>
      </c>
      <c r="D338" s="10">
        <f t="shared" si="42"/>
        <v>959.57636173666049</v>
      </c>
      <c r="E338" s="10">
        <f t="shared" si="39"/>
        <v>538.48003492379598</v>
      </c>
      <c r="F338" s="10">
        <f t="shared" si="43"/>
        <v>366.09632681286456</v>
      </c>
      <c r="G338" s="13"/>
      <c r="H338" s="10">
        <f t="shared" si="40"/>
        <v>25</v>
      </c>
      <c r="I338" s="10">
        <f t="shared" si="41"/>
        <v>30</v>
      </c>
    </row>
    <row r="339" spans="2:9" ht="17.100000000000001" customHeight="1" x14ac:dyDescent="0.35">
      <c r="B339" s="8">
        <f t="shared" si="44"/>
        <v>330</v>
      </c>
      <c r="C339" s="10">
        <f t="shared" si="38"/>
        <v>63668.299711796986</v>
      </c>
      <c r="D339" s="10">
        <f t="shared" si="42"/>
        <v>959.57636173666049</v>
      </c>
      <c r="E339" s="10">
        <f t="shared" si="39"/>
        <v>541.52467932947025</v>
      </c>
      <c r="F339" s="10">
        <f t="shared" si="43"/>
        <v>363.0516824071903</v>
      </c>
      <c r="G339" s="13"/>
      <c r="H339" s="10">
        <f t="shared" si="40"/>
        <v>25</v>
      </c>
      <c r="I339" s="10">
        <f t="shared" si="41"/>
        <v>30</v>
      </c>
    </row>
    <row r="340" spans="2:9" ht="17.100000000000001" customHeight="1" x14ac:dyDescent="0.35">
      <c r="B340" s="8">
        <f t="shared" si="44"/>
        <v>331</v>
      </c>
      <c r="C340" s="10">
        <f t="shared" si="38"/>
        <v>63123.713173199721</v>
      </c>
      <c r="D340" s="10">
        <f t="shared" si="42"/>
        <v>959.57636173666049</v>
      </c>
      <c r="E340" s="10">
        <f t="shared" si="39"/>
        <v>544.58653859726701</v>
      </c>
      <c r="F340" s="10">
        <f t="shared" si="43"/>
        <v>359.98982313939348</v>
      </c>
      <c r="G340" s="13"/>
      <c r="H340" s="10">
        <f t="shared" si="40"/>
        <v>25</v>
      </c>
      <c r="I340" s="10">
        <f t="shared" si="41"/>
        <v>30</v>
      </c>
    </row>
    <row r="341" spans="2:9" ht="17.100000000000001" customHeight="1" x14ac:dyDescent="0.35">
      <c r="B341" s="8">
        <f t="shared" si="44"/>
        <v>332</v>
      </c>
      <c r="C341" s="10">
        <f t="shared" si="38"/>
        <v>62576.047463137205</v>
      </c>
      <c r="D341" s="10">
        <f t="shared" si="42"/>
        <v>959.57636173666049</v>
      </c>
      <c r="E341" s="10">
        <f t="shared" si="39"/>
        <v>547.66571006251979</v>
      </c>
      <c r="F341" s="10">
        <f t="shared" si="43"/>
        <v>356.91065167414075</v>
      </c>
      <c r="G341" s="13"/>
      <c r="H341" s="10">
        <f t="shared" si="40"/>
        <v>25</v>
      </c>
      <c r="I341" s="10">
        <f t="shared" si="41"/>
        <v>30</v>
      </c>
    </row>
    <row r="342" spans="2:9" ht="17.100000000000001" customHeight="1" x14ac:dyDescent="0.35">
      <c r="B342" s="8">
        <f t="shared" si="44"/>
        <v>333</v>
      </c>
      <c r="C342" s="10">
        <f t="shared" ref="C342:C369" si="45">IF(C341=0,0,IF((IFERROR(C341-E342,0)-G342)&lt;0,0,IFERROR(C341-E342,0)-G342))</f>
        <v>62025.285171526295</v>
      </c>
      <c r="D342" s="10">
        <f t="shared" si="42"/>
        <v>959.57636173666049</v>
      </c>
      <c r="E342" s="10">
        <f t="shared" ref="E342:E405" si="46">IF(C341=0,0,IFERROR(D342-F342-H342-I342,0))</f>
        <v>550.76229161090976</v>
      </c>
      <c r="F342" s="10">
        <f t="shared" si="43"/>
        <v>353.81407012575073</v>
      </c>
      <c r="G342" s="13"/>
      <c r="H342" s="10">
        <f t="shared" ref="H342:H379" si="47">IF(D342=0,0,H341)</f>
        <v>25</v>
      </c>
      <c r="I342" s="10">
        <f t="shared" ref="I342:I379" si="48">IF(D342=0,0,I341)</f>
        <v>30</v>
      </c>
    </row>
    <row r="343" spans="2:9" ht="17.100000000000001" customHeight="1" x14ac:dyDescent="0.35">
      <c r="B343" s="8">
        <f t="shared" si="44"/>
        <v>334</v>
      </c>
      <c r="C343" s="10">
        <f t="shared" si="45"/>
        <v>61471.408789844718</v>
      </c>
      <c r="D343" s="10">
        <f t="shared" si="42"/>
        <v>959.57636173666049</v>
      </c>
      <c r="E343" s="10">
        <f t="shared" si="46"/>
        <v>553.87638168157832</v>
      </c>
      <c r="F343" s="10">
        <f t="shared" si="43"/>
        <v>350.69998005508211</v>
      </c>
      <c r="G343" s="13"/>
      <c r="H343" s="10">
        <f t="shared" si="47"/>
        <v>25</v>
      </c>
      <c r="I343" s="10">
        <f t="shared" si="48"/>
        <v>30</v>
      </c>
    </row>
    <row r="344" spans="2:9" ht="17.100000000000001" customHeight="1" x14ac:dyDescent="0.35">
      <c r="B344" s="8">
        <f t="shared" si="44"/>
        <v>335</v>
      </c>
      <c r="C344" s="10">
        <f t="shared" si="45"/>
        <v>60914.40071057446</v>
      </c>
      <c r="D344" s="10">
        <f t="shared" si="42"/>
        <v>959.57636173666049</v>
      </c>
      <c r="E344" s="10">
        <f t="shared" si="46"/>
        <v>557.00807927025596</v>
      </c>
      <c r="F344" s="10">
        <f t="shared" si="43"/>
        <v>347.56828246640453</v>
      </c>
      <c r="G344" s="13"/>
      <c r="H344" s="10">
        <f t="shared" si="47"/>
        <v>25</v>
      </c>
      <c r="I344" s="10">
        <f t="shared" si="48"/>
        <v>30</v>
      </c>
    </row>
    <row r="345" spans="2:9" ht="17.100000000000001" customHeight="1" x14ac:dyDescent="0.35">
      <c r="B345" s="8">
        <f t="shared" si="44"/>
        <v>336</v>
      </c>
      <c r="C345" s="10">
        <f t="shared" si="45"/>
        <v>60354.243226642051</v>
      </c>
      <c r="D345" s="10">
        <f t="shared" si="42"/>
        <v>959.57636173666049</v>
      </c>
      <c r="E345" s="10">
        <f t="shared" si="46"/>
        <v>560.15748393240938</v>
      </c>
      <c r="F345" s="10">
        <f t="shared" si="43"/>
        <v>344.41887780425111</v>
      </c>
      <c r="G345" s="13"/>
      <c r="H345" s="10">
        <f t="shared" si="47"/>
        <v>25</v>
      </c>
      <c r="I345" s="10">
        <f t="shared" si="48"/>
        <v>30</v>
      </c>
    </row>
    <row r="346" spans="2:9" ht="17.100000000000001" customHeight="1" x14ac:dyDescent="0.35">
      <c r="B346" s="8">
        <f t="shared" si="44"/>
        <v>337</v>
      </c>
      <c r="C346" s="10">
        <f t="shared" si="45"/>
        <v>59790.918530855648</v>
      </c>
      <c r="D346" s="10">
        <f t="shared" si="42"/>
        <v>959.57636173666049</v>
      </c>
      <c r="E346" s="10">
        <f t="shared" si="46"/>
        <v>563.32469578640632</v>
      </c>
      <c r="F346" s="10">
        <f t="shared" si="43"/>
        <v>341.25166595025416</v>
      </c>
      <c r="G346" s="13"/>
      <c r="H346" s="10">
        <f t="shared" si="47"/>
        <v>25</v>
      </c>
      <c r="I346" s="10">
        <f t="shared" si="48"/>
        <v>30</v>
      </c>
    </row>
    <row r="347" spans="2:9" ht="17.100000000000001" customHeight="1" x14ac:dyDescent="0.35">
      <c r="B347" s="8">
        <f t="shared" si="44"/>
        <v>338</v>
      </c>
      <c r="C347" s="10">
        <f t="shared" si="45"/>
        <v>59224.408715338948</v>
      </c>
      <c r="D347" s="10">
        <f t="shared" si="42"/>
        <v>959.57636173666049</v>
      </c>
      <c r="E347" s="10">
        <f t="shared" si="46"/>
        <v>566.5098155166985</v>
      </c>
      <c r="F347" s="10">
        <f t="shared" si="43"/>
        <v>338.06654621996199</v>
      </c>
      <c r="G347" s="13"/>
      <c r="H347" s="10">
        <f t="shared" si="47"/>
        <v>25</v>
      </c>
      <c r="I347" s="10">
        <f t="shared" si="48"/>
        <v>30</v>
      </c>
    </row>
    <row r="348" spans="2:9" ht="17.100000000000001" customHeight="1" x14ac:dyDescent="0.35">
      <c r="B348" s="8">
        <f t="shared" si="44"/>
        <v>339</v>
      </c>
      <c r="C348" s="10">
        <f t="shared" si="45"/>
        <v>58654.695770961924</v>
      </c>
      <c r="D348" s="10">
        <f t="shared" si="42"/>
        <v>959.57636173666049</v>
      </c>
      <c r="E348" s="10">
        <f t="shared" si="46"/>
        <v>569.71294437702204</v>
      </c>
      <c r="F348" s="10">
        <f t="shared" si="43"/>
        <v>334.86341735963839</v>
      </c>
      <c r="G348" s="13"/>
      <c r="H348" s="10">
        <f t="shared" si="47"/>
        <v>25</v>
      </c>
      <c r="I348" s="10">
        <f t="shared" si="48"/>
        <v>30</v>
      </c>
    </row>
    <row r="349" spans="2:9" ht="17.100000000000001" customHeight="1" x14ac:dyDescent="0.35">
      <c r="B349" s="8">
        <f t="shared" si="44"/>
        <v>340</v>
      </c>
      <c r="C349" s="10">
        <f t="shared" si="45"/>
        <v>58081.761586768305</v>
      </c>
      <c r="D349" s="10">
        <f t="shared" si="42"/>
        <v>959.57636173666049</v>
      </c>
      <c r="E349" s="10">
        <f t="shared" si="46"/>
        <v>572.93418419361649</v>
      </c>
      <c r="F349" s="10">
        <f t="shared" si="43"/>
        <v>331.642177543044</v>
      </c>
      <c r="G349" s="13"/>
      <c r="H349" s="10">
        <f t="shared" si="47"/>
        <v>25</v>
      </c>
      <c r="I349" s="10">
        <f t="shared" si="48"/>
        <v>30</v>
      </c>
    </row>
    <row r="350" spans="2:9" ht="17.100000000000001" customHeight="1" x14ac:dyDescent="0.35">
      <c r="B350" s="8">
        <f t="shared" si="44"/>
        <v>341</v>
      </c>
      <c r="C350" s="10">
        <f t="shared" si="45"/>
        <v>57505.587949399844</v>
      </c>
      <c r="D350" s="10">
        <f t="shared" si="42"/>
        <v>959.57636173666049</v>
      </c>
      <c r="E350" s="10">
        <f t="shared" si="46"/>
        <v>576.17363736846164</v>
      </c>
      <c r="F350" s="10">
        <f t="shared" si="43"/>
        <v>328.40272436819885</v>
      </c>
      <c r="G350" s="13"/>
      <c r="H350" s="10">
        <f t="shared" si="47"/>
        <v>25</v>
      </c>
      <c r="I350" s="10">
        <f t="shared" si="48"/>
        <v>30</v>
      </c>
    </row>
    <row r="351" spans="2:9" ht="17.100000000000001" customHeight="1" x14ac:dyDescent="0.35">
      <c r="B351" s="8">
        <f t="shared" si="44"/>
        <v>342</v>
      </c>
      <c r="C351" s="10">
        <f t="shared" si="45"/>
        <v>56926.15654251731</v>
      </c>
      <c r="D351" s="10">
        <f t="shared" si="42"/>
        <v>959.57636173666049</v>
      </c>
      <c r="E351" s="10">
        <f t="shared" si="46"/>
        <v>579.43140688253311</v>
      </c>
      <c r="F351" s="10">
        <f t="shared" si="43"/>
        <v>325.14495485412743</v>
      </c>
      <c r="G351" s="13"/>
      <c r="H351" s="10">
        <f t="shared" si="47"/>
        <v>25</v>
      </c>
      <c r="I351" s="10">
        <f t="shared" si="48"/>
        <v>30</v>
      </c>
    </row>
    <row r="352" spans="2:9" ht="17.100000000000001" customHeight="1" x14ac:dyDescent="0.35">
      <c r="B352" s="8">
        <f t="shared" si="44"/>
        <v>343</v>
      </c>
      <c r="C352" s="10">
        <f t="shared" si="45"/>
        <v>56343.448946218232</v>
      </c>
      <c r="D352" s="10">
        <f t="shared" si="42"/>
        <v>959.57636173666049</v>
      </c>
      <c r="E352" s="10">
        <f t="shared" si="46"/>
        <v>582.7075962990757</v>
      </c>
      <c r="F352" s="10">
        <f t="shared" si="43"/>
        <v>321.86876543758478</v>
      </c>
      <c r="G352" s="13"/>
      <c r="H352" s="10">
        <f t="shared" si="47"/>
        <v>25</v>
      </c>
      <c r="I352" s="10">
        <f t="shared" si="48"/>
        <v>30</v>
      </c>
    </row>
    <row r="353" spans="2:9" ht="17.100000000000001" customHeight="1" x14ac:dyDescent="0.35">
      <c r="B353" s="8">
        <f t="shared" si="44"/>
        <v>344</v>
      </c>
      <c r="C353" s="10">
        <f t="shared" si="45"/>
        <v>55757.446636451336</v>
      </c>
      <c r="D353" s="10">
        <f t="shared" si="42"/>
        <v>959.57636173666049</v>
      </c>
      <c r="E353" s="10">
        <f t="shared" si="46"/>
        <v>586.00230976689613</v>
      </c>
      <c r="F353" s="10">
        <f t="shared" si="43"/>
        <v>318.57405196976435</v>
      </c>
      <c r="G353" s="13"/>
      <c r="H353" s="10">
        <f t="shared" si="47"/>
        <v>25</v>
      </c>
      <c r="I353" s="10">
        <f t="shared" si="48"/>
        <v>30</v>
      </c>
    </row>
    <row r="354" spans="2:9" ht="17.100000000000001" customHeight="1" x14ac:dyDescent="0.35">
      <c r="B354" s="8">
        <f t="shared" si="44"/>
        <v>345</v>
      </c>
      <c r="C354" s="10">
        <f t="shared" si="45"/>
        <v>55168.130984427662</v>
      </c>
      <c r="D354" s="10">
        <f t="shared" si="42"/>
        <v>959.57636173666049</v>
      </c>
      <c r="E354" s="10">
        <f t="shared" si="46"/>
        <v>589.31565202367347</v>
      </c>
      <c r="F354" s="10">
        <f t="shared" si="43"/>
        <v>315.26070971298702</v>
      </c>
      <c r="G354" s="13"/>
      <c r="H354" s="10">
        <f t="shared" si="47"/>
        <v>25</v>
      </c>
      <c r="I354" s="10">
        <f t="shared" si="48"/>
        <v>30</v>
      </c>
    </row>
    <row r="355" spans="2:9" ht="17.100000000000001" customHeight="1" x14ac:dyDescent="0.35">
      <c r="B355" s="8">
        <f t="shared" si="44"/>
        <v>346</v>
      </c>
      <c r="C355" s="10">
        <f t="shared" si="45"/>
        <v>54575.483256028376</v>
      </c>
      <c r="D355" s="10">
        <f t="shared" ref="D355:D418" si="49">IF(B355&gt;$I$4,0,IF(C354=0,0,IFERROR(IF(F355=0,0,D354),0)))</f>
        <v>959.57636173666049</v>
      </c>
      <c r="E355" s="10">
        <f t="shared" si="46"/>
        <v>592.64772839928878</v>
      </c>
      <c r="F355" s="10">
        <f t="shared" si="43"/>
        <v>311.92863333737165</v>
      </c>
      <c r="G355" s="13"/>
      <c r="H355" s="10">
        <f t="shared" si="47"/>
        <v>25</v>
      </c>
      <c r="I355" s="10">
        <f t="shared" si="48"/>
        <v>30</v>
      </c>
    </row>
    <row r="356" spans="2:9" ht="17.100000000000001" customHeight="1" x14ac:dyDescent="0.35">
      <c r="B356" s="8">
        <f t="shared" si="44"/>
        <v>347</v>
      </c>
      <c r="C356" s="10">
        <f t="shared" si="45"/>
        <v>53979.484611209205</v>
      </c>
      <c r="D356" s="10">
        <f t="shared" si="49"/>
        <v>959.57636173666049</v>
      </c>
      <c r="E356" s="10">
        <f t="shared" si="46"/>
        <v>595.99864481917393</v>
      </c>
      <c r="F356" s="10">
        <f t="shared" si="43"/>
        <v>308.57771691748661</v>
      </c>
      <c r="G356" s="13"/>
      <c r="H356" s="10">
        <f t="shared" si="47"/>
        <v>25</v>
      </c>
      <c r="I356" s="10">
        <f t="shared" si="48"/>
        <v>30</v>
      </c>
    </row>
    <row r="357" spans="2:9" ht="17.100000000000001" customHeight="1" x14ac:dyDescent="0.35">
      <c r="B357" s="8">
        <f t="shared" si="44"/>
        <v>348</v>
      </c>
      <c r="C357" s="10">
        <f t="shared" si="45"/>
        <v>53380.116103401524</v>
      </c>
      <c r="D357" s="10">
        <f t="shared" si="49"/>
        <v>959.57636173666049</v>
      </c>
      <c r="E357" s="10">
        <f t="shared" si="46"/>
        <v>599.36850780767804</v>
      </c>
      <c r="F357" s="10">
        <f t="shared" si="43"/>
        <v>305.2078539289825</v>
      </c>
      <c r="G357" s="13"/>
      <c r="H357" s="10">
        <f t="shared" si="47"/>
        <v>25</v>
      </c>
      <c r="I357" s="10">
        <f t="shared" si="48"/>
        <v>30</v>
      </c>
    </row>
    <row r="358" spans="2:9" ht="17.100000000000001" customHeight="1" x14ac:dyDescent="0.35">
      <c r="B358" s="8">
        <f t="shared" si="44"/>
        <v>349</v>
      </c>
      <c r="C358" s="10">
        <f t="shared" si="45"/>
        <v>52777.358678910066</v>
      </c>
      <c r="D358" s="10">
        <f t="shared" si="49"/>
        <v>959.57636173666049</v>
      </c>
      <c r="E358" s="10">
        <f t="shared" si="46"/>
        <v>602.7574244914548</v>
      </c>
      <c r="F358" s="10">
        <f t="shared" si="43"/>
        <v>301.81893724520569</v>
      </c>
      <c r="G358" s="13"/>
      <c r="H358" s="10">
        <f t="shared" si="47"/>
        <v>25</v>
      </c>
      <c r="I358" s="10">
        <f t="shared" si="48"/>
        <v>30</v>
      </c>
    </row>
    <row r="359" spans="2:9" ht="17.100000000000001" customHeight="1" x14ac:dyDescent="0.35">
      <c r="B359" s="8">
        <f t="shared" si="44"/>
        <v>350</v>
      </c>
      <c r="C359" s="10">
        <f t="shared" si="45"/>
        <v>52171.193176307199</v>
      </c>
      <c r="D359" s="10">
        <f t="shared" si="49"/>
        <v>959.57636173666049</v>
      </c>
      <c r="E359" s="10">
        <f t="shared" si="46"/>
        <v>606.16550260286749</v>
      </c>
      <c r="F359" s="10">
        <f t="shared" si="43"/>
        <v>298.41085913379305</v>
      </c>
      <c r="G359" s="13"/>
      <c r="H359" s="10">
        <f t="shared" si="47"/>
        <v>25</v>
      </c>
      <c r="I359" s="10">
        <f t="shared" si="48"/>
        <v>30</v>
      </c>
    </row>
    <row r="360" spans="2:9" ht="17.100000000000001" customHeight="1" x14ac:dyDescent="0.35">
      <c r="B360" s="8">
        <f t="shared" si="44"/>
        <v>351</v>
      </c>
      <c r="C360" s="10">
        <f t="shared" si="45"/>
        <v>51561.600325823783</v>
      </c>
      <c r="D360" s="10">
        <f t="shared" si="49"/>
        <v>959.57636173666049</v>
      </c>
      <c r="E360" s="10">
        <f t="shared" si="46"/>
        <v>609.59285048341371</v>
      </c>
      <c r="F360" s="10">
        <f t="shared" si="43"/>
        <v>294.98351125324683</v>
      </c>
      <c r="G360" s="13"/>
      <c r="H360" s="10">
        <f t="shared" si="47"/>
        <v>25</v>
      </c>
      <c r="I360" s="10">
        <f t="shared" si="48"/>
        <v>30</v>
      </c>
    </row>
    <row r="361" spans="2:9" ht="17.100000000000001" customHeight="1" x14ac:dyDescent="0.35">
      <c r="B361" s="8">
        <f t="shared" si="44"/>
        <v>352</v>
      </c>
      <c r="C361" s="10">
        <f t="shared" si="45"/>
        <v>50948.560748736614</v>
      </c>
      <c r="D361" s="10">
        <f t="shared" si="49"/>
        <v>959.57636173666049</v>
      </c>
      <c r="E361" s="10">
        <f t="shared" si="46"/>
        <v>613.03957708716962</v>
      </c>
      <c r="F361" s="10">
        <f t="shared" si="43"/>
        <v>291.53678464949081</v>
      </c>
      <c r="G361" s="13"/>
      <c r="H361" s="10">
        <f t="shared" si="47"/>
        <v>25</v>
      </c>
      <c r="I361" s="10">
        <f t="shared" si="48"/>
        <v>30</v>
      </c>
    </row>
    <row r="362" spans="2:9" ht="17.100000000000001" customHeight="1" x14ac:dyDescent="0.35">
      <c r="B362" s="8">
        <f t="shared" si="44"/>
        <v>353</v>
      </c>
      <c r="C362" s="10">
        <f t="shared" si="45"/>
        <v>50332.054956752363</v>
      </c>
      <c r="D362" s="10">
        <f t="shared" si="49"/>
        <v>959.57636173666049</v>
      </c>
      <c r="E362" s="10">
        <f t="shared" si="46"/>
        <v>616.50579198425396</v>
      </c>
      <c r="F362" s="10">
        <f t="shared" si="43"/>
        <v>288.07056975240653</v>
      </c>
      <c r="G362" s="13"/>
      <c r="H362" s="10">
        <f t="shared" si="47"/>
        <v>25</v>
      </c>
      <c r="I362" s="10">
        <f t="shared" si="48"/>
        <v>30</v>
      </c>
    </row>
    <row r="363" spans="2:9" ht="17.100000000000001" customHeight="1" x14ac:dyDescent="0.35">
      <c r="B363" s="8">
        <f t="shared" si="44"/>
        <v>354</v>
      </c>
      <c r="C363" s="10">
        <f t="shared" si="45"/>
        <v>49712.063351388053</v>
      </c>
      <c r="D363" s="10">
        <f t="shared" si="49"/>
        <v>959.57636173666049</v>
      </c>
      <c r="E363" s="10">
        <f t="shared" si="46"/>
        <v>619.99160536431032</v>
      </c>
      <c r="F363" s="10">
        <f t="shared" si="43"/>
        <v>284.58475637235011</v>
      </c>
      <c r="G363" s="13"/>
      <c r="H363" s="10">
        <f t="shared" si="47"/>
        <v>25</v>
      </c>
      <c r="I363" s="10">
        <f t="shared" si="48"/>
        <v>30</v>
      </c>
    </row>
    <row r="364" spans="2:9" ht="17.100000000000001" customHeight="1" x14ac:dyDescent="0.35">
      <c r="B364" s="8">
        <f t="shared" si="44"/>
        <v>355</v>
      </c>
      <c r="C364" s="10">
        <f t="shared" si="45"/>
        <v>49088.56622334804</v>
      </c>
      <c r="D364" s="10">
        <f t="shared" si="49"/>
        <v>959.57636173666049</v>
      </c>
      <c r="E364" s="10">
        <f t="shared" si="46"/>
        <v>623.49712804001092</v>
      </c>
      <c r="F364" s="10">
        <f t="shared" si="43"/>
        <v>281.07923369664951</v>
      </c>
      <c r="G364" s="13"/>
      <c r="H364" s="10">
        <f t="shared" si="47"/>
        <v>25</v>
      </c>
      <c r="I364" s="10">
        <f t="shared" si="48"/>
        <v>30</v>
      </c>
    </row>
    <row r="365" spans="2:9" ht="17.100000000000001" customHeight="1" x14ac:dyDescent="0.35">
      <c r="B365" s="8">
        <f t="shared" si="44"/>
        <v>356</v>
      </c>
      <c r="C365" s="10">
        <f t="shared" si="45"/>
        <v>48461.543751897458</v>
      </c>
      <c r="D365" s="10">
        <f t="shared" si="49"/>
        <v>959.57636173666049</v>
      </c>
      <c r="E365" s="10">
        <f t="shared" si="46"/>
        <v>627.02247145057891</v>
      </c>
      <c r="F365" s="10">
        <f t="shared" si="43"/>
        <v>277.55389028608164</v>
      </c>
      <c r="G365" s="13"/>
      <c r="H365" s="10">
        <f t="shared" si="47"/>
        <v>25</v>
      </c>
      <c r="I365" s="10">
        <f t="shared" si="48"/>
        <v>30</v>
      </c>
    </row>
    <row r="366" spans="2:9" ht="17.100000000000001" customHeight="1" x14ac:dyDescent="0.35">
      <c r="B366" s="8">
        <f t="shared" si="44"/>
        <v>357</v>
      </c>
      <c r="C366" s="10">
        <f t="shared" si="45"/>
        <v>47830.976004232129</v>
      </c>
      <c r="D366" s="10">
        <f t="shared" si="49"/>
        <v>959.57636173666049</v>
      </c>
      <c r="E366" s="10">
        <f t="shared" si="46"/>
        <v>630.56774766533067</v>
      </c>
      <c r="F366" s="10">
        <f t="shared" si="43"/>
        <v>274.00861407132987</v>
      </c>
      <c r="G366" s="13"/>
      <c r="H366" s="10">
        <f t="shared" si="47"/>
        <v>25</v>
      </c>
      <c r="I366" s="10">
        <f t="shared" si="48"/>
        <v>30</v>
      </c>
    </row>
    <row r="367" spans="2:9" ht="17.100000000000001" customHeight="1" x14ac:dyDescent="0.35">
      <c r="B367" s="8">
        <f t="shared" si="44"/>
        <v>358</v>
      </c>
      <c r="C367" s="10">
        <f t="shared" si="45"/>
        <v>47196.842934844892</v>
      </c>
      <c r="D367" s="10">
        <f t="shared" si="49"/>
        <v>959.57636173666049</v>
      </c>
      <c r="E367" s="10">
        <f t="shared" si="46"/>
        <v>634.13306938723906</v>
      </c>
      <c r="F367" s="10">
        <f t="shared" si="43"/>
        <v>270.44329234942143</v>
      </c>
      <c r="G367" s="13"/>
      <c r="H367" s="10">
        <f t="shared" si="47"/>
        <v>25</v>
      </c>
      <c r="I367" s="10">
        <f t="shared" si="48"/>
        <v>30</v>
      </c>
    </row>
    <row r="368" spans="2:9" ht="17.100000000000001" customHeight="1" x14ac:dyDescent="0.35">
      <c r="B368" s="8">
        <f t="shared" si="44"/>
        <v>359</v>
      </c>
      <c r="C368" s="10">
        <f t="shared" si="45"/>
        <v>46559.124384888375</v>
      </c>
      <c r="D368" s="10">
        <f t="shared" si="49"/>
        <v>959.57636173666049</v>
      </c>
      <c r="E368" s="10">
        <f t="shared" si="46"/>
        <v>637.71854995651597</v>
      </c>
      <c r="F368" s="10">
        <f t="shared" si="43"/>
        <v>266.85781178014446</v>
      </c>
      <c r="G368" s="13"/>
      <c r="H368" s="10">
        <f t="shared" si="47"/>
        <v>25</v>
      </c>
      <c r="I368" s="10">
        <f t="shared" si="48"/>
        <v>30</v>
      </c>
    </row>
    <row r="369" spans="2:9" ht="17.100000000000001" customHeight="1" x14ac:dyDescent="0.35">
      <c r="B369" s="8">
        <f t="shared" si="44"/>
        <v>360</v>
      </c>
      <c r="C369" s="10">
        <f t="shared" si="45"/>
        <v>45917.800081534158</v>
      </c>
      <c r="D369" s="10">
        <f t="shared" si="49"/>
        <v>959.57636173666049</v>
      </c>
      <c r="E369" s="10">
        <f t="shared" si="46"/>
        <v>641.32430335421554</v>
      </c>
      <c r="F369" s="10">
        <f t="shared" si="43"/>
        <v>263.252058382445</v>
      </c>
      <c r="G369" s="13"/>
      <c r="H369" s="10">
        <f t="shared" si="47"/>
        <v>25</v>
      </c>
      <c r="I369" s="10">
        <f t="shared" si="48"/>
        <v>30</v>
      </c>
    </row>
    <row r="370" spans="2:9" ht="17.100000000000001" customHeight="1" x14ac:dyDescent="0.35">
      <c r="B370" s="8">
        <f t="shared" si="44"/>
        <v>361</v>
      </c>
      <c r="C370" s="10">
        <f>IF(C369=0,0,IF((IFERROR(C369-E370,0)-G370)&lt;0,0,IFERROR(C369-E370,0)-G370))</f>
        <v>45272.849637328305</v>
      </c>
      <c r="D370" s="10">
        <f t="shared" si="49"/>
        <v>959.57636173666049</v>
      </c>
      <c r="E370" s="10">
        <f t="shared" si="46"/>
        <v>644.95044420585668</v>
      </c>
      <c r="F370" s="10">
        <f t="shared" ref="F370:F429" si="50">IFERROR(+C369*$I$3,0)</f>
        <v>259.62591753080386</v>
      </c>
      <c r="G370" s="13"/>
      <c r="H370" s="10">
        <f t="shared" si="47"/>
        <v>25</v>
      </c>
      <c r="I370" s="10">
        <f t="shared" si="48"/>
        <v>30</v>
      </c>
    </row>
    <row r="371" spans="2:9" ht="17.100000000000001" customHeight="1" x14ac:dyDescent="0.35">
      <c r="B371" s="8">
        <f t="shared" si="44"/>
        <v>362</v>
      </c>
      <c r="C371" s="10">
        <f t="shared" ref="C371:C429" si="51">IF(C370=0,0,IF((IFERROR(C370-E371,0)-G371)&lt;0,0,IFERROR(C370-E371,0)-G371))</f>
        <v>44624.252549543235</v>
      </c>
      <c r="D371" s="10">
        <f t="shared" si="49"/>
        <v>959.57636173666049</v>
      </c>
      <c r="E371" s="10">
        <f t="shared" si="46"/>
        <v>648.5970877850682</v>
      </c>
      <c r="F371" s="10">
        <f t="shared" si="50"/>
        <v>255.97927395159235</v>
      </c>
      <c r="G371" s="13"/>
      <c r="H371" s="10">
        <f t="shared" si="47"/>
        <v>25</v>
      </c>
      <c r="I371" s="10">
        <f t="shared" si="48"/>
        <v>30</v>
      </c>
    </row>
    <row r="372" spans="2:9" ht="17.100000000000001" customHeight="1" x14ac:dyDescent="0.35">
      <c r="B372" s="8">
        <f t="shared" si="44"/>
        <v>363</v>
      </c>
      <c r="C372" s="10">
        <f t="shared" si="51"/>
        <v>43971.988199525978</v>
      </c>
      <c r="D372" s="10">
        <f t="shared" si="49"/>
        <v>959.57636173666049</v>
      </c>
      <c r="E372" s="10">
        <f t="shared" si="46"/>
        <v>652.26435001725258</v>
      </c>
      <c r="F372" s="10">
        <f t="shared" si="50"/>
        <v>252.31201171940791</v>
      </c>
      <c r="G372" s="13"/>
      <c r="H372" s="10">
        <f t="shared" si="47"/>
        <v>25</v>
      </c>
      <c r="I372" s="10">
        <f t="shared" si="48"/>
        <v>30</v>
      </c>
    </row>
    <row r="373" spans="2:9" ht="17.100000000000001" customHeight="1" x14ac:dyDescent="0.35">
      <c r="B373" s="8">
        <f t="shared" si="44"/>
        <v>364</v>
      </c>
      <c r="C373" s="10">
        <f t="shared" si="51"/>
        <v>43316.035852042703</v>
      </c>
      <c r="D373" s="10">
        <f t="shared" si="49"/>
        <v>959.57636173666049</v>
      </c>
      <c r="E373" s="10">
        <f t="shared" si="46"/>
        <v>655.95234748327152</v>
      </c>
      <c r="F373" s="10">
        <f t="shared" si="50"/>
        <v>248.62401425338894</v>
      </c>
      <c r="G373" s="13"/>
      <c r="H373" s="10">
        <f t="shared" si="47"/>
        <v>25</v>
      </c>
      <c r="I373" s="10">
        <f t="shared" si="48"/>
        <v>30</v>
      </c>
    </row>
    <row r="374" spans="2:9" ht="17.100000000000001" customHeight="1" x14ac:dyDescent="0.35">
      <c r="B374" s="8">
        <f t="shared" si="44"/>
        <v>365</v>
      </c>
      <c r="C374" s="10">
        <f t="shared" si="51"/>
        <v>42656.374654619554</v>
      </c>
      <c r="D374" s="10">
        <f t="shared" si="49"/>
        <v>959.57636173666049</v>
      </c>
      <c r="E374" s="10">
        <f t="shared" si="46"/>
        <v>659.66119742315175</v>
      </c>
      <c r="F374" s="10">
        <f t="shared" si="50"/>
        <v>244.91516431350871</v>
      </c>
      <c r="G374" s="13"/>
      <c r="H374" s="10">
        <f t="shared" si="47"/>
        <v>25</v>
      </c>
      <c r="I374" s="10">
        <f t="shared" si="48"/>
        <v>30</v>
      </c>
    </row>
    <row r="375" spans="2:9" ht="17.100000000000001" customHeight="1" x14ac:dyDescent="0.35">
      <c r="B375" s="8">
        <f t="shared" si="44"/>
        <v>366</v>
      </c>
      <c r="C375" s="10">
        <f t="shared" si="51"/>
        <v>41992.983636879741</v>
      </c>
      <c r="D375" s="10">
        <f t="shared" si="49"/>
        <v>959.57636173666049</v>
      </c>
      <c r="E375" s="10">
        <f t="shared" si="46"/>
        <v>663.39101773981213</v>
      </c>
      <c r="F375" s="10">
        <f t="shared" si="50"/>
        <v>241.18534399684839</v>
      </c>
      <c r="G375" s="13"/>
      <c r="H375" s="10">
        <f t="shared" si="47"/>
        <v>25</v>
      </c>
      <c r="I375" s="10">
        <f t="shared" si="48"/>
        <v>30</v>
      </c>
    </row>
    <row r="376" spans="2:9" ht="17.100000000000001" customHeight="1" x14ac:dyDescent="0.35">
      <c r="B376" s="8">
        <f t="shared" si="44"/>
        <v>367</v>
      </c>
      <c r="C376" s="10">
        <f t="shared" si="51"/>
        <v>41325.841709876928</v>
      </c>
      <c r="D376" s="10">
        <f t="shared" si="49"/>
        <v>959.57636173666049</v>
      </c>
      <c r="E376" s="10">
        <f t="shared" si="46"/>
        <v>667.14192700281183</v>
      </c>
      <c r="F376" s="10">
        <f t="shared" si="50"/>
        <v>237.43443473384872</v>
      </c>
      <c r="G376" s="13"/>
      <c r="H376" s="10">
        <f t="shared" si="47"/>
        <v>25</v>
      </c>
      <c r="I376" s="10">
        <f t="shared" si="48"/>
        <v>30</v>
      </c>
    </row>
    <row r="377" spans="2:9" ht="17.100000000000001" customHeight="1" x14ac:dyDescent="0.35">
      <c r="B377" s="8">
        <f t="shared" si="44"/>
        <v>368</v>
      </c>
      <c r="C377" s="10">
        <f t="shared" si="51"/>
        <v>40654.92766542481</v>
      </c>
      <c r="D377" s="10">
        <f t="shared" si="49"/>
        <v>959.57636173666049</v>
      </c>
      <c r="E377" s="10">
        <f t="shared" si="46"/>
        <v>670.91404445211936</v>
      </c>
      <c r="F377" s="10">
        <f t="shared" si="50"/>
        <v>233.6623172845411</v>
      </c>
      <c r="G377" s="13"/>
      <c r="H377" s="10">
        <f t="shared" si="47"/>
        <v>25</v>
      </c>
      <c r="I377" s="10">
        <f t="shared" si="48"/>
        <v>30</v>
      </c>
    </row>
    <row r="378" spans="2:9" ht="17.100000000000001" customHeight="1" x14ac:dyDescent="0.35">
      <c r="B378" s="8">
        <f t="shared" si="44"/>
        <v>369</v>
      </c>
      <c r="C378" s="10">
        <f t="shared" si="51"/>
        <v>39980.220175422903</v>
      </c>
      <c r="D378" s="10">
        <f t="shared" si="49"/>
        <v>959.57636173666049</v>
      </c>
      <c r="E378" s="10">
        <f t="shared" si="46"/>
        <v>674.70749000190381</v>
      </c>
      <c r="F378" s="10">
        <f t="shared" si="50"/>
        <v>229.86887173475674</v>
      </c>
      <c r="G378" s="13"/>
      <c r="H378" s="10">
        <f t="shared" si="47"/>
        <v>25</v>
      </c>
      <c r="I378" s="10">
        <f t="shared" si="48"/>
        <v>30</v>
      </c>
    </row>
    <row r="379" spans="2:9" ht="17.100000000000001" customHeight="1" x14ac:dyDescent="0.35">
      <c r="B379" s="8">
        <f t="shared" si="44"/>
        <v>370</v>
      </c>
      <c r="C379" s="10">
        <f t="shared" si="51"/>
        <v>39301.697791178558</v>
      </c>
      <c r="D379" s="10">
        <f t="shared" si="49"/>
        <v>959.57636173666049</v>
      </c>
      <c r="E379" s="10">
        <f t="shared" si="46"/>
        <v>678.52238424434586</v>
      </c>
      <c r="F379" s="10">
        <f t="shared" si="50"/>
        <v>226.05397749231469</v>
      </c>
      <c r="G379" s="13"/>
      <c r="H379" s="10">
        <f t="shared" si="47"/>
        <v>25</v>
      </c>
      <c r="I379" s="10">
        <f t="shared" si="48"/>
        <v>30</v>
      </c>
    </row>
    <row r="380" spans="2:9" ht="17.100000000000001" customHeight="1" x14ac:dyDescent="0.35">
      <c r="B380" s="8">
        <f t="shared" si="44"/>
        <v>371</v>
      </c>
      <c r="C380" s="10">
        <f t="shared" si="51"/>
        <v>38619.338942725088</v>
      </c>
      <c r="D380" s="10">
        <f t="shared" si="49"/>
        <v>959.57636173666049</v>
      </c>
      <c r="E380" s="10">
        <f t="shared" si="46"/>
        <v>682.35884845347221</v>
      </c>
      <c r="F380" s="10">
        <f t="shared" si="50"/>
        <v>222.21751328318828</v>
      </c>
      <c r="G380" s="13"/>
      <c r="H380" s="10">
        <f>IF(D380=0,0,H379)</f>
        <v>25</v>
      </c>
      <c r="I380" s="10">
        <f>IF(D380=0,0,I379)</f>
        <v>30</v>
      </c>
    </row>
    <row r="381" spans="2:9" ht="17.100000000000001" customHeight="1" x14ac:dyDescent="0.35">
      <c r="B381" s="8">
        <f t="shared" si="44"/>
        <v>372</v>
      </c>
      <c r="C381" s="10">
        <f t="shared" si="51"/>
        <v>37933.121938136079</v>
      </c>
      <c r="D381" s="10">
        <f t="shared" si="49"/>
        <v>959.57636173666049</v>
      </c>
      <c r="E381" s="10">
        <f t="shared" si="46"/>
        <v>686.21700458901057</v>
      </c>
      <c r="F381" s="10">
        <f t="shared" si="50"/>
        <v>218.35935714764992</v>
      </c>
      <c r="G381" s="13"/>
      <c r="H381" s="10">
        <f t="shared" ref="H381:H429" si="52">IF(D381=0,0,H380)</f>
        <v>25</v>
      </c>
      <c r="I381" s="10">
        <f t="shared" ref="I381:I429" si="53">IF(D381=0,0,I380)</f>
        <v>30</v>
      </c>
    </row>
    <row r="382" spans="2:9" ht="17.100000000000001" customHeight="1" x14ac:dyDescent="0.35">
      <c r="B382" s="8">
        <f t="shared" si="44"/>
        <v>373</v>
      </c>
      <c r="C382" s="10">
        <f t="shared" si="51"/>
        <v>37243.024962835814</v>
      </c>
      <c r="D382" s="10">
        <f t="shared" si="49"/>
        <v>959.57636173666049</v>
      </c>
      <c r="E382" s="10">
        <f t="shared" si="46"/>
        <v>690.09697530026654</v>
      </c>
      <c r="F382" s="10">
        <f t="shared" si="50"/>
        <v>214.47938643639392</v>
      </c>
      <c r="G382" s="13"/>
      <c r="H382" s="10">
        <f t="shared" si="52"/>
        <v>25</v>
      </c>
      <c r="I382" s="10">
        <f t="shared" si="53"/>
        <v>30</v>
      </c>
    </row>
    <row r="383" spans="2:9" ht="17.100000000000001" customHeight="1" x14ac:dyDescent="0.35">
      <c r="B383" s="8">
        <f t="shared" si="44"/>
        <v>374</v>
      </c>
      <c r="C383" s="10">
        <f t="shared" si="51"/>
        <v>36549.026078905794</v>
      </c>
      <c r="D383" s="10">
        <f t="shared" si="49"/>
        <v>959.57636173666049</v>
      </c>
      <c r="E383" s="10">
        <f t="shared" si="46"/>
        <v>693.99888393002288</v>
      </c>
      <c r="F383" s="10">
        <f t="shared" si="50"/>
        <v>210.5774778066376</v>
      </c>
      <c r="G383" s="13"/>
      <c r="H383" s="10">
        <f t="shared" si="52"/>
        <v>25</v>
      </c>
      <c r="I383" s="10">
        <f t="shared" si="53"/>
        <v>30</v>
      </c>
    </row>
    <row r="384" spans="2:9" ht="17.100000000000001" customHeight="1" x14ac:dyDescent="0.35">
      <c r="B384" s="8">
        <f t="shared" si="44"/>
        <v>375</v>
      </c>
      <c r="C384" s="10">
        <f t="shared" si="51"/>
        <v>35851.103224387334</v>
      </c>
      <c r="D384" s="10">
        <f t="shared" si="49"/>
        <v>959.57636173666049</v>
      </c>
      <c r="E384" s="10">
        <f t="shared" si="46"/>
        <v>697.92285451846021</v>
      </c>
      <c r="F384" s="10">
        <f t="shared" si="50"/>
        <v>206.65350721820025</v>
      </c>
      <c r="G384" s="13"/>
      <c r="H384" s="10">
        <f t="shared" si="52"/>
        <v>25</v>
      </c>
      <c r="I384" s="10">
        <f t="shared" si="53"/>
        <v>30</v>
      </c>
    </row>
    <row r="385" spans="2:9" ht="17.100000000000001" customHeight="1" x14ac:dyDescent="0.35">
      <c r="B385" s="8">
        <f t="shared" si="44"/>
        <v>376</v>
      </c>
      <c r="C385" s="10">
        <f t="shared" si="51"/>
        <v>35149.234212580232</v>
      </c>
      <c r="D385" s="10">
        <f t="shared" si="49"/>
        <v>959.57636173666049</v>
      </c>
      <c r="E385" s="10">
        <f t="shared" si="46"/>
        <v>701.86901180710049</v>
      </c>
      <c r="F385" s="10">
        <f t="shared" si="50"/>
        <v>202.70734992956</v>
      </c>
      <c r="G385" s="13"/>
      <c r="H385" s="10">
        <f t="shared" si="52"/>
        <v>25</v>
      </c>
      <c r="I385" s="10">
        <f t="shared" si="53"/>
        <v>30</v>
      </c>
    </row>
    <row r="386" spans="2:9" ht="17.100000000000001" customHeight="1" x14ac:dyDescent="0.35">
      <c r="B386" s="8">
        <f t="shared" si="44"/>
        <v>377</v>
      </c>
      <c r="C386" s="10">
        <f t="shared" si="51"/>
        <v>34443.39673133746</v>
      </c>
      <c r="D386" s="10">
        <f t="shared" si="49"/>
        <v>959.57636173666049</v>
      </c>
      <c r="E386" s="10">
        <f t="shared" si="46"/>
        <v>705.83748124277236</v>
      </c>
      <c r="F386" s="10">
        <f t="shared" si="50"/>
        <v>198.73888049388816</v>
      </c>
      <c r="G386" s="13"/>
      <c r="H386" s="10">
        <f t="shared" si="52"/>
        <v>25</v>
      </c>
      <c r="I386" s="10">
        <f t="shared" si="53"/>
        <v>30</v>
      </c>
    </row>
    <row r="387" spans="2:9" ht="17.100000000000001" customHeight="1" x14ac:dyDescent="0.35">
      <c r="B387" s="8">
        <f t="shared" si="44"/>
        <v>378</v>
      </c>
      <c r="C387" s="10">
        <f t="shared" si="51"/>
        <v>33733.568342355858</v>
      </c>
      <c r="D387" s="10">
        <f t="shared" si="49"/>
        <v>959.57636173666049</v>
      </c>
      <c r="E387" s="10">
        <f t="shared" si="46"/>
        <v>709.82838898159889</v>
      </c>
      <c r="F387" s="10">
        <f t="shared" si="50"/>
        <v>194.7479727550616</v>
      </c>
      <c r="G387" s="13"/>
      <c r="H387" s="10">
        <f t="shared" si="52"/>
        <v>25</v>
      </c>
      <c r="I387" s="10">
        <f t="shared" si="53"/>
        <v>30</v>
      </c>
    </row>
    <row r="388" spans="2:9" ht="17.100000000000001" customHeight="1" x14ac:dyDescent="0.35">
      <c r="B388" s="8">
        <f t="shared" si="44"/>
        <v>379</v>
      </c>
      <c r="C388" s="10">
        <f t="shared" si="51"/>
        <v>33019.72648046285</v>
      </c>
      <c r="D388" s="10">
        <f t="shared" si="49"/>
        <v>959.57636173666049</v>
      </c>
      <c r="E388" s="10">
        <f t="shared" si="46"/>
        <v>713.84186189300851</v>
      </c>
      <c r="F388" s="10">
        <f t="shared" si="50"/>
        <v>190.73449984365195</v>
      </c>
      <c r="G388" s="13"/>
      <c r="H388" s="10">
        <f t="shared" si="52"/>
        <v>25</v>
      </c>
      <c r="I388" s="10">
        <f t="shared" si="53"/>
        <v>30</v>
      </c>
    </row>
    <row r="389" spans="2:9" ht="17.100000000000001" customHeight="1" x14ac:dyDescent="0.35">
      <c r="B389" s="8">
        <f t="shared" si="44"/>
        <v>380</v>
      </c>
      <c r="C389" s="10">
        <f t="shared" si="51"/>
        <v>32301.848452899081</v>
      </c>
      <c r="D389" s="10">
        <f t="shared" si="49"/>
        <v>959.57636173666049</v>
      </c>
      <c r="E389" s="10">
        <f t="shared" si="46"/>
        <v>717.87802756376766</v>
      </c>
      <c r="F389" s="10">
        <f t="shared" si="50"/>
        <v>186.6983341728928</v>
      </c>
      <c r="G389" s="13"/>
      <c r="H389" s="10">
        <f t="shared" si="52"/>
        <v>25</v>
      </c>
      <c r="I389" s="10">
        <f t="shared" si="53"/>
        <v>30</v>
      </c>
    </row>
    <row r="390" spans="2:9" ht="17.100000000000001" customHeight="1" x14ac:dyDescent="0.35">
      <c r="B390" s="8">
        <f t="shared" si="44"/>
        <v>381</v>
      </c>
      <c r="C390" s="10">
        <f t="shared" si="51"/>
        <v>31579.911438597046</v>
      </c>
      <c r="D390" s="10">
        <f t="shared" si="49"/>
        <v>959.57636173666049</v>
      </c>
      <c r="E390" s="10">
        <f t="shared" si="46"/>
        <v>721.93701430203691</v>
      </c>
      <c r="F390" s="10">
        <f t="shared" si="50"/>
        <v>182.63934743462352</v>
      </c>
      <c r="G390" s="13"/>
      <c r="H390" s="10">
        <f t="shared" si="52"/>
        <v>25</v>
      </c>
      <c r="I390" s="10">
        <f t="shared" si="53"/>
        <v>30</v>
      </c>
    </row>
    <row r="391" spans="2:9" ht="17.100000000000001" customHeight="1" x14ac:dyDescent="0.35">
      <c r="B391" s="8">
        <f t="shared" si="44"/>
        <v>382</v>
      </c>
      <c r="C391" s="10">
        <f t="shared" si="51"/>
        <v>30853.892487455596</v>
      </c>
      <c r="D391" s="10">
        <f t="shared" si="49"/>
        <v>959.57636173666049</v>
      </c>
      <c r="E391" s="10">
        <f t="shared" si="46"/>
        <v>726.01895114144997</v>
      </c>
      <c r="F391" s="10">
        <f t="shared" si="50"/>
        <v>178.55741059521054</v>
      </c>
      <c r="G391" s="13"/>
      <c r="H391" s="10">
        <f t="shared" si="52"/>
        <v>25</v>
      </c>
      <c r="I391" s="10">
        <f t="shared" si="53"/>
        <v>30</v>
      </c>
    </row>
    <row r="392" spans="2:9" ht="17.100000000000001" customHeight="1" x14ac:dyDescent="0.35">
      <c r="B392" s="8">
        <f t="shared" si="44"/>
        <v>383</v>
      </c>
      <c r="C392" s="10">
        <f t="shared" si="51"/>
        <v>30123.768519610381</v>
      </c>
      <c r="D392" s="10">
        <f t="shared" si="49"/>
        <v>959.57636173666049</v>
      </c>
      <c r="E392" s="10">
        <f t="shared" si="46"/>
        <v>730.12396784521525</v>
      </c>
      <c r="F392" s="10">
        <f t="shared" si="50"/>
        <v>174.4523938914453</v>
      </c>
      <c r="G392" s="13"/>
      <c r="H392" s="10">
        <f t="shared" si="52"/>
        <v>25</v>
      </c>
      <c r="I392" s="10">
        <f t="shared" si="53"/>
        <v>30</v>
      </c>
    </row>
    <row r="393" spans="2:9" ht="17.100000000000001" customHeight="1" x14ac:dyDescent="0.35">
      <c r="B393" s="8">
        <f t="shared" si="44"/>
        <v>384</v>
      </c>
      <c r="C393" s="10">
        <f t="shared" si="51"/>
        <v>29389.51632470014</v>
      </c>
      <c r="D393" s="10">
        <f t="shared" si="49"/>
        <v>959.57636173666049</v>
      </c>
      <c r="E393" s="10">
        <f t="shared" si="46"/>
        <v>734.25219491024131</v>
      </c>
      <c r="F393" s="10">
        <f t="shared" si="50"/>
        <v>170.32416682641923</v>
      </c>
      <c r="G393" s="13"/>
      <c r="H393" s="10">
        <f t="shared" si="52"/>
        <v>25</v>
      </c>
      <c r="I393" s="10">
        <f t="shared" si="53"/>
        <v>30</v>
      </c>
    </row>
    <row r="394" spans="2:9" ht="17.100000000000001" customHeight="1" x14ac:dyDescent="0.35">
      <c r="B394" s="8">
        <f t="shared" si="44"/>
        <v>385</v>
      </c>
      <c r="C394" s="10">
        <f t="shared" si="51"/>
        <v>28651.112561128855</v>
      </c>
      <c r="D394" s="10">
        <f t="shared" si="49"/>
        <v>959.57636173666049</v>
      </c>
      <c r="E394" s="10">
        <f t="shared" si="46"/>
        <v>738.40376357128525</v>
      </c>
      <c r="F394" s="10">
        <f t="shared" si="50"/>
        <v>166.17259816537529</v>
      </c>
      <c r="G394" s="13"/>
      <c r="H394" s="10">
        <f t="shared" si="52"/>
        <v>25</v>
      </c>
      <c r="I394" s="10">
        <f t="shared" si="53"/>
        <v>30</v>
      </c>
    </row>
    <row r="395" spans="2:9" ht="17.100000000000001" customHeight="1" x14ac:dyDescent="0.35">
      <c r="B395" s="8">
        <f t="shared" si="44"/>
        <v>386</v>
      </c>
      <c r="C395" s="10">
        <f t="shared" si="51"/>
        <v>27908.53375532373</v>
      </c>
      <c r="D395" s="10">
        <f t="shared" si="49"/>
        <v>959.57636173666049</v>
      </c>
      <c r="E395" s="10">
        <f t="shared" si="46"/>
        <v>742.57880580512449</v>
      </c>
      <c r="F395" s="10">
        <f t="shared" si="50"/>
        <v>161.99755593153603</v>
      </c>
      <c r="G395" s="13"/>
      <c r="H395" s="10">
        <f t="shared" si="52"/>
        <v>25</v>
      </c>
      <c r="I395" s="10">
        <f t="shared" si="53"/>
        <v>30</v>
      </c>
    </row>
    <row r="396" spans="2:9" ht="17.100000000000001" customHeight="1" x14ac:dyDescent="0.35">
      <c r="B396" s="8">
        <f t="shared" ref="B396:B429" si="54">+B395+1</f>
        <v>387</v>
      </c>
      <c r="C396" s="10">
        <f t="shared" si="51"/>
        <v>27161.756300988978</v>
      </c>
      <c r="D396" s="10">
        <f t="shared" si="49"/>
        <v>959.57636173666049</v>
      </c>
      <c r="E396" s="10">
        <f t="shared" si="46"/>
        <v>746.77745433475241</v>
      </c>
      <c r="F396" s="10">
        <f t="shared" si="50"/>
        <v>157.79890740190805</v>
      </c>
      <c r="G396" s="13"/>
      <c r="H396" s="10">
        <f t="shared" si="52"/>
        <v>25</v>
      </c>
      <c r="I396" s="10">
        <f t="shared" si="53"/>
        <v>30</v>
      </c>
    </row>
    <row r="397" spans="2:9" ht="17.100000000000001" customHeight="1" x14ac:dyDescent="0.35">
      <c r="B397" s="8">
        <f t="shared" si="54"/>
        <v>388</v>
      </c>
      <c r="C397" s="10">
        <f t="shared" si="51"/>
        <v>26410.756458355379</v>
      </c>
      <c r="D397" s="10">
        <f t="shared" si="49"/>
        <v>959.57636173666049</v>
      </c>
      <c r="E397" s="10">
        <f t="shared" si="46"/>
        <v>750.9998426335975</v>
      </c>
      <c r="F397" s="10">
        <f t="shared" si="50"/>
        <v>153.57651910306296</v>
      </c>
      <c r="G397" s="13"/>
      <c r="H397" s="10">
        <f t="shared" si="52"/>
        <v>25</v>
      </c>
      <c r="I397" s="10">
        <f t="shared" si="53"/>
        <v>30</v>
      </c>
    </row>
    <row r="398" spans="2:9" ht="17.100000000000001" customHeight="1" x14ac:dyDescent="0.35">
      <c r="B398" s="8">
        <f t="shared" si="54"/>
        <v>389</v>
      </c>
      <c r="C398" s="10">
        <f t="shared" si="51"/>
        <v>25655.510353425612</v>
      </c>
      <c r="D398" s="10">
        <f t="shared" si="49"/>
        <v>959.57636173666049</v>
      </c>
      <c r="E398" s="10">
        <f t="shared" si="46"/>
        <v>755.24610492976637</v>
      </c>
      <c r="F398" s="10">
        <f t="shared" si="50"/>
        <v>149.33025680689411</v>
      </c>
      <c r="G398" s="13"/>
      <c r="H398" s="10">
        <f t="shared" si="52"/>
        <v>25</v>
      </c>
      <c r="I398" s="10">
        <f t="shared" si="53"/>
        <v>30</v>
      </c>
    </row>
    <row r="399" spans="2:9" ht="17.100000000000001" customHeight="1" x14ac:dyDescent="0.35">
      <c r="B399" s="8">
        <f t="shared" si="54"/>
        <v>390</v>
      </c>
      <c r="C399" s="10">
        <f t="shared" si="51"/>
        <v>24895.993977215301</v>
      </c>
      <c r="D399" s="10">
        <f t="shared" si="49"/>
        <v>959.57636173666049</v>
      </c>
      <c r="E399" s="10">
        <f t="shared" si="46"/>
        <v>759.5163762103108</v>
      </c>
      <c r="F399" s="10">
        <f t="shared" si="50"/>
        <v>145.05998552634966</v>
      </c>
      <c r="G399" s="13"/>
      <c r="H399" s="10">
        <f t="shared" si="52"/>
        <v>25</v>
      </c>
      <c r="I399" s="10">
        <f t="shared" si="53"/>
        <v>30</v>
      </c>
    </row>
    <row r="400" spans="2:9" ht="17.100000000000001" customHeight="1" x14ac:dyDescent="0.35">
      <c r="B400" s="8">
        <f t="shared" si="54"/>
        <v>391</v>
      </c>
      <c r="C400" s="10">
        <f t="shared" si="51"/>
        <v>24132.183184989783</v>
      </c>
      <c r="D400" s="10">
        <f t="shared" si="49"/>
        <v>959.57636173666049</v>
      </c>
      <c r="E400" s="10">
        <f t="shared" si="46"/>
        <v>763.81079222551909</v>
      </c>
      <c r="F400" s="10">
        <f t="shared" si="50"/>
        <v>140.76556951114136</v>
      </c>
      <c r="G400" s="13"/>
      <c r="H400" s="10">
        <f t="shared" si="52"/>
        <v>25</v>
      </c>
      <c r="I400" s="10">
        <f t="shared" si="53"/>
        <v>30</v>
      </c>
    </row>
    <row r="401" spans="2:9" ht="17.100000000000001" customHeight="1" x14ac:dyDescent="0.35">
      <c r="B401" s="8">
        <f t="shared" si="54"/>
        <v>392</v>
      </c>
      <c r="C401" s="10">
        <f t="shared" si="51"/>
        <v>23364.05369549655</v>
      </c>
      <c r="D401" s="10">
        <f t="shared" si="49"/>
        <v>959.57636173666049</v>
      </c>
      <c r="E401" s="10">
        <f t="shared" si="46"/>
        <v>768.1294894932314</v>
      </c>
      <c r="F401" s="10">
        <f t="shared" si="50"/>
        <v>136.44687224342908</v>
      </c>
      <c r="G401" s="13"/>
      <c r="H401" s="10">
        <f t="shared" si="52"/>
        <v>25</v>
      </c>
      <c r="I401" s="10">
        <f t="shared" si="53"/>
        <v>30</v>
      </c>
    </row>
    <row r="402" spans="2:9" ht="17.100000000000001" customHeight="1" x14ac:dyDescent="0.35">
      <c r="B402" s="8">
        <f t="shared" si="54"/>
        <v>393</v>
      </c>
      <c r="C402" s="10">
        <f t="shared" si="51"/>
        <v>22591.581090193369</v>
      </c>
      <c r="D402" s="10">
        <f t="shared" si="49"/>
        <v>959.57636173666049</v>
      </c>
      <c r="E402" s="10">
        <f t="shared" si="46"/>
        <v>772.47260530317953</v>
      </c>
      <c r="F402" s="10">
        <f t="shared" si="50"/>
        <v>132.10375643348095</v>
      </c>
      <c r="G402" s="13"/>
      <c r="H402" s="10">
        <f t="shared" si="52"/>
        <v>25</v>
      </c>
      <c r="I402" s="10">
        <f t="shared" si="53"/>
        <v>30</v>
      </c>
    </row>
    <row r="403" spans="2:9" ht="17.100000000000001" customHeight="1" x14ac:dyDescent="0.35">
      <c r="B403" s="8">
        <f t="shared" si="54"/>
        <v>394</v>
      </c>
      <c r="C403" s="10">
        <f t="shared" si="51"/>
        <v>21814.740812472017</v>
      </c>
      <c r="D403" s="10">
        <f t="shared" si="49"/>
        <v>959.57636173666049</v>
      </c>
      <c r="E403" s="10">
        <f t="shared" si="46"/>
        <v>776.84027772135141</v>
      </c>
      <c r="F403" s="10">
        <f t="shared" si="50"/>
        <v>127.73608401530905</v>
      </c>
      <c r="G403" s="13"/>
      <c r="H403" s="10">
        <f t="shared" si="52"/>
        <v>25</v>
      </c>
      <c r="I403" s="10">
        <f t="shared" si="53"/>
        <v>30</v>
      </c>
    </row>
    <row r="404" spans="2:9" ht="17.100000000000001" customHeight="1" x14ac:dyDescent="0.35">
      <c r="B404" s="8">
        <f t="shared" si="54"/>
        <v>395</v>
      </c>
      <c r="C404" s="10">
        <f t="shared" si="51"/>
        <v>21033.508166877637</v>
      </c>
      <c r="D404" s="10">
        <f t="shared" si="49"/>
        <v>959.57636173666049</v>
      </c>
      <c r="E404" s="10">
        <f t="shared" si="46"/>
        <v>781.2326455943803</v>
      </c>
      <c r="F404" s="10">
        <f t="shared" si="50"/>
        <v>123.34371614228023</v>
      </c>
      <c r="G404" s="13"/>
      <c r="H404" s="10">
        <f t="shared" si="52"/>
        <v>25</v>
      </c>
      <c r="I404" s="10">
        <f t="shared" si="53"/>
        <v>30</v>
      </c>
    </row>
    <row r="405" spans="2:9" ht="17.100000000000001" customHeight="1" x14ac:dyDescent="0.35">
      <c r="B405" s="8">
        <f t="shared" si="54"/>
        <v>396</v>
      </c>
      <c r="C405" s="10">
        <f t="shared" si="51"/>
        <v>20247.858318323677</v>
      </c>
      <c r="D405" s="10">
        <f t="shared" si="49"/>
        <v>959.57636173666049</v>
      </c>
      <c r="E405" s="10">
        <f t="shared" si="46"/>
        <v>785.64984855395812</v>
      </c>
      <c r="F405" s="10">
        <f t="shared" si="50"/>
        <v>118.92651318270235</v>
      </c>
      <c r="G405" s="13"/>
      <c r="H405" s="10">
        <f t="shared" si="52"/>
        <v>25</v>
      </c>
      <c r="I405" s="10">
        <f t="shared" si="53"/>
        <v>30</v>
      </c>
    </row>
    <row r="406" spans="2:9" ht="17.100000000000001" customHeight="1" x14ac:dyDescent="0.35">
      <c r="B406" s="8">
        <f t="shared" si="54"/>
        <v>397</v>
      </c>
      <c r="C406" s="10">
        <f t="shared" si="51"/>
        <v>19457.766291302403</v>
      </c>
      <c r="D406" s="10">
        <f t="shared" si="49"/>
        <v>959.57636173666049</v>
      </c>
      <c r="E406" s="10">
        <f t="shared" ref="E406:E427" si="55">IF(C405=0,0,IFERROR(D406-F406-H406-I406,0))</f>
        <v>790.09202702127516</v>
      </c>
      <c r="F406" s="10">
        <f t="shared" si="50"/>
        <v>114.48433471538532</v>
      </c>
      <c r="G406" s="13"/>
      <c r="H406" s="10">
        <f t="shared" si="52"/>
        <v>25</v>
      </c>
      <c r="I406" s="10">
        <f t="shared" si="53"/>
        <v>30</v>
      </c>
    </row>
    <row r="407" spans="2:9" ht="17.100000000000001" customHeight="1" x14ac:dyDescent="0.35">
      <c r="B407" s="8">
        <f t="shared" si="54"/>
        <v>398</v>
      </c>
      <c r="C407" s="10">
        <f t="shared" si="51"/>
        <v>18663.206969090919</v>
      </c>
      <c r="D407" s="10">
        <f t="shared" si="49"/>
        <v>959.57636173666049</v>
      </c>
      <c r="E407" s="10">
        <f t="shared" si="55"/>
        <v>794.55932221148316</v>
      </c>
      <c r="F407" s="10">
        <f t="shared" si="50"/>
        <v>110.01703952517731</v>
      </c>
      <c r="G407" s="13"/>
      <c r="H407" s="10">
        <f t="shared" si="52"/>
        <v>25</v>
      </c>
      <c r="I407" s="10">
        <f t="shared" si="53"/>
        <v>30</v>
      </c>
    </row>
    <row r="408" spans="2:9" ht="17.100000000000001" customHeight="1" x14ac:dyDescent="0.35">
      <c r="B408" s="8">
        <f t="shared" si="54"/>
        <v>399</v>
      </c>
      <c r="C408" s="10">
        <f t="shared" si="51"/>
        <v>17864.155092952733</v>
      </c>
      <c r="D408" s="10">
        <f t="shared" si="49"/>
        <v>959.57636173666049</v>
      </c>
      <c r="E408" s="10">
        <f t="shared" si="55"/>
        <v>799.05187613818509</v>
      </c>
      <c r="F408" s="10">
        <f t="shared" si="50"/>
        <v>105.52448559847538</v>
      </c>
      <c r="G408" s="13"/>
      <c r="H408" s="10">
        <f t="shared" si="52"/>
        <v>25</v>
      </c>
      <c r="I408" s="10">
        <f t="shared" si="53"/>
        <v>30</v>
      </c>
    </row>
    <row r="409" spans="2:9" ht="17.100000000000001" customHeight="1" x14ac:dyDescent="0.35">
      <c r="B409" s="8">
        <f t="shared" si="54"/>
        <v>400</v>
      </c>
      <c r="C409" s="10">
        <f t="shared" si="51"/>
        <v>17060.585261334785</v>
      </c>
      <c r="D409" s="10">
        <f t="shared" si="49"/>
        <v>959.57636173666049</v>
      </c>
      <c r="E409" s="10">
        <f t="shared" si="55"/>
        <v>803.56983161794938</v>
      </c>
      <c r="F409" s="10">
        <f t="shared" si="50"/>
        <v>101.00653011871113</v>
      </c>
      <c r="G409" s="13"/>
      <c r="H409" s="10">
        <f t="shared" si="52"/>
        <v>25</v>
      </c>
      <c r="I409" s="10">
        <f t="shared" si="53"/>
        <v>30</v>
      </c>
    </row>
    <row r="410" spans="2:9" ht="17.100000000000001" customHeight="1" x14ac:dyDescent="0.35">
      <c r="B410" s="8">
        <f t="shared" si="54"/>
        <v>401</v>
      </c>
      <c r="C410" s="10">
        <f t="shared" si="51"/>
        <v>16252.471929059935</v>
      </c>
      <c r="D410" s="10">
        <f t="shared" si="49"/>
        <v>959.57636173666049</v>
      </c>
      <c r="E410" s="10">
        <f t="shared" si="55"/>
        <v>808.11333227484999</v>
      </c>
      <c r="F410" s="10">
        <f t="shared" si="50"/>
        <v>96.463029461810478</v>
      </c>
      <c r="G410" s="13"/>
      <c r="H410" s="10">
        <f t="shared" si="52"/>
        <v>25</v>
      </c>
      <c r="I410" s="10">
        <f t="shared" si="53"/>
        <v>30</v>
      </c>
    </row>
    <row r="411" spans="2:9" ht="17.100000000000001" customHeight="1" x14ac:dyDescent="0.35">
      <c r="B411" s="8">
        <f t="shared" si="54"/>
        <v>402</v>
      </c>
      <c r="C411" s="10">
        <f t="shared" si="51"/>
        <v>15439.789406514903</v>
      </c>
      <c r="D411" s="10">
        <f t="shared" si="49"/>
        <v>959.57636173666049</v>
      </c>
      <c r="E411" s="10">
        <f t="shared" si="55"/>
        <v>812.68252254503261</v>
      </c>
      <c r="F411" s="10">
        <f t="shared" si="50"/>
        <v>91.893839191627919</v>
      </c>
      <c r="G411" s="13"/>
      <c r="H411" s="10">
        <f t="shared" si="52"/>
        <v>25</v>
      </c>
      <c r="I411" s="10">
        <f t="shared" si="53"/>
        <v>30</v>
      </c>
    </row>
    <row r="412" spans="2:9" ht="17.100000000000001" customHeight="1" x14ac:dyDescent="0.35">
      <c r="B412" s="8">
        <f t="shared" si="54"/>
        <v>403</v>
      </c>
      <c r="C412" s="10">
        <f t="shared" si="51"/>
        <v>14622.511858833597</v>
      </c>
      <c r="D412" s="10">
        <f t="shared" si="49"/>
        <v>959.57636173666049</v>
      </c>
      <c r="E412" s="10">
        <f t="shared" si="55"/>
        <v>817.27754768130546</v>
      </c>
      <c r="F412" s="10">
        <f t="shared" si="50"/>
        <v>87.298814055355052</v>
      </c>
      <c r="G412" s="13"/>
      <c r="H412" s="10">
        <f t="shared" si="52"/>
        <v>25</v>
      </c>
      <c r="I412" s="10">
        <f t="shared" si="53"/>
        <v>30</v>
      </c>
    </row>
    <row r="413" spans="2:9" ht="17.100000000000001" customHeight="1" x14ac:dyDescent="0.35">
      <c r="B413" s="8">
        <f t="shared" si="54"/>
        <v>404</v>
      </c>
      <c r="C413" s="10">
        <f t="shared" si="51"/>
        <v>13800.61330507584</v>
      </c>
      <c r="D413" s="10">
        <f t="shared" si="49"/>
        <v>959.57636173666049</v>
      </c>
      <c r="E413" s="10">
        <f t="shared" si="55"/>
        <v>821.89855375775755</v>
      </c>
      <c r="F413" s="10">
        <f t="shared" si="50"/>
        <v>82.677807978902905</v>
      </c>
      <c r="G413" s="13"/>
      <c r="H413" s="10">
        <f t="shared" si="52"/>
        <v>25</v>
      </c>
      <c r="I413" s="10">
        <f t="shared" si="53"/>
        <v>30</v>
      </c>
    </row>
    <row r="414" spans="2:9" ht="17.100000000000001" customHeight="1" x14ac:dyDescent="0.35">
      <c r="B414" s="8">
        <f t="shared" si="54"/>
        <v>405</v>
      </c>
      <c r="C414" s="10">
        <f t="shared" si="51"/>
        <v>12974.067617401437</v>
      </c>
      <c r="D414" s="10">
        <f t="shared" si="49"/>
        <v>959.57636173666049</v>
      </c>
      <c r="E414" s="10">
        <f t="shared" si="55"/>
        <v>826.54568767440207</v>
      </c>
      <c r="F414" s="10">
        <f t="shared" si="50"/>
        <v>78.030674062258413</v>
      </c>
      <c r="G414" s="13"/>
      <c r="H414" s="10">
        <f t="shared" si="52"/>
        <v>25</v>
      </c>
      <c r="I414" s="10">
        <f t="shared" si="53"/>
        <v>30</v>
      </c>
    </row>
    <row r="415" spans="2:9" ht="17.100000000000001" customHeight="1" x14ac:dyDescent="0.35">
      <c r="B415" s="8">
        <f t="shared" si="54"/>
        <v>406</v>
      </c>
      <c r="C415" s="10">
        <f t="shared" si="51"/>
        <v>12142.848520239591</v>
      </c>
      <c r="D415" s="10">
        <f t="shared" si="49"/>
        <v>959.57636173666049</v>
      </c>
      <c r="E415" s="10">
        <f t="shared" si="55"/>
        <v>831.21909716184598</v>
      </c>
      <c r="F415" s="10">
        <f t="shared" si="50"/>
        <v>73.357264574814465</v>
      </c>
      <c r="G415" s="13"/>
      <c r="H415" s="10">
        <f t="shared" si="52"/>
        <v>25</v>
      </c>
      <c r="I415" s="10">
        <f t="shared" si="53"/>
        <v>30</v>
      </c>
    </row>
    <row r="416" spans="2:9" ht="17.100000000000001" customHeight="1" x14ac:dyDescent="0.35">
      <c r="B416" s="8">
        <f t="shared" si="54"/>
        <v>407</v>
      </c>
      <c r="C416" s="10">
        <f t="shared" si="51"/>
        <v>11306.929589453604</v>
      </c>
      <c r="D416" s="10">
        <f t="shared" si="49"/>
        <v>959.57636173666049</v>
      </c>
      <c r="E416" s="10">
        <f t="shared" si="55"/>
        <v>835.91893078598684</v>
      </c>
      <c r="F416" s="10">
        <f t="shared" si="50"/>
        <v>68.657430950673643</v>
      </c>
      <c r="G416" s="13"/>
      <c r="H416" s="10">
        <f t="shared" si="52"/>
        <v>25</v>
      </c>
      <c r="I416" s="10">
        <f t="shared" si="53"/>
        <v>30</v>
      </c>
    </row>
    <row r="417" spans="2:9" ht="17.100000000000001" customHeight="1" x14ac:dyDescent="0.35">
      <c r="B417" s="8">
        <f t="shared" si="54"/>
        <v>408</v>
      </c>
      <c r="C417" s="10">
        <f t="shared" si="51"/>
        <v>10466.284251500869</v>
      </c>
      <c r="D417" s="10">
        <f t="shared" si="49"/>
        <v>959.57636173666049</v>
      </c>
      <c r="E417" s="10">
        <f t="shared" si="55"/>
        <v>840.64533795273519</v>
      </c>
      <c r="F417" s="10">
        <f t="shared" si="50"/>
        <v>63.931023783925305</v>
      </c>
      <c r="G417" s="13"/>
      <c r="H417" s="10">
        <f t="shared" si="52"/>
        <v>25</v>
      </c>
      <c r="I417" s="10">
        <f t="shared" si="53"/>
        <v>30</v>
      </c>
    </row>
    <row r="418" spans="2:9" ht="17.100000000000001" customHeight="1" x14ac:dyDescent="0.35">
      <c r="B418" s="8">
        <f t="shared" si="54"/>
        <v>409</v>
      </c>
      <c r="C418" s="10">
        <f t="shared" si="51"/>
        <v>9620.8857825881041</v>
      </c>
      <c r="D418" s="10">
        <f t="shared" si="49"/>
        <v>959.57636173666049</v>
      </c>
      <c r="E418" s="10">
        <f t="shared" si="55"/>
        <v>845.39846891276443</v>
      </c>
      <c r="F418" s="10">
        <f t="shared" si="50"/>
        <v>59.177892823896094</v>
      </c>
      <c r="G418" s="13"/>
      <c r="H418" s="10">
        <f t="shared" si="52"/>
        <v>25</v>
      </c>
      <c r="I418" s="10">
        <f t="shared" si="53"/>
        <v>30</v>
      </c>
    </row>
    <row r="419" spans="2:9" ht="17.100000000000001" customHeight="1" x14ac:dyDescent="0.35">
      <c r="B419" s="8">
        <f t="shared" si="54"/>
        <v>410</v>
      </c>
      <c r="C419" s="10">
        <f t="shared" si="51"/>
        <v>8770.7073078218164</v>
      </c>
      <c r="D419" s="10">
        <f t="shared" ref="D419:D429" si="56">IF(B419&gt;$I$4,0,IF(C418=0,0,IFERROR(IF(F419=0,0,D418),0)))</f>
        <v>959.57636173666049</v>
      </c>
      <c r="E419" s="10">
        <f t="shared" si="55"/>
        <v>850.17847476628697</v>
      </c>
      <c r="F419" s="10">
        <f t="shared" si="50"/>
        <v>54.397886970373506</v>
      </c>
      <c r="G419" s="13"/>
      <c r="H419" s="10">
        <f t="shared" si="52"/>
        <v>25</v>
      </c>
      <c r="I419" s="10">
        <f t="shared" si="53"/>
        <v>30</v>
      </c>
    </row>
    <row r="420" spans="2:9" ht="17.100000000000001" customHeight="1" x14ac:dyDescent="0.35">
      <c r="B420" s="8">
        <f t="shared" si="54"/>
        <v>411</v>
      </c>
      <c r="C420" s="10">
        <f t="shared" si="51"/>
        <v>7915.7218003539583</v>
      </c>
      <c r="D420" s="10">
        <f t="shared" si="56"/>
        <v>959.57636173666049</v>
      </c>
      <c r="E420" s="10">
        <f t="shared" si="55"/>
        <v>854.98550746785804</v>
      </c>
      <c r="F420" s="10">
        <f t="shared" si="50"/>
        <v>49.590854268802453</v>
      </c>
      <c r="G420" s="13"/>
      <c r="H420" s="10">
        <f t="shared" si="52"/>
        <v>25</v>
      </c>
      <c r="I420" s="10">
        <f t="shared" si="53"/>
        <v>30</v>
      </c>
    </row>
    <row r="421" spans="2:9" ht="17.100000000000001" customHeight="1" x14ac:dyDescent="0.35">
      <c r="B421" s="8">
        <f t="shared" si="54"/>
        <v>412</v>
      </c>
      <c r="C421" s="10">
        <f t="shared" si="51"/>
        <v>7055.9020805227528</v>
      </c>
      <c r="D421" s="10">
        <f t="shared" si="56"/>
        <v>959.57636173666049</v>
      </c>
      <c r="E421" s="10">
        <f t="shared" si="55"/>
        <v>859.81971983120582</v>
      </c>
      <c r="F421" s="10">
        <f t="shared" si="50"/>
        <v>44.7566419054547</v>
      </c>
      <c r="G421" s="13"/>
      <c r="H421" s="10">
        <f t="shared" si="52"/>
        <v>25</v>
      </c>
      <c r="I421" s="10">
        <f t="shared" si="53"/>
        <v>30</v>
      </c>
    </row>
    <row r="422" spans="2:9" ht="17.100000000000001" customHeight="1" x14ac:dyDescent="0.35">
      <c r="B422" s="8">
        <f t="shared" si="54"/>
        <v>413</v>
      </c>
      <c r="C422" s="10">
        <f t="shared" si="51"/>
        <v>6191.2208149886637</v>
      </c>
      <c r="D422" s="10">
        <f t="shared" si="56"/>
        <v>959.57636173666049</v>
      </c>
      <c r="E422" s="10">
        <f t="shared" si="55"/>
        <v>864.68126553408945</v>
      </c>
      <c r="F422" s="10">
        <f t="shared" si="50"/>
        <v>39.895096202570997</v>
      </c>
      <c r="G422" s="13"/>
      <c r="H422" s="10">
        <f t="shared" si="52"/>
        <v>25</v>
      </c>
      <c r="I422" s="10">
        <f t="shared" si="53"/>
        <v>30</v>
      </c>
    </row>
    <row r="423" spans="2:9" ht="17.100000000000001" customHeight="1" x14ac:dyDescent="0.35">
      <c r="B423" s="8">
        <f t="shared" si="54"/>
        <v>414</v>
      </c>
      <c r="C423" s="10">
        <f t="shared" si="51"/>
        <v>5321.6505158654791</v>
      </c>
      <c r="D423" s="10">
        <f t="shared" si="56"/>
        <v>959.57636173666049</v>
      </c>
      <c r="E423" s="10">
        <f t="shared" si="55"/>
        <v>869.57029912318478</v>
      </c>
      <c r="F423" s="10">
        <f t="shared" si="50"/>
        <v>35.00606261347567</v>
      </c>
      <c r="G423" s="13"/>
      <c r="H423" s="10">
        <f t="shared" si="52"/>
        <v>25</v>
      </c>
      <c r="I423" s="10">
        <f t="shared" si="53"/>
        <v>30</v>
      </c>
    </row>
    <row r="424" spans="2:9" ht="17.100000000000001" customHeight="1" x14ac:dyDescent="0.35">
      <c r="B424" s="8">
        <f t="shared" si="54"/>
        <v>415</v>
      </c>
      <c r="C424" s="10">
        <f t="shared" si="51"/>
        <v>4447.1635398464823</v>
      </c>
      <c r="D424" s="10">
        <f t="shared" si="56"/>
        <v>959.57636173666049</v>
      </c>
      <c r="E424" s="10">
        <f t="shared" si="55"/>
        <v>874.48697601899676</v>
      </c>
      <c r="F424" s="10">
        <f t="shared" si="50"/>
        <v>30.089385717663696</v>
      </c>
      <c r="G424" s="13"/>
      <c r="H424" s="10">
        <f t="shared" si="52"/>
        <v>25</v>
      </c>
      <c r="I424" s="10">
        <f t="shared" si="53"/>
        <v>30</v>
      </c>
    </row>
    <row r="425" spans="2:9" ht="17.100000000000001" customHeight="1" x14ac:dyDescent="0.35">
      <c r="B425" s="8">
        <f t="shared" si="54"/>
        <v>416</v>
      </c>
      <c r="C425" s="10">
        <f t="shared" si="51"/>
        <v>3567.7320873256817</v>
      </c>
      <c r="D425" s="10">
        <f t="shared" si="56"/>
        <v>959.57636173666049</v>
      </c>
      <c r="E425" s="10">
        <f t="shared" si="55"/>
        <v>879.43145252080058</v>
      </c>
      <c r="F425" s="10">
        <f t="shared" si="50"/>
        <v>25.144909215859897</v>
      </c>
      <c r="G425" s="13"/>
      <c r="H425" s="10">
        <f t="shared" si="52"/>
        <v>25</v>
      </c>
      <c r="I425" s="10">
        <f t="shared" si="53"/>
        <v>30</v>
      </c>
    </row>
    <row r="426" spans="2:9" ht="17.100000000000001" customHeight="1" x14ac:dyDescent="0.35">
      <c r="B426" s="8">
        <f t="shared" si="54"/>
        <v>417</v>
      </c>
      <c r="C426" s="10">
        <f t="shared" si="51"/>
        <v>2683.3282015140717</v>
      </c>
      <c r="D426" s="10">
        <f t="shared" si="56"/>
        <v>959.57636173666049</v>
      </c>
      <c r="E426" s="10">
        <f t="shared" si="55"/>
        <v>884.40388581161017</v>
      </c>
      <c r="F426" s="10">
        <f t="shared" si="50"/>
        <v>20.172475925050293</v>
      </c>
      <c r="G426" s="13"/>
      <c r="H426" s="10">
        <f t="shared" si="52"/>
        <v>25</v>
      </c>
      <c r="I426" s="10">
        <f t="shared" si="53"/>
        <v>30</v>
      </c>
    </row>
    <row r="427" spans="2:9" ht="17.100000000000001" customHeight="1" x14ac:dyDescent="0.35">
      <c r="B427" s="8">
        <f t="shared" si="54"/>
        <v>418</v>
      </c>
      <c r="C427" s="10">
        <f t="shared" si="51"/>
        <v>1793.9237675508966</v>
      </c>
      <c r="D427" s="10">
        <f t="shared" si="56"/>
        <v>959.57636173666049</v>
      </c>
      <c r="E427" s="10">
        <f t="shared" si="55"/>
        <v>889.40443396317517</v>
      </c>
      <c r="F427" s="10">
        <f t="shared" si="50"/>
        <v>15.171927773485278</v>
      </c>
      <c r="G427" s="13"/>
      <c r="H427" s="10">
        <f t="shared" si="52"/>
        <v>25</v>
      </c>
      <c r="I427" s="10">
        <f t="shared" si="53"/>
        <v>30</v>
      </c>
    </row>
    <row r="428" spans="2:9" ht="17.100000000000001" customHeight="1" x14ac:dyDescent="0.35">
      <c r="B428" s="8">
        <f t="shared" si="54"/>
        <v>419</v>
      </c>
      <c r="C428" s="10">
        <f t="shared" si="51"/>
        <v>899.49051160989075</v>
      </c>
      <c r="D428" s="10">
        <f t="shared" si="56"/>
        <v>959.57636173666049</v>
      </c>
      <c r="E428" s="10">
        <f t="shared" ref="E428:E429" si="57">IF(C427=0,0,IFERROR(D428-F428-H428-I428,0))</f>
        <v>894.43325594100588</v>
      </c>
      <c r="F428" s="10">
        <f t="shared" si="50"/>
        <v>10.143105795654593</v>
      </c>
      <c r="G428" s="13"/>
      <c r="H428" s="10">
        <f t="shared" si="52"/>
        <v>25</v>
      </c>
      <c r="I428" s="10">
        <f t="shared" si="53"/>
        <v>30</v>
      </c>
    </row>
    <row r="429" spans="2:9" ht="17.100000000000001" customHeight="1" x14ac:dyDescent="0.35">
      <c r="B429" s="8">
        <f t="shared" si="54"/>
        <v>420</v>
      </c>
      <c r="C429" s="10">
        <f t="shared" si="51"/>
        <v>4.6418335841735825E-10</v>
      </c>
      <c r="D429" s="10">
        <f t="shared" si="56"/>
        <v>959.57636173666049</v>
      </c>
      <c r="E429" s="10">
        <f t="shared" si="57"/>
        <v>899.49051160942656</v>
      </c>
      <c r="F429" s="10">
        <f t="shared" si="50"/>
        <v>5.0858501272338739</v>
      </c>
      <c r="G429" s="13"/>
      <c r="H429" s="10">
        <f t="shared" si="52"/>
        <v>25</v>
      </c>
      <c r="I429" s="10">
        <f t="shared" si="53"/>
        <v>30</v>
      </c>
    </row>
  </sheetData>
  <sheetProtection algorithmName="SHA-512" hashValue="Y8eCtv+o1xTHUWAq4kFeYqDl48urZgUKVSbjpnmyOd1mDTMeWKrBfejPX0lqWxmgkJruarM7cBAgB2if1ao1PA==" saltValue="n6CVCkVPNhxpUEM9dVTRcg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8FB71-ADAC-479A-B027-44D8BB9B6C0C}">
  <dimension ref="A1:I429"/>
  <sheetViews>
    <sheetView showGridLines="0" showRowColHeaders="0" zoomScale="90" zoomScaleNormal="90" workbookViewId="0">
      <pane ySplit="8" topLeftCell="A9" activePane="bottomLeft" state="frozen"/>
      <selection activeCell="H7" sqref="H7"/>
      <selection pane="bottomLeft" activeCell="I2" sqref="I2"/>
    </sheetView>
  </sheetViews>
  <sheetFormatPr defaultColWidth="0" defaultRowHeight="18" x14ac:dyDescent="0.35"/>
  <cols>
    <col min="1" max="1" width="1.7109375" style="3" customWidth="1"/>
    <col min="2" max="2" width="4.5703125" style="3" bestFit="1" customWidth="1"/>
    <col min="3" max="9" width="21.5703125" style="3" customWidth="1"/>
    <col min="10" max="16384" width="9.140625" style="3" hidden="1"/>
  </cols>
  <sheetData>
    <row r="1" spans="1:9" ht="23.25" thickBot="1" x14ac:dyDescent="0.45">
      <c r="A1" s="34" t="s">
        <v>16</v>
      </c>
      <c r="B1" s="35"/>
      <c r="C1" s="35"/>
      <c r="D1" s="35"/>
      <c r="E1" s="35"/>
      <c r="F1" s="35"/>
      <c r="G1" s="35"/>
      <c r="H1" s="35"/>
      <c r="I1" s="35"/>
    </row>
    <row r="2" spans="1:9" ht="17.100000000000001" customHeight="1" thickTop="1" x14ac:dyDescent="0.35">
      <c r="A2" s="11"/>
      <c r="E2" s="30" t="s">
        <v>11</v>
      </c>
      <c r="F2" s="31">
        <v>300000</v>
      </c>
      <c r="H2" s="32" t="s">
        <v>0</v>
      </c>
      <c r="I2" s="36">
        <v>7.0000000000000007E-2</v>
      </c>
    </row>
    <row r="3" spans="1:9" ht="17.100000000000001" customHeight="1" x14ac:dyDescent="0.35">
      <c r="A3" s="12"/>
      <c r="E3" s="14" t="s">
        <v>13</v>
      </c>
      <c r="F3" s="2">
        <v>55000</v>
      </c>
      <c r="H3" s="4" t="s">
        <v>8</v>
      </c>
      <c r="I3" s="5">
        <f>(1+$I$2)^(1/12)-1</f>
        <v>5.6541453874052738E-3</v>
      </c>
    </row>
    <row r="4" spans="1:9" ht="17.100000000000001" customHeight="1" thickBot="1" x14ac:dyDescent="0.4">
      <c r="C4" s="37" t="s">
        <v>35</v>
      </c>
      <c r="E4" s="15" t="s">
        <v>12</v>
      </c>
      <c r="F4" s="16">
        <v>100000</v>
      </c>
      <c r="H4" s="21" t="s">
        <v>1</v>
      </c>
      <c r="I4" s="27">
        <v>360</v>
      </c>
    </row>
    <row r="5" spans="1:9" ht="17.100000000000001" customHeight="1" thickBot="1" x14ac:dyDescent="0.4">
      <c r="E5" s="17" t="s">
        <v>14</v>
      </c>
      <c r="F5" s="20">
        <f>F2-F3-F4</f>
        <v>145000</v>
      </c>
      <c r="H5" s="28" t="s">
        <v>23</v>
      </c>
      <c r="I5" s="20">
        <f>SUM(F9:F429)</f>
        <v>147983.1201518634</v>
      </c>
    </row>
    <row r="6" spans="1:9" ht="17.100000000000001" customHeight="1" thickBot="1" x14ac:dyDescent="0.4">
      <c r="H6" s="28" t="s">
        <v>24</v>
      </c>
      <c r="I6" s="20">
        <f>SUM(D9:D429)</f>
        <v>312783.12015186343</v>
      </c>
    </row>
    <row r="7" spans="1:9" ht="17.100000000000001" customHeight="1" x14ac:dyDescent="0.35"/>
    <row r="8" spans="1:9" s="6" customFormat="1" ht="36" x14ac:dyDescent="0.25">
      <c r="B8" s="7" t="s">
        <v>7</v>
      </c>
      <c r="C8" s="7" t="s">
        <v>5</v>
      </c>
      <c r="D8" s="7" t="s">
        <v>4</v>
      </c>
      <c r="E8" s="7" t="s">
        <v>2</v>
      </c>
      <c r="F8" s="7" t="s">
        <v>3</v>
      </c>
      <c r="G8" s="7" t="s">
        <v>6</v>
      </c>
      <c r="H8" s="7" t="s">
        <v>9</v>
      </c>
      <c r="I8" s="7" t="s">
        <v>10</v>
      </c>
    </row>
    <row r="9" spans="1:9" ht="17.100000000000001" customHeight="1" x14ac:dyDescent="0.35">
      <c r="B9" s="8"/>
      <c r="C9" s="19">
        <f>F5</f>
        <v>145000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</row>
    <row r="10" spans="1:9" ht="17.100000000000001" customHeight="1" x14ac:dyDescent="0.35">
      <c r="A10" s="38" t="s">
        <v>25</v>
      </c>
      <c r="B10" s="8">
        <v>1</v>
      </c>
      <c r="C10" s="10">
        <f>IFERROR(C9-E10,0)</f>
        <v>144597.22222222222</v>
      </c>
      <c r="D10" s="10">
        <f>E10+F10+H10+I10</f>
        <v>1277.6288589515425</v>
      </c>
      <c r="E10" s="10">
        <f>C9/$I$4</f>
        <v>402.77777777777777</v>
      </c>
      <c r="F10" s="10">
        <f>+C9*$I$3</f>
        <v>819.85108117376467</v>
      </c>
      <c r="G10" s="13"/>
      <c r="H10" s="9">
        <v>25</v>
      </c>
      <c r="I10" s="9">
        <v>30</v>
      </c>
    </row>
    <row r="11" spans="1:9" ht="17.100000000000001" customHeight="1" x14ac:dyDescent="0.35">
      <c r="A11" s="38" t="s">
        <v>25</v>
      </c>
      <c r="B11" s="8">
        <f>+B10+1</f>
        <v>2</v>
      </c>
      <c r="C11" s="10">
        <f>IFERROR(C10-E11,0)-G11</f>
        <v>144194.44444444444</v>
      </c>
      <c r="D11" s="10">
        <f t="shared" ref="D11:D21" si="0">E11+F11+H11+I11</f>
        <v>1275.351494837171</v>
      </c>
      <c r="E11" s="10">
        <f>E10</f>
        <v>402.77777777777777</v>
      </c>
      <c r="F11" s="10">
        <f t="shared" ref="F11:F74" si="1">C10*$I$3</f>
        <v>817.57371705939318</v>
      </c>
      <c r="G11" s="13"/>
      <c r="H11" s="10">
        <f>H10</f>
        <v>25</v>
      </c>
      <c r="I11" s="10">
        <f>I10</f>
        <v>30</v>
      </c>
    </row>
    <row r="12" spans="1:9" ht="17.100000000000001" customHeight="1" x14ac:dyDescent="0.35">
      <c r="A12" s="38" t="s">
        <v>25</v>
      </c>
      <c r="B12" s="8">
        <f t="shared" ref="B12:B75" si="2">+B11+1</f>
        <v>3</v>
      </c>
      <c r="C12" s="10">
        <f t="shared" ref="C12:C21" si="3">IFERROR(C11-E12,0)-G12</f>
        <v>143791.66666666666</v>
      </c>
      <c r="D12" s="10">
        <f t="shared" si="0"/>
        <v>1273.0741307227993</v>
      </c>
      <c r="E12" s="10">
        <f t="shared" ref="E12:E21" si="4">E11</f>
        <v>402.77777777777777</v>
      </c>
      <c r="F12" s="10">
        <f t="shared" si="1"/>
        <v>815.29635294502157</v>
      </c>
      <c r="G12" s="13"/>
      <c r="H12" s="10">
        <f t="shared" ref="H12:I21" si="5">H11</f>
        <v>25</v>
      </c>
      <c r="I12" s="10">
        <f t="shared" si="5"/>
        <v>30</v>
      </c>
    </row>
    <row r="13" spans="1:9" ht="17.100000000000001" customHeight="1" x14ac:dyDescent="0.35">
      <c r="A13" s="38" t="s">
        <v>25</v>
      </c>
      <c r="B13" s="8">
        <f t="shared" si="2"/>
        <v>4</v>
      </c>
      <c r="C13" s="10">
        <f t="shared" si="3"/>
        <v>143388.88888888888</v>
      </c>
      <c r="D13" s="10">
        <f t="shared" si="0"/>
        <v>1270.7967666084278</v>
      </c>
      <c r="E13" s="10">
        <f t="shared" si="4"/>
        <v>402.77777777777777</v>
      </c>
      <c r="F13" s="10">
        <f t="shared" si="1"/>
        <v>813.01898883064996</v>
      </c>
      <c r="G13" s="13"/>
      <c r="H13" s="10">
        <f t="shared" si="5"/>
        <v>25</v>
      </c>
      <c r="I13" s="10">
        <f t="shared" si="5"/>
        <v>30</v>
      </c>
    </row>
    <row r="14" spans="1:9" ht="17.100000000000001" customHeight="1" x14ac:dyDescent="0.35">
      <c r="A14" s="38" t="s">
        <v>25</v>
      </c>
      <c r="B14" s="8">
        <f t="shared" si="2"/>
        <v>5</v>
      </c>
      <c r="C14" s="10">
        <f t="shared" si="3"/>
        <v>142986.11111111109</v>
      </c>
      <c r="D14" s="10">
        <f t="shared" si="0"/>
        <v>1268.5194024940561</v>
      </c>
      <c r="E14" s="10">
        <f t="shared" si="4"/>
        <v>402.77777777777777</v>
      </c>
      <c r="F14" s="10">
        <f t="shared" si="1"/>
        <v>810.74162471627835</v>
      </c>
      <c r="G14" s="13"/>
      <c r="H14" s="10">
        <f t="shared" si="5"/>
        <v>25</v>
      </c>
      <c r="I14" s="10">
        <f t="shared" si="5"/>
        <v>30</v>
      </c>
    </row>
    <row r="15" spans="1:9" ht="17.100000000000001" customHeight="1" x14ac:dyDescent="0.35">
      <c r="A15" s="38" t="s">
        <v>25</v>
      </c>
      <c r="B15" s="8">
        <f t="shared" si="2"/>
        <v>6</v>
      </c>
      <c r="C15" s="10">
        <f t="shared" si="3"/>
        <v>142583.33333333331</v>
      </c>
      <c r="D15" s="10">
        <f t="shared" si="0"/>
        <v>1266.2420383796846</v>
      </c>
      <c r="E15" s="10">
        <f t="shared" si="4"/>
        <v>402.77777777777777</v>
      </c>
      <c r="F15" s="10">
        <f t="shared" si="1"/>
        <v>808.46426060190674</v>
      </c>
      <c r="G15" s="13"/>
      <c r="H15" s="10">
        <f t="shared" si="5"/>
        <v>25</v>
      </c>
      <c r="I15" s="10">
        <f t="shared" si="5"/>
        <v>30</v>
      </c>
    </row>
    <row r="16" spans="1:9" ht="17.100000000000001" customHeight="1" x14ac:dyDescent="0.35">
      <c r="A16" s="38" t="s">
        <v>25</v>
      </c>
      <c r="B16" s="8">
        <f t="shared" si="2"/>
        <v>7</v>
      </c>
      <c r="C16" s="10">
        <f t="shared" si="3"/>
        <v>142180.55555555553</v>
      </c>
      <c r="D16" s="10">
        <f t="shared" si="0"/>
        <v>1263.9646742653129</v>
      </c>
      <c r="E16" s="10">
        <f t="shared" si="4"/>
        <v>402.77777777777777</v>
      </c>
      <c r="F16" s="10">
        <f t="shared" si="1"/>
        <v>806.18689648753514</v>
      </c>
      <c r="G16" s="13"/>
      <c r="H16" s="10">
        <f t="shared" si="5"/>
        <v>25</v>
      </c>
      <c r="I16" s="10">
        <f t="shared" si="5"/>
        <v>30</v>
      </c>
    </row>
    <row r="17" spans="1:9" ht="17.100000000000001" customHeight="1" x14ac:dyDescent="0.35">
      <c r="A17" s="38" t="s">
        <v>25</v>
      </c>
      <c r="B17" s="8">
        <f t="shared" si="2"/>
        <v>8</v>
      </c>
      <c r="C17" s="10">
        <f t="shared" si="3"/>
        <v>141777.77777777775</v>
      </c>
      <c r="D17" s="10">
        <f t="shared" si="0"/>
        <v>1261.6873101509414</v>
      </c>
      <c r="E17" s="10">
        <f t="shared" si="4"/>
        <v>402.77777777777777</v>
      </c>
      <c r="F17" s="10">
        <f t="shared" si="1"/>
        <v>803.90953237316364</v>
      </c>
      <c r="G17" s="13"/>
      <c r="H17" s="10">
        <f t="shared" si="5"/>
        <v>25</v>
      </c>
      <c r="I17" s="10">
        <f t="shared" si="5"/>
        <v>30</v>
      </c>
    </row>
    <row r="18" spans="1:9" ht="17.100000000000001" customHeight="1" x14ac:dyDescent="0.35">
      <c r="A18" s="38" t="s">
        <v>25</v>
      </c>
      <c r="B18" s="8">
        <f t="shared" si="2"/>
        <v>9</v>
      </c>
      <c r="C18" s="10">
        <f t="shared" si="3"/>
        <v>141374.99999999997</v>
      </c>
      <c r="D18" s="10">
        <f t="shared" si="0"/>
        <v>1259.4099460365699</v>
      </c>
      <c r="E18" s="10">
        <f t="shared" si="4"/>
        <v>402.77777777777777</v>
      </c>
      <c r="F18" s="10">
        <f t="shared" si="1"/>
        <v>801.63216825879203</v>
      </c>
      <c r="G18" s="13"/>
      <c r="H18" s="10">
        <f t="shared" si="5"/>
        <v>25</v>
      </c>
      <c r="I18" s="10">
        <f t="shared" si="5"/>
        <v>30</v>
      </c>
    </row>
    <row r="19" spans="1:9" ht="17.100000000000001" customHeight="1" x14ac:dyDescent="0.35">
      <c r="A19" s="38" t="s">
        <v>25</v>
      </c>
      <c r="B19" s="8">
        <f t="shared" si="2"/>
        <v>10</v>
      </c>
      <c r="C19" s="10">
        <f t="shared" si="3"/>
        <v>140972.22222222219</v>
      </c>
      <c r="D19" s="10">
        <f t="shared" si="0"/>
        <v>1257.1325819221981</v>
      </c>
      <c r="E19" s="10">
        <f t="shared" si="4"/>
        <v>402.77777777777777</v>
      </c>
      <c r="F19" s="10">
        <f t="shared" si="1"/>
        <v>799.35480414442043</v>
      </c>
      <c r="G19" s="13"/>
      <c r="H19" s="10">
        <f t="shared" si="5"/>
        <v>25</v>
      </c>
      <c r="I19" s="10">
        <f t="shared" si="5"/>
        <v>30</v>
      </c>
    </row>
    <row r="20" spans="1:9" ht="17.100000000000001" customHeight="1" x14ac:dyDescent="0.35">
      <c r="A20" s="38" t="s">
        <v>25</v>
      </c>
      <c r="B20" s="8">
        <f t="shared" si="2"/>
        <v>11</v>
      </c>
      <c r="C20" s="10">
        <f t="shared" si="3"/>
        <v>140569.44444444441</v>
      </c>
      <c r="D20" s="10">
        <f t="shared" si="0"/>
        <v>1254.8552178078266</v>
      </c>
      <c r="E20" s="10">
        <f t="shared" si="4"/>
        <v>402.77777777777777</v>
      </c>
      <c r="F20" s="10">
        <f t="shared" si="1"/>
        <v>797.07744003004882</v>
      </c>
      <c r="G20" s="13"/>
      <c r="H20" s="10">
        <f t="shared" si="5"/>
        <v>25</v>
      </c>
      <c r="I20" s="10">
        <f t="shared" si="5"/>
        <v>30</v>
      </c>
    </row>
    <row r="21" spans="1:9" ht="17.100000000000001" customHeight="1" x14ac:dyDescent="0.35">
      <c r="A21" s="38" t="s">
        <v>25</v>
      </c>
      <c r="B21" s="8">
        <f t="shared" si="2"/>
        <v>12</v>
      </c>
      <c r="C21" s="10">
        <f t="shared" si="3"/>
        <v>140166.66666666663</v>
      </c>
      <c r="D21" s="10">
        <f t="shared" si="0"/>
        <v>1252.5778536934549</v>
      </c>
      <c r="E21" s="10">
        <f t="shared" si="4"/>
        <v>402.77777777777777</v>
      </c>
      <c r="F21" s="10">
        <f t="shared" si="1"/>
        <v>794.80007591567721</v>
      </c>
      <c r="G21" s="13"/>
      <c r="H21" s="10">
        <f t="shared" si="5"/>
        <v>25</v>
      </c>
      <c r="I21" s="10">
        <f t="shared" si="5"/>
        <v>30</v>
      </c>
    </row>
    <row r="22" spans="1:9" ht="17.100000000000001" customHeight="1" x14ac:dyDescent="0.35">
      <c r="A22" s="38" t="s">
        <v>26</v>
      </c>
      <c r="B22" s="8">
        <f t="shared" si="2"/>
        <v>13</v>
      </c>
      <c r="C22" s="10">
        <f t="shared" ref="C22:C85" si="6">IF(B22&gt;$I$4,0,IFERROR(C21-E22,0)-G22)</f>
        <v>139763.88888888885</v>
      </c>
      <c r="D22" s="10">
        <f t="shared" ref="D22:D85" si="7">IF(B22&gt;$I$4,0,(E22+F22+H22+I22))</f>
        <v>1250.3004895790834</v>
      </c>
      <c r="E22" s="10">
        <f t="shared" ref="E22:E85" si="8">IF(B22&gt;$I$4,0,E21)</f>
        <v>402.77777777777777</v>
      </c>
      <c r="F22" s="10">
        <f t="shared" si="1"/>
        <v>792.52271180130572</v>
      </c>
      <c r="G22" s="13"/>
      <c r="H22" s="10">
        <f t="shared" ref="H22:H85" si="9">IF(B22&gt;$I$4,0,H21)</f>
        <v>25</v>
      </c>
      <c r="I22" s="10">
        <f t="shared" ref="I22:I85" si="10">IF(B22&gt;$I$4,0,I21)</f>
        <v>30</v>
      </c>
    </row>
    <row r="23" spans="1:9" ht="17.100000000000001" customHeight="1" x14ac:dyDescent="0.35">
      <c r="A23" s="38" t="s">
        <v>26</v>
      </c>
      <c r="B23" s="8">
        <f t="shared" si="2"/>
        <v>14</v>
      </c>
      <c r="C23" s="10">
        <f t="shared" si="6"/>
        <v>139361.11111111107</v>
      </c>
      <c r="D23" s="10">
        <f t="shared" si="7"/>
        <v>1248.0231254647119</v>
      </c>
      <c r="E23" s="10">
        <f t="shared" si="8"/>
        <v>402.77777777777777</v>
      </c>
      <c r="F23" s="10">
        <f t="shared" si="1"/>
        <v>790.24534768693411</v>
      </c>
      <c r="G23" s="13"/>
      <c r="H23" s="10">
        <f t="shared" si="9"/>
        <v>25</v>
      </c>
      <c r="I23" s="10">
        <f t="shared" si="10"/>
        <v>30</v>
      </c>
    </row>
    <row r="24" spans="1:9" ht="17.100000000000001" customHeight="1" x14ac:dyDescent="0.35">
      <c r="A24" s="38" t="s">
        <v>26</v>
      </c>
      <c r="B24" s="8">
        <f t="shared" si="2"/>
        <v>15</v>
      </c>
      <c r="C24" s="10">
        <f t="shared" si="6"/>
        <v>138958.33333333328</v>
      </c>
      <c r="D24" s="10">
        <f t="shared" si="7"/>
        <v>1245.7457613503402</v>
      </c>
      <c r="E24" s="10">
        <f t="shared" si="8"/>
        <v>402.77777777777777</v>
      </c>
      <c r="F24" s="10">
        <f t="shared" si="1"/>
        <v>787.9679835725625</v>
      </c>
      <c r="G24" s="13"/>
      <c r="H24" s="10">
        <f t="shared" si="9"/>
        <v>25</v>
      </c>
      <c r="I24" s="10">
        <f t="shared" si="10"/>
        <v>30</v>
      </c>
    </row>
    <row r="25" spans="1:9" ht="17.100000000000001" customHeight="1" x14ac:dyDescent="0.35">
      <c r="A25" s="38" t="s">
        <v>26</v>
      </c>
      <c r="B25" s="8">
        <f t="shared" si="2"/>
        <v>16</v>
      </c>
      <c r="C25" s="10">
        <f t="shared" si="6"/>
        <v>138555.5555555555</v>
      </c>
      <c r="D25" s="10">
        <f t="shared" si="7"/>
        <v>1243.4683972359687</v>
      </c>
      <c r="E25" s="10">
        <f t="shared" si="8"/>
        <v>402.77777777777777</v>
      </c>
      <c r="F25" s="10">
        <f t="shared" si="1"/>
        <v>785.69061945819089</v>
      </c>
      <c r="G25" s="13"/>
      <c r="H25" s="10">
        <f t="shared" si="9"/>
        <v>25</v>
      </c>
      <c r="I25" s="10">
        <f t="shared" si="10"/>
        <v>30</v>
      </c>
    </row>
    <row r="26" spans="1:9" ht="17.100000000000001" customHeight="1" x14ac:dyDescent="0.35">
      <c r="A26" s="38" t="s">
        <v>26</v>
      </c>
      <c r="B26" s="8">
        <f t="shared" si="2"/>
        <v>17</v>
      </c>
      <c r="C26" s="10">
        <f t="shared" si="6"/>
        <v>138152.77777777772</v>
      </c>
      <c r="D26" s="10">
        <f t="shared" si="7"/>
        <v>1241.191033121597</v>
      </c>
      <c r="E26" s="10">
        <f t="shared" si="8"/>
        <v>402.77777777777777</v>
      </c>
      <c r="F26" s="10">
        <f t="shared" si="1"/>
        <v>783.41325534381929</v>
      </c>
      <c r="G26" s="13"/>
      <c r="H26" s="10">
        <f t="shared" si="9"/>
        <v>25</v>
      </c>
      <c r="I26" s="10">
        <f t="shared" si="10"/>
        <v>30</v>
      </c>
    </row>
    <row r="27" spans="1:9" ht="17.100000000000001" customHeight="1" x14ac:dyDescent="0.35">
      <c r="A27" s="38" t="s">
        <v>26</v>
      </c>
      <c r="B27" s="8">
        <f t="shared" si="2"/>
        <v>18</v>
      </c>
      <c r="C27" s="10">
        <f t="shared" si="6"/>
        <v>137749.99999999994</v>
      </c>
      <c r="D27" s="10">
        <f t="shared" si="7"/>
        <v>1238.9136690072255</v>
      </c>
      <c r="E27" s="10">
        <f t="shared" si="8"/>
        <v>402.77777777777777</v>
      </c>
      <c r="F27" s="10">
        <f t="shared" si="1"/>
        <v>781.13589122944768</v>
      </c>
      <c r="G27" s="13"/>
      <c r="H27" s="10">
        <f t="shared" si="9"/>
        <v>25</v>
      </c>
      <c r="I27" s="10">
        <f t="shared" si="10"/>
        <v>30</v>
      </c>
    </row>
    <row r="28" spans="1:9" ht="17.100000000000001" customHeight="1" x14ac:dyDescent="0.35">
      <c r="A28" s="38" t="s">
        <v>26</v>
      </c>
      <c r="B28" s="8">
        <f t="shared" si="2"/>
        <v>19</v>
      </c>
      <c r="C28" s="10">
        <f t="shared" si="6"/>
        <v>137347.22222222216</v>
      </c>
      <c r="D28" s="10">
        <f t="shared" si="7"/>
        <v>1236.636304892854</v>
      </c>
      <c r="E28" s="10">
        <f t="shared" si="8"/>
        <v>402.77777777777777</v>
      </c>
      <c r="F28" s="10">
        <f t="shared" si="1"/>
        <v>778.85852711507619</v>
      </c>
      <c r="G28" s="13"/>
      <c r="H28" s="10">
        <f t="shared" si="9"/>
        <v>25</v>
      </c>
      <c r="I28" s="10">
        <f t="shared" si="10"/>
        <v>30</v>
      </c>
    </row>
    <row r="29" spans="1:9" ht="17.100000000000001" customHeight="1" x14ac:dyDescent="0.35">
      <c r="A29" s="38" t="s">
        <v>26</v>
      </c>
      <c r="B29" s="8">
        <f t="shared" si="2"/>
        <v>20</v>
      </c>
      <c r="C29" s="10">
        <f t="shared" si="6"/>
        <v>136944.44444444438</v>
      </c>
      <c r="D29" s="10">
        <f t="shared" si="7"/>
        <v>1234.3589407784823</v>
      </c>
      <c r="E29" s="10">
        <f t="shared" si="8"/>
        <v>402.77777777777777</v>
      </c>
      <c r="F29" s="10">
        <f t="shared" si="1"/>
        <v>776.58116300070458</v>
      </c>
      <c r="G29" s="13"/>
      <c r="H29" s="10">
        <f t="shared" si="9"/>
        <v>25</v>
      </c>
      <c r="I29" s="10">
        <f t="shared" si="10"/>
        <v>30</v>
      </c>
    </row>
    <row r="30" spans="1:9" ht="17.100000000000001" customHeight="1" x14ac:dyDescent="0.35">
      <c r="A30" s="38" t="s">
        <v>26</v>
      </c>
      <c r="B30" s="8">
        <f t="shared" si="2"/>
        <v>21</v>
      </c>
      <c r="C30" s="10">
        <f t="shared" si="6"/>
        <v>136541.6666666666</v>
      </c>
      <c r="D30" s="10">
        <f t="shared" si="7"/>
        <v>1232.0815766641108</v>
      </c>
      <c r="E30" s="10">
        <f t="shared" si="8"/>
        <v>402.77777777777777</v>
      </c>
      <c r="F30" s="10">
        <f t="shared" si="1"/>
        <v>774.30379888633297</v>
      </c>
      <c r="G30" s="13"/>
      <c r="H30" s="10">
        <f t="shared" si="9"/>
        <v>25</v>
      </c>
      <c r="I30" s="10">
        <f t="shared" si="10"/>
        <v>30</v>
      </c>
    </row>
    <row r="31" spans="1:9" ht="17.100000000000001" customHeight="1" x14ac:dyDescent="0.35">
      <c r="A31" s="38" t="s">
        <v>26</v>
      </c>
      <c r="B31" s="8">
        <f t="shared" si="2"/>
        <v>22</v>
      </c>
      <c r="C31" s="10">
        <f t="shared" si="6"/>
        <v>136138.88888888882</v>
      </c>
      <c r="D31" s="10">
        <f t="shared" si="7"/>
        <v>1229.8042125497391</v>
      </c>
      <c r="E31" s="10">
        <f t="shared" si="8"/>
        <v>402.77777777777777</v>
      </c>
      <c r="F31" s="10">
        <f t="shared" si="1"/>
        <v>772.02643477196136</v>
      </c>
      <c r="G31" s="13"/>
      <c r="H31" s="10">
        <f t="shared" si="9"/>
        <v>25</v>
      </c>
      <c r="I31" s="10">
        <f t="shared" si="10"/>
        <v>30</v>
      </c>
    </row>
    <row r="32" spans="1:9" ht="17.100000000000001" customHeight="1" x14ac:dyDescent="0.35">
      <c r="A32" s="38" t="s">
        <v>26</v>
      </c>
      <c r="B32" s="8">
        <f t="shared" si="2"/>
        <v>23</v>
      </c>
      <c r="C32" s="10">
        <f t="shared" si="6"/>
        <v>135736.11111111104</v>
      </c>
      <c r="D32" s="10">
        <f t="shared" si="7"/>
        <v>1227.5268484353676</v>
      </c>
      <c r="E32" s="10">
        <f t="shared" si="8"/>
        <v>402.77777777777777</v>
      </c>
      <c r="F32" s="10">
        <f t="shared" si="1"/>
        <v>769.74907065758975</v>
      </c>
      <c r="G32" s="13"/>
      <c r="H32" s="10">
        <f t="shared" si="9"/>
        <v>25</v>
      </c>
      <c r="I32" s="10">
        <f t="shared" si="10"/>
        <v>30</v>
      </c>
    </row>
    <row r="33" spans="1:9" ht="17.100000000000001" customHeight="1" x14ac:dyDescent="0.35">
      <c r="A33" s="38" t="s">
        <v>26</v>
      </c>
      <c r="B33" s="8">
        <f t="shared" si="2"/>
        <v>24</v>
      </c>
      <c r="C33" s="10">
        <f t="shared" si="6"/>
        <v>135333.33333333326</v>
      </c>
      <c r="D33" s="10">
        <f t="shared" si="7"/>
        <v>1225.2494843209961</v>
      </c>
      <c r="E33" s="10">
        <f t="shared" si="8"/>
        <v>402.77777777777777</v>
      </c>
      <c r="F33" s="10">
        <f t="shared" si="1"/>
        <v>767.47170654321826</v>
      </c>
      <c r="G33" s="13"/>
      <c r="H33" s="10">
        <f t="shared" si="9"/>
        <v>25</v>
      </c>
      <c r="I33" s="10">
        <f t="shared" si="10"/>
        <v>30</v>
      </c>
    </row>
    <row r="34" spans="1:9" ht="17.100000000000001" customHeight="1" x14ac:dyDescent="0.35">
      <c r="A34" s="38" t="s">
        <v>27</v>
      </c>
      <c r="B34" s="8">
        <f t="shared" si="2"/>
        <v>25</v>
      </c>
      <c r="C34" s="10">
        <f t="shared" si="6"/>
        <v>134930.55555555547</v>
      </c>
      <c r="D34" s="10">
        <f t="shared" si="7"/>
        <v>1222.9721202066244</v>
      </c>
      <c r="E34" s="10">
        <f t="shared" si="8"/>
        <v>402.77777777777777</v>
      </c>
      <c r="F34" s="10">
        <f t="shared" si="1"/>
        <v>765.19434242884665</v>
      </c>
      <c r="G34" s="13"/>
      <c r="H34" s="10">
        <f t="shared" si="9"/>
        <v>25</v>
      </c>
      <c r="I34" s="10">
        <f t="shared" si="10"/>
        <v>30</v>
      </c>
    </row>
    <row r="35" spans="1:9" ht="17.100000000000001" customHeight="1" x14ac:dyDescent="0.35">
      <c r="A35" s="38" t="s">
        <v>27</v>
      </c>
      <c r="B35" s="8">
        <f t="shared" si="2"/>
        <v>26</v>
      </c>
      <c r="C35" s="10">
        <f t="shared" si="6"/>
        <v>134527.77777777769</v>
      </c>
      <c r="D35" s="10">
        <f t="shared" si="7"/>
        <v>1220.6947560922529</v>
      </c>
      <c r="E35" s="10">
        <f t="shared" si="8"/>
        <v>402.77777777777777</v>
      </c>
      <c r="F35" s="10">
        <f t="shared" si="1"/>
        <v>762.91697831447505</v>
      </c>
      <c r="G35" s="13"/>
      <c r="H35" s="10">
        <f t="shared" si="9"/>
        <v>25</v>
      </c>
      <c r="I35" s="10">
        <f t="shared" si="10"/>
        <v>30</v>
      </c>
    </row>
    <row r="36" spans="1:9" ht="17.100000000000001" customHeight="1" x14ac:dyDescent="0.35">
      <c r="A36" s="38" t="s">
        <v>27</v>
      </c>
      <c r="B36" s="8">
        <f t="shared" si="2"/>
        <v>27</v>
      </c>
      <c r="C36" s="10">
        <f t="shared" si="6"/>
        <v>134124.99999999991</v>
      </c>
      <c r="D36" s="10">
        <f t="shared" si="7"/>
        <v>1218.4173919778812</v>
      </c>
      <c r="E36" s="10">
        <f t="shared" si="8"/>
        <v>402.77777777777777</v>
      </c>
      <c r="F36" s="10">
        <f t="shared" si="1"/>
        <v>760.63961420010344</v>
      </c>
      <c r="G36" s="13"/>
      <c r="H36" s="10">
        <f t="shared" si="9"/>
        <v>25</v>
      </c>
      <c r="I36" s="10">
        <f t="shared" si="10"/>
        <v>30</v>
      </c>
    </row>
    <row r="37" spans="1:9" ht="17.100000000000001" customHeight="1" x14ac:dyDescent="0.35">
      <c r="A37" s="38" t="s">
        <v>27</v>
      </c>
      <c r="B37" s="8">
        <f t="shared" si="2"/>
        <v>28</v>
      </c>
      <c r="C37" s="10">
        <f t="shared" si="6"/>
        <v>133722.22222222213</v>
      </c>
      <c r="D37" s="10">
        <f t="shared" si="7"/>
        <v>1216.1400278635097</v>
      </c>
      <c r="E37" s="10">
        <f t="shared" si="8"/>
        <v>402.77777777777777</v>
      </c>
      <c r="F37" s="10">
        <f t="shared" si="1"/>
        <v>758.36225008573183</v>
      </c>
      <c r="G37" s="13"/>
      <c r="H37" s="10">
        <f t="shared" si="9"/>
        <v>25</v>
      </c>
      <c r="I37" s="10">
        <f t="shared" si="10"/>
        <v>30</v>
      </c>
    </row>
    <row r="38" spans="1:9" ht="17.100000000000001" customHeight="1" x14ac:dyDescent="0.35">
      <c r="A38" s="38" t="s">
        <v>27</v>
      </c>
      <c r="B38" s="8">
        <f t="shared" si="2"/>
        <v>29</v>
      </c>
      <c r="C38" s="10">
        <f t="shared" si="6"/>
        <v>133319.44444444435</v>
      </c>
      <c r="D38" s="10">
        <f t="shared" si="7"/>
        <v>1213.8626637491379</v>
      </c>
      <c r="E38" s="10">
        <f t="shared" si="8"/>
        <v>402.77777777777777</v>
      </c>
      <c r="F38" s="10">
        <f t="shared" si="1"/>
        <v>756.08488597136022</v>
      </c>
      <c r="G38" s="13"/>
      <c r="H38" s="10">
        <f t="shared" si="9"/>
        <v>25</v>
      </c>
      <c r="I38" s="10">
        <f t="shared" si="10"/>
        <v>30</v>
      </c>
    </row>
    <row r="39" spans="1:9" ht="17.100000000000001" customHeight="1" x14ac:dyDescent="0.35">
      <c r="A39" s="38" t="s">
        <v>27</v>
      </c>
      <c r="B39" s="8">
        <f t="shared" si="2"/>
        <v>30</v>
      </c>
      <c r="C39" s="10">
        <f t="shared" si="6"/>
        <v>132916.66666666657</v>
      </c>
      <c r="D39" s="10">
        <f t="shared" si="7"/>
        <v>1211.5852996347664</v>
      </c>
      <c r="E39" s="10">
        <f t="shared" si="8"/>
        <v>402.77777777777777</v>
      </c>
      <c r="F39" s="10">
        <f t="shared" si="1"/>
        <v>753.80752185698873</v>
      </c>
      <c r="G39" s="13"/>
      <c r="H39" s="10">
        <f t="shared" si="9"/>
        <v>25</v>
      </c>
      <c r="I39" s="10">
        <f t="shared" si="10"/>
        <v>30</v>
      </c>
    </row>
    <row r="40" spans="1:9" ht="17.100000000000001" customHeight="1" x14ac:dyDescent="0.35">
      <c r="A40" s="38" t="s">
        <v>27</v>
      </c>
      <c r="B40" s="8">
        <f t="shared" si="2"/>
        <v>31</v>
      </c>
      <c r="C40" s="10">
        <f t="shared" si="6"/>
        <v>132513.88888888879</v>
      </c>
      <c r="D40" s="10">
        <f t="shared" si="7"/>
        <v>1209.3079355203949</v>
      </c>
      <c r="E40" s="10">
        <f t="shared" si="8"/>
        <v>402.77777777777777</v>
      </c>
      <c r="F40" s="10">
        <f t="shared" si="1"/>
        <v>751.53015774261712</v>
      </c>
      <c r="G40" s="13"/>
      <c r="H40" s="10">
        <f t="shared" si="9"/>
        <v>25</v>
      </c>
      <c r="I40" s="10">
        <f t="shared" si="10"/>
        <v>30</v>
      </c>
    </row>
    <row r="41" spans="1:9" ht="17.100000000000001" customHeight="1" x14ac:dyDescent="0.35">
      <c r="A41" s="38" t="s">
        <v>27</v>
      </c>
      <c r="B41" s="8">
        <f t="shared" si="2"/>
        <v>32</v>
      </c>
      <c r="C41" s="10">
        <f t="shared" si="6"/>
        <v>132111.11111111101</v>
      </c>
      <c r="D41" s="10">
        <f t="shared" si="7"/>
        <v>1207.0305714060232</v>
      </c>
      <c r="E41" s="10">
        <f t="shared" si="8"/>
        <v>402.77777777777777</v>
      </c>
      <c r="F41" s="10">
        <f t="shared" si="1"/>
        <v>749.25279362824551</v>
      </c>
      <c r="G41" s="13"/>
      <c r="H41" s="10">
        <f t="shared" si="9"/>
        <v>25</v>
      </c>
      <c r="I41" s="10">
        <f t="shared" si="10"/>
        <v>30</v>
      </c>
    </row>
    <row r="42" spans="1:9" ht="17.100000000000001" customHeight="1" x14ac:dyDescent="0.35">
      <c r="A42" s="38" t="s">
        <v>27</v>
      </c>
      <c r="B42" s="8">
        <f t="shared" si="2"/>
        <v>33</v>
      </c>
      <c r="C42" s="10">
        <f t="shared" si="6"/>
        <v>131708.33333333323</v>
      </c>
      <c r="D42" s="10">
        <f t="shared" si="7"/>
        <v>1204.7532072916517</v>
      </c>
      <c r="E42" s="10">
        <f t="shared" si="8"/>
        <v>402.77777777777777</v>
      </c>
      <c r="F42" s="10">
        <f t="shared" si="1"/>
        <v>746.97542951387391</v>
      </c>
      <c r="G42" s="13"/>
      <c r="H42" s="10">
        <f t="shared" si="9"/>
        <v>25</v>
      </c>
      <c r="I42" s="10">
        <f t="shared" si="10"/>
        <v>30</v>
      </c>
    </row>
    <row r="43" spans="1:9" ht="17.100000000000001" customHeight="1" x14ac:dyDescent="0.35">
      <c r="A43" s="38" t="s">
        <v>27</v>
      </c>
      <c r="B43" s="8">
        <f t="shared" si="2"/>
        <v>34</v>
      </c>
      <c r="C43" s="10">
        <f t="shared" si="6"/>
        <v>131305.55555555545</v>
      </c>
      <c r="D43" s="10">
        <f t="shared" si="7"/>
        <v>1202.47584317728</v>
      </c>
      <c r="E43" s="10">
        <f t="shared" si="8"/>
        <v>402.77777777777777</v>
      </c>
      <c r="F43" s="10">
        <f t="shared" si="1"/>
        <v>744.6980653995023</v>
      </c>
      <c r="G43" s="13"/>
      <c r="H43" s="10">
        <f t="shared" si="9"/>
        <v>25</v>
      </c>
      <c r="I43" s="10">
        <f t="shared" si="10"/>
        <v>30</v>
      </c>
    </row>
    <row r="44" spans="1:9" ht="17.100000000000001" customHeight="1" x14ac:dyDescent="0.35">
      <c r="A44" s="38" t="s">
        <v>27</v>
      </c>
      <c r="B44" s="8">
        <f t="shared" si="2"/>
        <v>35</v>
      </c>
      <c r="C44" s="10">
        <f t="shared" si="6"/>
        <v>130902.77777777766</v>
      </c>
      <c r="D44" s="10">
        <f t="shared" si="7"/>
        <v>1200.1984790629085</v>
      </c>
      <c r="E44" s="10">
        <f t="shared" si="8"/>
        <v>402.77777777777777</v>
      </c>
      <c r="F44" s="10">
        <f t="shared" si="1"/>
        <v>742.4207012851308</v>
      </c>
      <c r="G44" s="13"/>
      <c r="H44" s="10">
        <f t="shared" si="9"/>
        <v>25</v>
      </c>
      <c r="I44" s="10">
        <f t="shared" si="10"/>
        <v>30</v>
      </c>
    </row>
    <row r="45" spans="1:9" ht="17.100000000000001" customHeight="1" x14ac:dyDescent="0.35">
      <c r="A45" s="38" t="s">
        <v>27</v>
      </c>
      <c r="B45" s="8">
        <f t="shared" si="2"/>
        <v>36</v>
      </c>
      <c r="C45" s="10">
        <f t="shared" si="6"/>
        <v>130499.99999999988</v>
      </c>
      <c r="D45" s="10">
        <f t="shared" si="7"/>
        <v>1197.921114948537</v>
      </c>
      <c r="E45" s="10">
        <f t="shared" si="8"/>
        <v>402.77777777777777</v>
      </c>
      <c r="F45" s="10">
        <f t="shared" si="1"/>
        <v>740.1433371707592</v>
      </c>
      <c r="G45" s="13"/>
      <c r="H45" s="10">
        <f t="shared" si="9"/>
        <v>25</v>
      </c>
      <c r="I45" s="10">
        <f t="shared" si="10"/>
        <v>30</v>
      </c>
    </row>
    <row r="46" spans="1:9" ht="17.100000000000001" customHeight="1" x14ac:dyDescent="0.35">
      <c r="A46" s="38" t="s">
        <v>28</v>
      </c>
      <c r="B46" s="8">
        <f t="shared" si="2"/>
        <v>37</v>
      </c>
      <c r="C46" s="10">
        <f t="shared" si="6"/>
        <v>130097.2222222221</v>
      </c>
      <c r="D46" s="10">
        <f t="shared" si="7"/>
        <v>1195.6437508341653</v>
      </c>
      <c r="E46" s="10">
        <f t="shared" si="8"/>
        <v>402.77777777777777</v>
      </c>
      <c r="F46" s="10">
        <f t="shared" si="1"/>
        <v>737.86597305638759</v>
      </c>
      <c r="G46" s="13"/>
      <c r="H46" s="10">
        <f t="shared" si="9"/>
        <v>25</v>
      </c>
      <c r="I46" s="10">
        <f t="shared" si="10"/>
        <v>30</v>
      </c>
    </row>
    <row r="47" spans="1:9" ht="17.100000000000001" customHeight="1" x14ac:dyDescent="0.35">
      <c r="A47" s="38" t="s">
        <v>28</v>
      </c>
      <c r="B47" s="8">
        <f t="shared" si="2"/>
        <v>38</v>
      </c>
      <c r="C47" s="10">
        <f t="shared" si="6"/>
        <v>129694.44444444432</v>
      </c>
      <c r="D47" s="10">
        <f t="shared" si="7"/>
        <v>1193.3663867197938</v>
      </c>
      <c r="E47" s="10">
        <f t="shared" si="8"/>
        <v>402.77777777777777</v>
      </c>
      <c r="F47" s="10">
        <f t="shared" si="1"/>
        <v>735.58860894201598</v>
      </c>
      <c r="G47" s="13"/>
      <c r="H47" s="10">
        <f t="shared" si="9"/>
        <v>25</v>
      </c>
      <c r="I47" s="10">
        <f t="shared" si="10"/>
        <v>30</v>
      </c>
    </row>
    <row r="48" spans="1:9" ht="17.100000000000001" customHeight="1" x14ac:dyDescent="0.35">
      <c r="A48" s="38" t="s">
        <v>28</v>
      </c>
      <c r="B48" s="8">
        <f t="shared" si="2"/>
        <v>39</v>
      </c>
      <c r="C48" s="10">
        <f t="shared" si="6"/>
        <v>129291.66666666654</v>
      </c>
      <c r="D48" s="10">
        <f t="shared" si="7"/>
        <v>1191.0890226054221</v>
      </c>
      <c r="E48" s="10">
        <f t="shared" si="8"/>
        <v>402.77777777777777</v>
      </c>
      <c r="F48" s="10">
        <f t="shared" si="1"/>
        <v>733.31124482764437</v>
      </c>
      <c r="G48" s="13"/>
      <c r="H48" s="10">
        <f t="shared" si="9"/>
        <v>25</v>
      </c>
      <c r="I48" s="10">
        <f t="shared" si="10"/>
        <v>30</v>
      </c>
    </row>
    <row r="49" spans="1:9" ht="17.100000000000001" customHeight="1" x14ac:dyDescent="0.35">
      <c r="A49" s="38" t="s">
        <v>28</v>
      </c>
      <c r="B49" s="8">
        <f t="shared" si="2"/>
        <v>40</v>
      </c>
      <c r="C49" s="10">
        <f t="shared" si="6"/>
        <v>128888.88888888876</v>
      </c>
      <c r="D49" s="10">
        <f t="shared" si="7"/>
        <v>1188.8116584910506</v>
      </c>
      <c r="E49" s="10">
        <f t="shared" si="8"/>
        <v>402.77777777777777</v>
      </c>
      <c r="F49" s="10">
        <f t="shared" si="1"/>
        <v>731.03388071327277</v>
      </c>
      <c r="G49" s="13"/>
      <c r="H49" s="10">
        <f t="shared" si="9"/>
        <v>25</v>
      </c>
      <c r="I49" s="10">
        <f t="shared" si="10"/>
        <v>30</v>
      </c>
    </row>
    <row r="50" spans="1:9" ht="17.100000000000001" customHeight="1" x14ac:dyDescent="0.35">
      <c r="A50" s="38" t="s">
        <v>28</v>
      </c>
      <c r="B50" s="8">
        <f t="shared" si="2"/>
        <v>41</v>
      </c>
      <c r="C50" s="10">
        <f t="shared" si="6"/>
        <v>128486.11111111098</v>
      </c>
      <c r="D50" s="10">
        <f t="shared" si="7"/>
        <v>1186.5342943766791</v>
      </c>
      <c r="E50" s="10">
        <f t="shared" si="8"/>
        <v>402.77777777777777</v>
      </c>
      <c r="F50" s="10">
        <f t="shared" si="1"/>
        <v>728.75651659890127</v>
      </c>
      <c r="G50" s="13"/>
      <c r="H50" s="10">
        <f t="shared" si="9"/>
        <v>25</v>
      </c>
      <c r="I50" s="10">
        <f t="shared" si="10"/>
        <v>30</v>
      </c>
    </row>
    <row r="51" spans="1:9" ht="17.100000000000001" customHeight="1" x14ac:dyDescent="0.35">
      <c r="A51" s="38" t="s">
        <v>28</v>
      </c>
      <c r="B51" s="8">
        <f t="shared" si="2"/>
        <v>42</v>
      </c>
      <c r="C51" s="10">
        <f t="shared" si="6"/>
        <v>128083.3333333332</v>
      </c>
      <c r="D51" s="10">
        <f t="shared" si="7"/>
        <v>1184.2569302623074</v>
      </c>
      <c r="E51" s="10">
        <f t="shared" si="8"/>
        <v>402.77777777777777</v>
      </c>
      <c r="F51" s="10">
        <f t="shared" si="1"/>
        <v>726.47915248452966</v>
      </c>
      <c r="G51" s="13"/>
      <c r="H51" s="10">
        <f t="shared" si="9"/>
        <v>25</v>
      </c>
      <c r="I51" s="10">
        <f t="shared" si="10"/>
        <v>30</v>
      </c>
    </row>
    <row r="52" spans="1:9" ht="17.100000000000001" customHeight="1" x14ac:dyDescent="0.35">
      <c r="A52" s="38" t="s">
        <v>28</v>
      </c>
      <c r="B52" s="8">
        <f t="shared" si="2"/>
        <v>43</v>
      </c>
      <c r="C52" s="10">
        <f t="shared" si="6"/>
        <v>127680.55555555542</v>
      </c>
      <c r="D52" s="10">
        <f t="shared" si="7"/>
        <v>1181.9795661479359</v>
      </c>
      <c r="E52" s="10">
        <f t="shared" si="8"/>
        <v>402.77777777777777</v>
      </c>
      <c r="F52" s="10">
        <f t="shared" si="1"/>
        <v>724.20178837015806</v>
      </c>
      <c r="G52" s="13"/>
      <c r="H52" s="10">
        <f t="shared" si="9"/>
        <v>25</v>
      </c>
      <c r="I52" s="10">
        <f t="shared" si="10"/>
        <v>30</v>
      </c>
    </row>
    <row r="53" spans="1:9" ht="17.100000000000001" customHeight="1" x14ac:dyDescent="0.35">
      <c r="A53" s="38" t="s">
        <v>28</v>
      </c>
      <c r="B53" s="8">
        <f t="shared" si="2"/>
        <v>44</v>
      </c>
      <c r="C53" s="10">
        <f t="shared" si="6"/>
        <v>127277.77777777764</v>
      </c>
      <c r="D53" s="10">
        <f t="shared" si="7"/>
        <v>1179.7022020335642</v>
      </c>
      <c r="E53" s="10">
        <f t="shared" si="8"/>
        <v>402.77777777777777</v>
      </c>
      <c r="F53" s="10">
        <f t="shared" si="1"/>
        <v>721.92442425578645</v>
      </c>
      <c r="G53" s="13"/>
      <c r="H53" s="10">
        <f t="shared" si="9"/>
        <v>25</v>
      </c>
      <c r="I53" s="10">
        <f t="shared" si="10"/>
        <v>30</v>
      </c>
    </row>
    <row r="54" spans="1:9" ht="17.100000000000001" customHeight="1" x14ac:dyDescent="0.35">
      <c r="A54" s="38" t="s">
        <v>28</v>
      </c>
      <c r="B54" s="8">
        <f t="shared" si="2"/>
        <v>45</v>
      </c>
      <c r="C54" s="10">
        <f t="shared" si="6"/>
        <v>126874.99999999985</v>
      </c>
      <c r="D54" s="10">
        <f t="shared" si="7"/>
        <v>1177.4248379191927</v>
      </c>
      <c r="E54" s="10">
        <f t="shared" si="8"/>
        <v>402.77777777777777</v>
      </c>
      <c r="F54" s="10">
        <f t="shared" si="1"/>
        <v>719.64706014141484</v>
      </c>
      <c r="G54" s="13"/>
      <c r="H54" s="10">
        <f t="shared" si="9"/>
        <v>25</v>
      </c>
      <c r="I54" s="10">
        <f t="shared" si="10"/>
        <v>30</v>
      </c>
    </row>
    <row r="55" spans="1:9" ht="17.100000000000001" customHeight="1" x14ac:dyDescent="0.35">
      <c r="A55" s="38" t="s">
        <v>28</v>
      </c>
      <c r="B55" s="8">
        <f t="shared" si="2"/>
        <v>46</v>
      </c>
      <c r="C55" s="10">
        <f t="shared" si="6"/>
        <v>126472.22222222207</v>
      </c>
      <c r="D55" s="10">
        <f t="shared" si="7"/>
        <v>1175.1474738048212</v>
      </c>
      <c r="E55" s="10">
        <f t="shared" si="8"/>
        <v>402.77777777777777</v>
      </c>
      <c r="F55" s="10">
        <f t="shared" si="1"/>
        <v>717.36969602704335</v>
      </c>
      <c r="G55" s="13"/>
      <c r="H55" s="10">
        <f t="shared" si="9"/>
        <v>25</v>
      </c>
      <c r="I55" s="10">
        <f t="shared" si="10"/>
        <v>30</v>
      </c>
    </row>
    <row r="56" spans="1:9" ht="17.100000000000001" customHeight="1" x14ac:dyDescent="0.35">
      <c r="A56" s="38" t="s">
        <v>28</v>
      </c>
      <c r="B56" s="8">
        <f t="shared" si="2"/>
        <v>47</v>
      </c>
      <c r="C56" s="10">
        <f t="shared" si="6"/>
        <v>126069.44444444429</v>
      </c>
      <c r="D56" s="10">
        <f t="shared" si="7"/>
        <v>1172.8701096904495</v>
      </c>
      <c r="E56" s="10">
        <f t="shared" si="8"/>
        <v>402.77777777777777</v>
      </c>
      <c r="F56" s="10">
        <f t="shared" si="1"/>
        <v>715.09233191267174</v>
      </c>
      <c r="G56" s="13"/>
      <c r="H56" s="10">
        <f t="shared" si="9"/>
        <v>25</v>
      </c>
      <c r="I56" s="10">
        <f t="shared" si="10"/>
        <v>30</v>
      </c>
    </row>
    <row r="57" spans="1:9" ht="17.100000000000001" customHeight="1" x14ac:dyDescent="0.35">
      <c r="A57" s="38" t="s">
        <v>28</v>
      </c>
      <c r="B57" s="8">
        <f t="shared" si="2"/>
        <v>48</v>
      </c>
      <c r="C57" s="10">
        <f t="shared" si="6"/>
        <v>125666.66666666651</v>
      </c>
      <c r="D57" s="10">
        <f t="shared" si="7"/>
        <v>1170.592745576078</v>
      </c>
      <c r="E57" s="10">
        <f t="shared" si="8"/>
        <v>402.77777777777777</v>
      </c>
      <c r="F57" s="10">
        <f t="shared" si="1"/>
        <v>712.81496779830013</v>
      </c>
      <c r="G57" s="13"/>
      <c r="H57" s="10">
        <f t="shared" si="9"/>
        <v>25</v>
      </c>
      <c r="I57" s="10">
        <f t="shared" si="10"/>
        <v>30</v>
      </c>
    </row>
    <row r="58" spans="1:9" ht="17.100000000000001" customHeight="1" x14ac:dyDescent="0.35">
      <c r="A58" s="38" t="s">
        <v>29</v>
      </c>
      <c r="B58" s="8">
        <f t="shared" si="2"/>
        <v>49</v>
      </c>
      <c r="C58" s="10">
        <f t="shared" si="6"/>
        <v>125263.88888888873</v>
      </c>
      <c r="D58" s="10">
        <f t="shared" si="7"/>
        <v>1168.3153814617062</v>
      </c>
      <c r="E58" s="10">
        <f t="shared" si="8"/>
        <v>402.77777777777777</v>
      </c>
      <c r="F58" s="10">
        <f t="shared" si="1"/>
        <v>710.53760368392852</v>
      </c>
      <c r="G58" s="13"/>
      <c r="H58" s="10">
        <f t="shared" si="9"/>
        <v>25</v>
      </c>
      <c r="I58" s="10">
        <f t="shared" si="10"/>
        <v>30</v>
      </c>
    </row>
    <row r="59" spans="1:9" ht="17.100000000000001" customHeight="1" x14ac:dyDescent="0.35">
      <c r="A59" s="38" t="s">
        <v>29</v>
      </c>
      <c r="B59" s="8">
        <f t="shared" si="2"/>
        <v>50</v>
      </c>
      <c r="C59" s="10">
        <f t="shared" si="6"/>
        <v>124861.11111111095</v>
      </c>
      <c r="D59" s="10">
        <f t="shared" si="7"/>
        <v>1166.0380173473347</v>
      </c>
      <c r="E59" s="10">
        <f t="shared" si="8"/>
        <v>402.77777777777777</v>
      </c>
      <c r="F59" s="10">
        <f t="shared" si="1"/>
        <v>708.26023956955692</v>
      </c>
      <c r="G59" s="13"/>
      <c r="H59" s="10">
        <f t="shared" si="9"/>
        <v>25</v>
      </c>
      <c r="I59" s="10">
        <f t="shared" si="10"/>
        <v>30</v>
      </c>
    </row>
    <row r="60" spans="1:9" ht="17.100000000000001" customHeight="1" x14ac:dyDescent="0.35">
      <c r="A60" s="38" t="s">
        <v>29</v>
      </c>
      <c r="B60" s="8">
        <f t="shared" si="2"/>
        <v>51</v>
      </c>
      <c r="C60" s="10">
        <f t="shared" si="6"/>
        <v>124458.33333333317</v>
      </c>
      <c r="D60" s="10">
        <f t="shared" si="7"/>
        <v>1163.760653232963</v>
      </c>
      <c r="E60" s="10">
        <f t="shared" si="8"/>
        <v>402.77777777777777</v>
      </c>
      <c r="F60" s="10">
        <f t="shared" si="1"/>
        <v>705.98287545518531</v>
      </c>
      <c r="G60" s="13"/>
      <c r="H60" s="10">
        <f t="shared" si="9"/>
        <v>25</v>
      </c>
      <c r="I60" s="10">
        <f t="shared" si="10"/>
        <v>30</v>
      </c>
    </row>
    <row r="61" spans="1:9" ht="17.100000000000001" customHeight="1" x14ac:dyDescent="0.35">
      <c r="A61" s="38" t="s">
        <v>29</v>
      </c>
      <c r="B61" s="8">
        <f t="shared" si="2"/>
        <v>52</v>
      </c>
      <c r="C61" s="10">
        <f t="shared" si="6"/>
        <v>124055.55555555539</v>
      </c>
      <c r="D61" s="10">
        <f t="shared" si="7"/>
        <v>1161.4832891185915</v>
      </c>
      <c r="E61" s="10">
        <f t="shared" si="8"/>
        <v>402.77777777777777</v>
      </c>
      <c r="F61" s="10">
        <f t="shared" si="1"/>
        <v>703.70551134081381</v>
      </c>
      <c r="G61" s="13"/>
      <c r="H61" s="10">
        <f t="shared" si="9"/>
        <v>25</v>
      </c>
      <c r="I61" s="10">
        <f t="shared" si="10"/>
        <v>30</v>
      </c>
    </row>
    <row r="62" spans="1:9" ht="17.100000000000001" customHeight="1" x14ac:dyDescent="0.35">
      <c r="A62" s="38" t="s">
        <v>29</v>
      </c>
      <c r="B62" s="8">
        <f t="shared" si="2"/>
        <v>53</v>
      </c>
      <c r="C62" s="10">
        <f t="shared" si="6"/>
        <v>123652.77777777761</v>
      </c>
      <c r="D62" s="10">
        <f t="shared" si="7"/>
        <v>1159.20592500422</v>
      </c>
      <c r="E62" s="10">
        <f t="shared" si="8"/>
        <v>402.77777777777777</v>
      </c>
      <c r="F62" s="10">
        <f t="shared" si="1"/>
        <v>701.42814722644221</v>
      </c>
      <c r="G62" s="13"/>
      <c r="H62" s="10">
        <f t="shared" si="9"/>
        <v>25</v>
      </c>
      <c r="I62" s="10">
        <f t="shared" si="10"/>
        <v>30</v>
      </c>
    </row>
    <row r="63" spans="1:9" ht="17.100000000000001" customHeight="1" x14ac:dyDescent="0.35">
      <c r="A63" s="38" t="s">
        <v>29</v>
      </c>
      <c r="B63" s="8">
        <f t="shared" si="2"/>
        <v>54</v>
      </c>
      <c r="C63" s="10">
        <f t="shared" si="6"/>
        <v>123249.99999999983</v>
      </c>
      <c r="D63" s="10">
        <f t="shared" si="7"/>
        <v>1156.9285608898483</v>
      </c>
      <c r="E63" s="10">
        <f t="shared" si="8"/>
        <v>402.77777777777777</v>
      </c>
      <c r="F63" s="10">
        <f t="shared" si="1"/>
        <v>699.1507831120706</v>
      </c>
      <c r="G63" s="13"/>
      <c r="H63" s="10">
        <f t="shared" si="9"/>
        <v>25</v>
      </c>
      <c r="I63" s="10">
        <f t="shared" si="10"/>
        <v>30</v>
      </c>
    </row>
    <row r="64" spans="1:9" ht="17.100000000000001" customHeight="1" x14ac:dyDescent="0.35">
      <c r="A64" s="38" t="s">
        <v>29</v>
      </c>
      <c r="B64" s="8">
        <f t="shared" si="2"/>
        <v>55</v>
      </c>
      <c r="C64" s="10">
        <f t="shared" si="6"/>
        <v>122847.22222222204</v>
      </c>
      <c r="D64" s="10">
        <f t="shared" si="7"/>
        <v>1154.6511967754768</v>
      </c>
      <c r="E64" s="10">
        <f t="shared" si="8"/>
        <v>402.77777777777777</v>
      </c>
      <c r="F64" s="10">
        <f t="shared" si="1"/>
        <v>696.87341899769899</v>
      </c>
      <c r="G64" s="13"/>
      <c r="H64" s="10">
        <f t="shared" si="9"/>
        <v>25</v>
      </c>
      <c r="I64" s="10">
        <f t="shared" si="10"/>
        <v>30</v>
      </c>
    </row>
    <row r="65" spans="1:9" ht="17.100000000000001" customHeight="1" x14ac:dyDescent="0.35">
      <c r="A65" s="38" t="s">
        <v>29</v>
      </c>
      <c r="B65" s="8">
        <f t="shared" si="2"/>
        <v>56</v>
      </c>
      <c r="C65" s="10">
        <f t="shared" si="6"/>
        <v>122444.44444444426</v>
      </c>
      <c r="D65" s="10">
        <f t="shared" si="7"/>
        <v>1152.3738326611051</v>
      </c>
      <c r="E65" s="10">
        <f t="shared" si="8"/>
        <v>402.77777777777777</v>
      </c>
      <c r="F65" s="10">
        <f t="shared" si="1"/>
        <v>694.59605488332738</v>
      </c>
      <c r="G65" s="13"/>
      <c r="H65" s="10">
        <f t="shared" si="9"/>
        <v>25</v>
      </c>
      <c r="I65" s="10">
        <f t="shared" si="10"/>
        <v>30</v>
      </c>
    </row>
    <row r="66" spans="1:9" ht="17.100000000000001" customHeight="1" x14ac:dyDescent="0.35">
      <c r="A66" s="38" t="s">
        <v>29</v>
      </c>
      <c r="B66" s="8">
        <f t="shared" si="2"/>
        <v>57</v>
      </c>
      <c r="C66" s="10">
        <f t="shared" si="6"/>
        <v>122041.66666666648</v>
      </c>
      <c r="D66" s="10">
        <f t="shared" si="7"/>
        <v>1150.0964685467336</v>
      </c>
      <c r="E66" s="10">
        <f t="shared" si="8"/>
        <v>402.77777777777777</v>
      </c>
      <c r="F66" s="10">
        <f t="shared" si="1"/>
        <v>692.31869076895589</v>
      </c>
      <c r="G66" s="13"/>
      <c r="H66" s="10">
        <f t="shared" si="9"/>
        <v>25</v>
      </c>
      <c r="I66" s="10">
        <f t="shared" si="10"/>
        <v>30</v>
      </c>
    </row>
    <row r="67" spans="1:9" ht="17.100000000000001" customHeight="1" x14ac:dyDescent="0.35">
      <c r="A67" s="38" t="s">
        <v>29</v>
      </c>
      <c r="B67" s="8">
        <f t="shared" si="2"/>
        <v>58</v>
      </c>
      <c r="C67" s="10">
        <f t="shared" si="6"/>
        <v>121638.8888888887</v>
      </c>
      <c r="D67" s="10">
        <f t="shared" si="7"/>
        <v>1147.8191044323621</v>
      </c>
      <c r="E67" s="10">
        <f t="shared" si="8"/>
        <v>402.77777777777777</v>
      </c>
      <c r="F67" s="10">
        <f t="shared" si="1"/>
        <v>690.04132665458428</v>
      </c>
      <c r="G67" s="13"/>
      <c r="H67" s="10">
        <f t="shared" si="9"/>
        <v>25</v>
      </c>
      <c r="I67" s="10">
        <f t="shared" si="10"/>
        <v>30</v>
      </c>
    </row>
    <row r="68" spans="1:9" ht="17.100000000000001" customHeight="1" x14ac:dyDescent="0.35">
      <c r="A68" s="38" t="s">
        <v>29</v>
      </c>
      <c r="B68" s="8">
        <f t="shared" si="2"/>
        <v>59</v>
      </c>
      <c r="C68" s="10">
        <f t="shared" si="6"/>
        <v>121236.11111111092</v>
      </c>
      <c r="D68" s="10">
        <f t="shared" si="7"/>
        <v>1145.5417403179904</v>
      </c>
      <c r="E68" s="10">
        <f t="shared" si="8"/>
        <v>402.77777777777777</v>
      </c>
      <c r="F68" s="10">
        <f t="shared" si="1"/>
        <v>687.76396254021267</v>
      </c>
      <c r="G68" s="13"/>
      <c r="H68" s="10">
        <f t="shared" si="9"/>
        <v>25</v>
      </c>
      <c r="I68" s="10">
        <f t="shared" si="10"/>
        <v>30</v>
      </c>
    </row>
    <row r="69" spans="1:9" ht="17.100000000000001" customHeight="1" x14ac:dyDescent="0.35">
      <c r="A69" s="38" t="s">
        <v>29</v>
      </c>
      <c r="B69" s="8">
        <f t="shared" si="2"/>
        <v>60</v>
      </c>
      <c r="C69" s="10">
        <f t="shared" si="6"/>
        <v>120833.33333333314</v>
      </c>
      <c r="D69" s="10">
        <f t="shared" si="7"/>
        <v>1143.2643762036189</v>
      </c>
      <c r="E69" s="10">
        <f t="shared" si="8"/>
        <v>402.77777777777777</v>
      </c>
      <c r="F69" s="10">
        <f t="shared" si="1"/>
        <v>685.48659842584107</v>
      </c>
      <c r="G69" s="13"/>
      <c r="H69" s="10">
        <f t="shared" si="9"/>
        <v>25</v>
      </c>
      <c r="I69" s="10">
        <f t="shared" si="10"/>
        <v>30</v>
      </c>
    </row>
    <row r="70" spans="1:9" ht="17.100000000000001" customHeight="1" x14ac:dyDescent="0.35">
      <c r="A70" s="38" t="s">
        <v>30</v>
      </c>
      <c r="B70" s="8">
        <f t="shared" si="2"/>
        <v>61</v>
      </c>
      <c r="C70" s="10">
        <f t="shared" si="6"/>
        <v>120430.55555555536</v>
      </c>
      <c r="D70" s="10">
        <f t="shared" si="7"/>
        <v>1140.9870120892472</v>
      </c>
      <c r="E70" s="10">
        <f t="shared" si="8"/>
        <v>402.77777777777777</v>
      </c>
      <c r="F70" s="10">
        <f t="shared" si="1"/>
        <v>683.20923431146946</v>
      </c>
      <c r="G70" s="13"/>
      <c r="H70" s="10">
        <f t="shared" si="9"/>
        <v>25</v>
      </c>
      <c r="I70" s="10">
        <f t="shared" si="10"/>
        <v>30</v>
      </c>
    </row>
    <row r="71" spans="1:9" ht="17.100000000000001" customHeight="1" x14ac:dyDescent="0.35">
      <c r="A71" s="38" t="s">
        <v>30</v>
      </c>
      <c r="B71" s="8">
        <f t="shared" si="2"/>
        <v>62</v>
      </c>
      <c r="C71" s="10">
        <f t="shared" si="6"/>
        <v>120027.77777777758</v>
      </c>
      <c r="D71" s="10">
        <f t="shared" si="7"/>
        <v>1138.7096479748757</v>
      </c>
      <c r="E71" s="10">
        <f t="shared" si="8"/>
        <v>402.77777777777777</v>
      </c>
      <c r="F71" s="10">
        <f t="shared" si="1"/>
        <v>680.93187019709785</v>
      </c>
      <c r="G71" s="13"/>
      <c r="H71" s="10">
        <f t="shared" si="9"/>
        <v>25</v>
      </c>
      <c r="I71" s="10">
        <f t="shared" si="10"/>
        <v>30</v>
      </c>
    </row>
    <row r="72" spans="1:9" ht="17.100000000000001" customHeight="1" x14ac:dyDescent="0.35">
      <c r="A72" s="38" t="s">
        <v>30</v>
      </c>
      <c r="B72" s="8">
        <f t="shared" si="2"/>
        <v>63</v>
      </c>
      <c r="C72" s="10">
        <f t="shared" si="6"/>
        <v>119624.9999999998</v>
      </c>
      <c r="D72" s="10">
        <f t="shared" si="7"/>
        <v>1136.4322838605042</v>
      </c>
      <c r="E72" s="10">
        <f t="shared" si="8"/>
        <v>402.77777777777777</v>
      </c>
      <c r="F72" s="10">
        <f t="shared" si="1"/>
        <v>678.65450608272636</v>
      </c>
      <c r="G72" s="13"/>
      <c r="H72" s="10">
        <f t="shared" si="9"/>
        <v>25</v>
      </c>
      <c r="I72" s="10">
        <f t="shared" si="10"/>
        <v>30</v>
      </c>
    </row>
    <row r="73" spans="1:9" ht="17.100000000000001" customHeight="1" x14ac:dyDescent="0.35">
      <c r="A73" s="38" t="s">
        <v>30</v>
      </c>
      <c r="B73" s="8">
        <f t="shared" si="2"/>
        <v>64</v>
      </c>
      <c r="C73" s="10">
        <f t="shared" si="6"/>
        <v>119222.22222222202</v>
      </c>
      <c r="D73" s="10">
        <f t="shared" si="7"/>
        <v>1134.1549197461325</v>
      </c>
      <c r="E73" s="10">
        <f t="shared" si="8"/>
        <v>402.77777777777777</v>
      </c>
      <c r="F73" s="10">
        <f t="shared" si="1"/>
        <v>676.37714196835475</v>
      </c>
      <c r="G73" s="13"/>
      <c r="H73" s="10">
        <f t="shared" si="9"/>
        <v>25</v>
      </c>
      <c r="I73" s="10">
        <f t="shared" si="10"/>
        <v>30</v>
      </c>
    </row>
    <row r="74" spans="1:9" ht="17.100000000000001" customHeight="1" x14ac:dyDescent="0.35">
      <c r="A74" s="38" t="s">
        <v>30</v>
      </c>
      <c r="B74" s="8">
        <f t="shared" si="2"/>
        <v>65</v>
      </c>
      <c r="C74" s="10">
        <f t="shared" si="6"/>
        <v>118819.44444444423</v>
      </c>
      <c r="D74" s="10">
        <f t="shared" si="7"/>
        <v>1131.877555631761</v>
      </c>
      <c r="E74" s="10">
        <f t="shared" si="8"/>
        <v>402.77777777777777</v>
      </c>
      <c r="F74" s="10">
        <f t="shared" si="1"/>
        <v>674.09977785398314</v>
      </c>
      <c r="G74" s="13"/>
      <c r="H74" s="10">
        <f t="shared" si="9"/>
        <v>25</v>
      </c>
      <c r="I74" s="10">
        <f t="shared" si="10"/>
        <v>30</v>
      </c>
    </row>
    <row r="75" spans="1:9" ht="17.100000000000001" customHeight="1" x14ac:dyDescent="0.35">
      <c r="A75" s="38" t="s">
        <v>30</v>
      </c>
      <c r="B75" s="8">
        <f t="shared" si="2"/>
        <v>66</v>
      </c>
      <c r="C75" s="10">
        <f t="shared" si="6"/>
        <v>118416.66666666645</v>
      </c>
      <c r="D75" s="10">
        <f t="shared" si="7"/>
        <v>1129.6001915173892</v>
      </c>
      <c r="E75" s="10">
        <f t="shared" si="8"/>
        <v>402.77777777777777</v>
      </c>
      <c r="F75" s="10">
        <f t="shared" ref="F75:F138" si="11">C74*$I$3</f>
        <v>671.82241373961153</v>
      </c>
      <c r="G75" s="13"/>
      <c r="H75" s="10">
        <f t="shared" si="9"/>
        <v>25</v>
      </c>
      <c r="I75" s="10">
        <f t="shared" si="10"/>
        <v>30</v>
      </c>
    </row>
    <row r="76" spans="1:9" ht="17.100000000000001" customHeight="1" x14ac:dyDescent="0.35">
      <c r="A76" s="38" t="s">
        <v>30</v>
      </c>
      <c r="B76" s="8">
        <f t="shared" ref="B76:B139" si="12">+B75+1</f>
        <v>67</v>
      </c>
      <c r="C76" s="10">
        <f t="shared" si="6"/>
        <v>118013.88888888867</v>
      </c>
      <c r="D76" s="10">
        <f t="shared" si="7"/>
        <v>1127.3228274030178</v>
      </c>
      <c r="E76" s="10">
        <f t="shared" si="8"/>
        <v>402.77777777777777</v>
      </c>
      <c r="F76" s="10">
        <f t="shared" si="11"/>
        <v>669.54504962523993</v>
      </c>
      <c r="G76" s="13"/>
      <c r="H76" s="10">
        <f t="shared" si="9"/>
        <v>25</v>
      </c>
      <c r="I76" s="10">
        <f t="shared" si="10"/>
        <v>30</v>
      </c>
    </row>
    <row r="77" spans="1:9" ht="17.100000000000001" customHeight="1" x14ac:dyDescent="0.35">
      <c r="A77" s="38" t="s">
        <v>30</v>
      </c>
      <c r="B77" s="8">
        <f t="shared" si="12"/>
        <v>68</v>
      </c>
      <c r="C77" s="10">
        <f t="shared" si="6"/>
        <v>117611.11111111089</v>
      </c>
      <c r="D77" s="10">
        <f t="shared" si="7"/>
        <v>1125.0454632886463</v>
      </c>
      <c r="E77" s="10">
        <f t="shared" si="8"/>
        <v>402.77777777777777</v>
      </c>
      <c r="F77" s="10">
        <f t="shared" si="11"/>
        <v>667.26768551086843</v>
      </c>
      <c r="G77" s="13"/>
      <c r="H77" s="10">
        <f t="shared" si="9"/>
        <v>25</v>
      </c>
      <c r="I77" s="10">
        <f t="shared" si="10"/>
        <v>30</v>
      </c>
    </row>
    <row r="78" spans="1:9" ht="17.100000000000001" customHeight="1" x14ac:dyDescent="0.35">
      <c r="A78" s="38" t="s">
        <v>30</v>
      </c>
      <c r="B78" s="8">
        <f t="shared" si="12"/>
        <v>69</v>
      </c>
      <c r="C78" s="10">
        <f t="shared" si="6"/>
        <v>117208.33333333311</v>
      </c>
      <c r="D78" s="10">
        <f t="shared" si="7"/>
        <v>1122.7680991742745</v>
      </c>
      <c r="E78" s="10">
        <f t="shared" si="8"/>
        <v>402.77777777777777</v>
      </c>
      <c r="F78" s="10">
        <f t="shared" si="11"/>
        <v>664.99032139649682</v>
      </c>
      <c r="G78" s="13"/>
      <c r="H78" s="10">
        <f t="shared" si="9"/>
        <v>25</v>
      </c>
      <c r="I78" s="10">
        <f t="shared" si="10"/>
        <v>30</v>
      </c>
    </row>
    <row r="79" spans="1:9" ht="17.100000000000001" customHeight="1" x14ac:dyDescent="0.35">
      <c r="A79" s="38" t="s">
        <v>30</v>
      </c>
      <c r="B79" s="8">
        <f t="shared" si="12"/>
        <v>70</v>
      </c>
      <c r="C79" s="10">
        <f t="shared" si="6"/>
        <v>116805.55555555533</v>
      </c>
      <c r="D79" s="10">
        <f t="shared" si="7"/>
        <v>1120.490735059903</v>
      </c>
      <c r="E79" s="10">
        <f t="shared" si="8"/>
        <v>402.77777777777777</v>
      </c>
      <c r="F79" s="10">
        <f t="shared" si="11"/>
        <v>662.71295728212522</v>
      </c>
      <c r="G79" s="13"/>
      <c r="H79" s="10">
        <f t="shared" si="9"/>
        <v>25</v>
      </c>
      <c r="I79" s="10">
        <f t="shared" si="10"/>
        <v>30</v>
      </c>
    </row>
    <row r="80" spans="1:9" ht="17.100000000000001" customHeight="1" x14ac:dyDescent="0.35">
      <c r="A80" s="38" t="s">
        <v>30</v>
      </c>
      <c r="B80" s="8">
        <f t="shared" si="12"/>
        <v>71</v>
      </c>
      <c r="C80" s="10">
        <f t="shared" si="6"/>
        <v>116402.77777777755</v>
      </c>
      <c r="D80" s="10">
        <f t="shared" si="7"/>
        <v>1118.2133709455313</v>
      </c>
      <c r="E80" s="10">
        <f t="shared" si="8"/>
        <v>402.77777777777777</v>
      </c>
      <c r="F80" s="10">
        <f t="shared" si="11"/>
        <v>660.43559316775361</v>
      </c>
      <c r="G80" s="13"/>
      <c r="H80" s="10">
        <f t="shared" si="9"/>
        <v>25</v>
      </c>
      <c r="I80" s="10">
        <f t="shared" si="10"/>
        <v>30</v>
      </c>
    </row>
    <row r="81" spans="1:9" ht="17.100000000000001" customHeight="1" x14ac:dyDescent="0.35">
      <c r="A81" s="38" t="s">
        <v>30</v>
      </c>
      <c r="B81" s="8">
        <f t="shared" si="12"/>
        <v>72</v>
      </c>
      <c r="C81" s="10">
        <f t="shared" si="6"/>
        <v>115999.99999999977</v>
      </c>
      <c r="D81" s="10">
        <f t="shared" si="7"/>
        <v>1115.9360068311598</v>
      </c>
      <c r="E81" s="10">
        <f t="shared" si="8"/>
        <v>402.77777777777777</v>
      </c>
      <c r="F81" s="10">
        <f t="shared" si="11"/>
        <v>658.158229053382</v>
      </c>
      <c r="G81" s="13"/>
      <c r="H81" s="10">
        <f t="shared" si="9"/>
        <v>25</v>
      </c>
      <c r="I81" s="10">
        <f t="shared" si="10"/>
        <v>30</v>
      </c>
    </row>
    <row r="82" spans="1:9" ht="17.100000000000001" customHeight="1" x14ac:dyDescent="0.35">
      <c r="A82" s="38" t="s">
        <v>31</v>
      </c>
      <c r="B82" s="8">
        <f t="shared" si="12"/>
        <v>73</v>
      </c>
      <c r="C82" s="10">
        <f t="shared" si="6"/>
        <v>115597.22222222199</v>
      </c>
      <c r="D82" s="10">
        <f t="shared" si="7"/>
        <v>1113.6586427167881</v>
      </c>
      <c r="E82" s="10">
        <f t="shared" si="8"/>
        <v>402.77777777777777</v>
      </c>
      <c r="F82" s="10">
        <f t="shared" si="11"/>
        <v>655.88086493901039</v>
      </c>
      <c r="G82" s="13"/>
      <c r="H82" s="10">
        <f t="shared" si="9"/>
        <v>25</v>
      </c>
      <c r="I82" s="10">
        <f t="shared" si="10"/>
        <v>30</v>
      </c>
    </row>
    <row r="83" spans="1:9" ht="17.100000000000001" customHeight="1" x14ac:dyDescent="0.35">
      <c r="A83" s="38" t="s">
        <v>31</v>
      </c>
      <c r="B83" s="8">
        <f t="shared" si="12"/>
        <v>74</v>
      </c>
      <c r="C83" s="10">
        <f t="shared" si="6"/>
        <v>115194.44444444421</v>
      </c>
      <c r="D83" s="10">
        <f t="shared" si="7"/>
        <v>1111.3812786024166</v>
      </c>
      <c r="E83" s="10">
        <f t="shared" si="8"/>
        <v>402.77777777777777</v>
      </c>
      <c r="F83" s="10">
        <f t="shared" si="11"/>
        <v>653.6035008246389</v>
      </c>
      <c r="G83" s="13"/>
      <c r="H83" s="10">
        <f t="shared" si="9"/>
        <v>25</v>
      </c>
      <c r="I83" s="10">
        <f t="shared" si="10"/>
        <v>30</v>
      </c>
    </row>
    <row r="84" spans="1:9" ht="17.100000000000001" customHeight="1" x14ac:dyDescent="0.35">
      <c r="A84" s="38" t="s">
        <v>31</v>
      </c>
      <c r="B84" s="8">
        <f t="shared" si="12"/>
        <v>75</v>
      </c>
      <c r="C84" s="10">
        <f t="shared" si="6"/>
        <v>114791.66666666642</v>
      </c>
      <c r="D84" s="10">
        <f t="shared" si="7"/>
        <v>1109.1039144880451</v>
      </c>
      <c r="E84" s="10">
        <f t="shared" si="8"/>
        <v>402.77777777777777</v>
      </c>
      <c r="F84" s="10">
        <f t="shared" si="11"/>
        <v>651.32613671026729</v>
      </c>
      <c r="G84" s="13"/>
      <c r="H84" s="10">
        <f t="shared" si="9"/>
        <v>25</v>
      </c>
      <c r="I84" s="10">
        <f t="shared" si="10"/>
        <v>30</v>
      </c>
    </row>
    <row r="85" spans="1:9" ht="17.100000000000001" customHeight="1" x14ac:dyDescent="0.35">
      <c r="A85" s="38" t="s">
        <v>31</v>
      </c>
      <c r="B85" s="8">
        <f t="shared" si="12"/>
        <v>76</v>
      </c>
      <c r="C85" s="10">
        <f t="shared" si="6"/>
        <v>114388.88888888864</v>
      </c>
      <c r="D85" s="10">
        <f t="shared" si="7"/>
        <v>1106.8265503736734</v>
      </c>
      <c r="E85" s="10">
        <f t="shared" si="8"/>
        <v>402.77777777777777</v>
      </c>
      <c r="F85" s="10">
        <f t="shared" si="11"/>
        <v>649.04877259589568</v>
      </c>
      <c r="G85" s="13"/>
      <c r="H85" s="10">
        <f t="shared" si="9"/>
        <v>25</v>
      </c>
      <c r="I85" s="10">
        <f t="shared" si="10"/>
        <v>30</v>
      </c>
    </row>
    <row r="86" spans="1:9" ht="17.100000000000001" customHeight="1" x14ac:dyDescent="0.35">
      <c r="A86" s="38" t="s">
        <v>31</v>
      </c>
      <c r="B86" s="8">
        <f t="shared" si="12"/>
        <v>77</v>
      </c>
      <c r="C86" s="10">
        <f t="shared" ref="C86:C149" si="13">IF(B86&gt;$I$4,0,IFERROR(C85-E86,0)-G86)</f>
        <v>113986.11111111086</v>
      </c>
      <c r="D86" s="10">
        <f t="shared" ref="D86:D149" si="14">IF(B86&gt;$I$4,0,(E86+F86+H86+I86))</f>
        <v>1104.5491862593019</v>
      </c>
      <c r="E86" s="10">
        <f t="shared" ref="E86:E149" si="15">IF(B86&gt;$I$4,0,E85)</f>
        <v>402.77777777777777</v>
      </c>
      <c r="F86" s="10">
        <f t="shared" si="11"/>
        <v>646.77140848152408</v>
      </c>
      <c r="G86" s="13"/>
      <c r="H86" s="10">
        <f t="shared" ref="H86:H149" si="16">IF(B86&gt;$I$4,0,H85)</f>
        <v>25</v>
      </c>
      <c r="I86" s="10">
        <f t="shared" ref="I86:I149" si="17">IF(B86&gt;$I$4,0,I85)</f>
        <v>30</v>
      </c>
    </row>
    <row r="87" spans="1:9" ht="17.100000000000001" customHeight="1" x14ac:dyDescent="0.35">
      <c r="A87" s="38" t="s">
        <v>31</v>
      </c>
      <c r="B87" s="8">
        <f t="shared" si="12"/>
        <v>78</v>
      </c>
      <c r="C87" s="10">
        <f t="shared" si="13"/>
        <v>113583.33333333308</v>
      </c>
      <c r="D87" s="10">
        <f t="shared" si="14"/>
        <v>1102.2718221449302</v>
      </c>
      <c r="E87" s="10">
        <f t="shared" si="15"/>
        <v>402.77777777777777</v>
      </c>
      <c r="F87" s="10">
        <f t="shared" si="11"/>
        <v>644.49404436715247</v>
      </c>
      <c r="G87" s="13"/>
      <c r="H87" s="10">
        <f t="shared" si="16"/>
        <v>25</v>
      </c>
      <c r="I87" s="10">
        <f t="shared" si="17"/>
        <v>30</v>
      </c>
    </row>
    <row r="88" spans="1:9" ht="17.100000000000001" customHeight="1" x14ac:dyDescent="0.35">
      <c r="A88" s="38" t="s">
        <v>31</v>
      </c>
      <c r="B88" s="8">
        <f t="shared" si="12"/>
        <v>79</v>
      </c>
      <c r="C88" s="10">
        <f t="shared" si="13"/>
        <v>113180.5555555553</v>
      </c>
      <c r="D88" s="10">
        <f t="shared" si="14"/>
        <v>1099.9944580305587</v>
      </c>
      <c r="E88" s="10">
        <f t="shared" si="15"/>
        <v>402.77777777777777</v>
      </c>
      <c r="F88" s="10">
        <f t="shared" si="11"/>
        <v>642.21668025278098</v>
      </c>
      <c r="G88" s="13"/>
      <c r="H88" s="10">
        <f t="shared" si="16"/>
        <v>25</v>
      </c>
      <c r="I88" s="10">
        <f t="shared" si="17"/>
        <v>30</v>
      </c>
    </row>
    <row r="89" spans="1:9" ht="17.100000000000001" customHeight="1" x14ac:dyDescent="0.35">
      <c r="A89" s="38" t="s">
        <v>31</v>
      </c>
      <c r="B89" s="8">
        <f t="shared" si="12"/>
        <v>80</v>
      </c>
      <c r="C89" s="10">
        <f t="shared" si="13"/>
        <v>112777.77777777752</v>
      </c>
      <c r="D89" s="10">
        <f t="shared" si="14"/>
        <v>1097.7170939161872</v>
      </c>
      <c r="E89" s="10">
        <f t="shared" si="15"/>
        <v>402.77777777777777</v>
      </c>
      <c r="F89" s="10">
        <f t="shared" si="11"/>
        <v>639.93931613840937</v>
      </c>
      <c r="G89" s="13"/>
      <c r="H89" s="10">
        <f t="shared" si="16"/>
        <v>25</v>
      </c>
      <c r="I89" s="10">
        <f t="shared" si="17"/>
        <v>30</v>
      </c>
    </row>
    <row r="90" spans="1:9" ht="17.100000000000001" customHeight="1" x14ac:dyDescent="0.35">
      <c r="A90" s="38" t="s">
        <v>31</v>
      </c>
      <c r="B90" s="8">
        <f t="shared" si="12"/>
        <v>81</v>
      </c>
      <c r="C90" s="10">
        <f t="shared" si="13"/>
        <v>112374.99999999974</v>
      </c>
      <c r="D90" s="10">
        <f t="shared" si="14"/>
        <v>1095.4397298018155</v>
      </c>
      <c r="E90" s="10">
        <f t="shared" si="15"/>
        <v>402.77777777777777</v>
      </c>
      <c r="F90" s="10">
        <f t="shared" si="11"/>
        <v>637.66195202403776</v>
      </c>
      <c r="G90" s="13"/>
      <c r="H90" s="10">
        <f t="shared" si="16"/>
        <v>25</v>
      </c>
      <c r="I90" s="10">
        <f t="shared" si="17"/>
        <v>30</v>
      </c>
    </row>
    <row r="91" spans="1:9" ht="17.100000000000001" customHeight="1" x14ac:dyDescent="0.35">
      <c r="A91" s="38" t="s">
        <v>31</v>
      </c>
      <c r="B91" s="8">
        <f t="shared" si="12"/>
        <v>82</v>
      </c>
      <c r="C91" s="10">
        <f t="shared" si="13"/>
        <v>111972.22222222196</v>
      </c>
      <c r="D91" s="10">
        <f t="shared" si="14"/>
        <v>1093.162365687444</v>
      </c>
      <c r="E91" s="10">
        <f t="shared" si="15"/>
        <v>402.77777777777777</v>
      </c>
      <c r="F91" s="10">
        <f t="shared" si="11"/>
        <v>635.38458790966615</v>
      </c>
      <c r="G91" s="13"/>
      <c r="H91" s="10">
        <f t="shared" si="16"/>
        <v>25</v>
      </c>
      <c r="I91" s="10">
        <f t="shared" si="17"/>
        <v>30</v>
      </c>
    </row>
    <row r="92" spans="1:9" ht="17.100000000000001" customHeight="1" x14ac:dyDescent="0.35">
      <c r="A92" s="38" t="s">
        <v>31</v>
      </c>
      <c r="B92" s="8">
        <f t="shared" si="12"/>
        <v>83</v>
      </c>
      <c r="C92" s="10">
        <f t="shared" si="13"/>
        <v>111569.44444444418</v>
      </c>
      <c r="D92" s="10">
        <f t="shared" si="14"/>
        <v>1090.8850015730723</v>
      </c>
      <c r="E92" s="10">
        <f t="shared" si="15"/>
        <v>402.77777777777777</v>
      </c>
      <c r="F92" s="10">
        <f t="shared" si="11"/>
        <v>633.10722379529454</v>
      </c>
      <c r="G92" s="13"/>
      <c r="H92" s="10">
        <f t="shared" si="16"/>
        <v>25</v>
      </c>
      <c r="I92" s="10">
        <f t="shared" si="17"/>
        <v>30</v>
      </c>
    </row>
    <row r="93" spans="1:9" ht="17.100000000000001" customHeight="1" x14ac:dyDescent="0.35">
      <c r="A93" s="38" t="s">
        <v>31</v>
      </c>
      <c r="B93" s="8">
        <f t="shared" si="12"/>
        <v>84</v>
      </c>
      <c r="C93" s="10">
        <f t="shared" si="13"/>
        <v>111166.6666666664</v>
      </c>
      <c r="D93" s="10">
        <f t="shared" si="14"/>
        <v>1088.6076374587008</v>
      </c>
      <c r="E93" s="10">
        <f t="shared" si="15"/>
        <v>402.77777777777777</v>
      </c>
      <c r="F93" s="10">
        <f t="shared" si="11"/>
        <v>630.82985968092294</v>
      </c>
      <c r="G93" s="13"/>
      <c r="H93" s="10">
        <f t="shared" si="16"/>
        <v>25</v>
      </c>
      <c r="I93" s="10">
        <f t="shared" si="17"/>
        <v>30</v>
      </c>
    </row>
    <row r="94" spans="1:9" ht="17.100000000000001" customHeight="1" x14ac:dyDescent="0.35">
      <c r="A94" s="38" t="s">
        <v>32</v>
      </c>
      <c r="B94" s="8">
        <f t="shared" si="12"/>
        <v>85</v>
      </c>
      <c r="C94" s="10">
        <f t="shared" si="13"/>
        <v>110763.88888888861</v>
      </c>
      <c r="D94" s="10">
        <f t="shared" si="14"/>
        <v>1086.3302733443293</v>
      </c>
      <c r="E94" s="10">
        <f t="shared" si="15"/>
        <v>402.77777777777777</v>
      </c>
      <c r="F94" s="10">
        <f t="shared" si="11"/>
        <v>628.55249556655144</v>
      </c>
      <c r="G94" s="13"/>
      <c r="H94" s="10">
        <f t="shared" si="16"/>
        <v>25</v>
      </c>
      <c r="I94" s="10">
        <f t="shared" si="17"/>
        <v>30</v>
      </c>
    </row>
    <row r="95" spans="1:9" ht="17.100000000000001" customHeight="1" x14ac:dyDescent="0.35">
      <c r="A95" s="38" t="s">
        <v>32</v>
      </c>
      <c r="B95" s="8">
        <f t="shared" si="12"/>
        <v>86</v>
      </c>
      <c r="C95" s="10">
        <f t="shared" si="13"/>
        <v>110361.11111111083</v>
      </c>
      <c r="D95" s="10">
        <f t="shared" si="14"/>
        <v>1084.0529092299575</v>
      </c>
      <c r="E95" s="10">
        <f t="shared" si="15"/>
        <v>402.77777777777777</v>
      </c>
      <c r="F95" s="10">
        <f t="shared" si="11"/>
        <v>626.27513145217983</v>
      </c>
      <c r="G95" s="13"/>
      <c r="H95" s="10">
        <f t="shared" si="16"/>
        <v>25</v>
      </c>
      <c r="I95" s="10">
        <f t="shared" si="17"/>
        <v>30</v>
      </c>
    </row>
    <row r="96" spans="1:9" ht="17.100000000000001" customHeight="1" x14ac:dyDescent="0.35">
      <c r="A96" s="38" t="s">
        <v>32</v>
      </c>
      <c r="B96" s="8">
        <f t="shared" si="12"/>
        <v>87</v>
      </c>
      <c r="C96" s="10">
        <f t="shared" si="13"/>
        <v>109958.33333333305</v>
      </c>
      <c r="D96" s="10">
        <f t="shared" si="14"/>
        <v>1081.7755451155861</v>
      </c>
      <c r="E96" s="10">
        <f t="shared" si="15"/>
        <v>402.77777777777777</v>
      </c>
      <c r="F96" s="10">
        <f t="shared" si="11"/>
        <v>623.99776733780823</v>
      </c>
      <c r="G96" s="13"/>
      <c r="H96" s="10">
        <f t="shared" si="16"/>
        <v>25</v>
      </c>
      <c r="I96" s="10">
        <f t="shared" si="17"/>
        <v>30</v>
      </c>
    </row>
    <row r="97" spans="1:9" ht="17.100000000000001" customHeight="1" x14ac:dyDescent="0.35">
      <c r="A97" s="38" t="s">
        <v>32</v>
      </c>
      <c r="B97" s="8">
        <f t="shared" si="12"/>
        <v>88</v>
      </c>
      <c r="C97" s="10">
        <f t="shared" si="13"/>
        <v>109555.55555555527</v>
      </c>
      <c r="D97" s="10">
        <f t="shared" si="14"/>
        <v>1079.4981810012143</v>
      </c>
      <c r="E97" s="10">
        <f t="shared" si="15"/>
        <v>402.77777777777777</v>
      </c>
      <c r="F97" s="10">
        <f t="shared" si="11"/>
        <v>621.72040322343662</v>
      </c>
      <c r="G97" s="13"/>
      <c r="H97" s="10">
        <f t="shared" si="16"/>
        <v>25</v>
      </c>
      <c r="I97" s="10">
        <f t="shared" si="17"/>
        <v>30</v>
      </c>
    </row>
    <row r="98" spans="1:9" ht="17.100000000000001" customHeight="1" x14ac:dyDescent="0.35">
      <c r="A98" s="38" t="s">
        <v>32</v>
      </c>
      <c r="B98" s="8">
        <f t="shared" si="12"/>
        <v>89</v>
      </c>
      <c r="C98" s="10">
        <f t="shared" si="13"/>
        <v>109152.77777777749</v>
      </c>
      <c r="D98" s="10">
        <f t="shared" si="14"/>
        <v>1077.2208168868428</v>
      </c>
      <c r="E98" s="10">
        <f t="shared" si="15"/>
        <v>402.77777777777777</v>
      </c>
      <c r="F98" s="10">
        <f t="shared" si="11"/>
        <v>619.44303910906501</v>
      </c>
      <c r="G98" s="13"/>
      <c r="H98" s="10">
        <f t="shared" si="16"/>
        <v>25</v>
      </c>
      <c r="I98" s="10">
        <f t="shared" si="17"/>
        <v>30</v>
      </c>
    </row>
    <row r="99" spans="1:9" ht="17.100000000000001" customHeight="1" x14ac:dyDescent="0.35">
      <c r="A99" s="38" t="s">
        <v>32</v>
      </c>
      <c r="B99" s="8">
        <f t="shared" si="12"/>
        <v>90</v>
      </c>
      <c r="C99" s="10">
        <f t="shared" si="13"/>
        <v>108749.99999999971</v>
      </c>
      <c r="D99" s="10">
        <f t="shared" si="14"/>
        <v>1074.9434527724713</v>
      </c>
      <c r="E99" s="10">
        <f t="shared" si="15"/>
        <v>402.77777777777777</v>
      </c>
      <c r="F99" s="10">
        <f t="shared" si="11"/>
        <v>617.16567499469352</v>
      </c>
      <c r="G99" s="13"/>
      <c r="H99" s="10">
        <f t="shared" si="16"/>
        <v>25</v>
      </c>
      <c r="I99" s="10">
        <f t="shared" si="17"/>
        <v>30</v>
      </c>
    </row>
    <row r="100" spans="1:9" ht="17.100000000000001" customHeight="1" x14ac:dyDescent="0.35">
      <c r="A100" s="38" t="s">
        <v>32</v>
      </c>
      <c r="B100" s="8">
        <f t="shared" si="12"/>
        <v>91</v>
      </c>
      <c r="C100" s="10">
        <f t="shared" si="13"/>
        <v>108347.22222222193</v>
      </c>
      <c r="D100" s="10">
        <f t="shared" si="14"/>
        <v>1072.6660886580996</v>
      </c>
      <c r="E100" s="10">
        <f t="shared" si="15"/>
        <v>402.77777777777777</v>
      </c>
      <c r="F100" s="10">
        <f t="shared" si="11"/>
        <v>614.88831088032191</v>
      </c>
      <c r="G100" s="13"/>
      <c r="H100" s="10">
        <f t="shared" si="16"/>
        <v>25</v>
      </c>
      <c r="I100" s="10">
        <f t="shared" si="17"/>
        <v>30</v>
      </c>
    </row>
    <row r="101" spans="1:9" ht="17.100000000000001" customHeight="1" x14ac:dyDescent="0.35">
      <c r="A101" s="38" t="s">
        <v>32</v>
      </c>
      <c r="B101" s="8">
        <f t="shared" si="12"/>
        <v>92</v>
      </c>
      <c r="C101" s="10">
        <f t="shared" si="13"/>
        <v>107944.44444444415</v>
      </c>
      <c r="D101" s="10">
        <f t="shared" si="14"/>
        <v>1070.3887245437281</v>
      </c>
      <c r="E101" s="10">
        <f t="shared" si="15"/>
        <v>402.77777777777777</v>
      </c>
      <c r="F101" s="10">
        <f t="shared" si="11"/>
        <v>612.6109467659503</v>
      </c>
      <c r="G101" s="13"/>
      <c r="H101" s="10">
        <f t="shared" si="16"/>
        <v>25</v>
      </c>
      <c r="I101" s="10">
        <f t="shared" si="17"/>
        <v>30</v>
      </c>
    </row>
    <row r="102" spans="1:9" ht="17.100000000000001" customHeight="1" x14ac:dyDescent="0.35">
      <c r="A102" s="38" t="s">
        <v>32</v>
      </c>
      <c r="B102" s="8">
        <f t="shared" si="12"/>
        <v>93</v>
      </c>
      <c r="C102" s="10">
        <f t="shared" si="13"/>
        <v>107541.66666666637</v>
      </c>
      <c r="D102" s="10">
        <f t="shared" si="14"/>
        <v>1068.1113604293564</v>
      </c>
      <c r="E102" s="10">
        <f t="shared" si="15"/>
        <v>402.77777777777777</v>
      </c>
      <c r="F102" s="10">
        <f t="shared" si="11"/>
        <v>610.33358265157869</v>
      </c>
      <c r="G102" s="13"/>
      <c r="H102" s="10">
        <f t="shared" si="16"/>
        <v>25</v>
      </c>
      <c r="I102" s="10">
        <f t="shared" si="17"/>
        <v>30</v>
      </c>
    </row>
    <row r="103" spans="1:9" ht="17.100000000000001" customHeight="1" x14ac:dyDescent="0.35">
      <c r="A103" s="38" t="s">
        <v>32</v>
      </c>
      <c r="B103" s="8">
        <f t="shared" si="12"/>
        <v>94</v>
      </c>
      <c r="C103" s="10">
        <f t="shared" si="13"/>
        <v>107138.88888888858</v>
      </c>
      <c r="D103" s="10">
        <f t="shared" si="14"/>
        <v>1065.8339963149849</v>
      </c>
      <c r="E103" s="10">
        <f t="shared" si="15"/>
        <v>402.77777777777777</v>
      </c>
      <c r="F103" s="10">
        <f t="shared" si="11"/>
        <v>608.05621853720709</v>
      </c>
      <c r="G103" s="13"/>
      <c r="H103" s="10">
        <f t="shared" si="16"/>
        <v>25</v>
      </c>
      <c r="I103" s="10">
        <f t="shared" si="17"/>
        <v>30</v>
      </c>
    </row>
    <row r="104" spans="1:9" ht="17.100000000000001" customHeight="1" x14ac:dyDescent="0.35">
      <c r="A104" s="38" t="s">
        <v>32</v>
      </c>
      <c r="B104" s="8">
        <f t="shared" si="12"/>
        <v>95</v>
      </c>
      <c r="C104" s="10">
        <f t="shared" si="13"/>
        <v>106736.1111111108</v>
      </c>
      <c r="D104" s="10">
        <f t="shared" si="14"/>
        <v>1063.5566322006134</v>
      </c>
      <c r="E104" s="10">
        <f t="shared" si="15"/>
        <v>402.77777777777777</v>
      </c>
      <c r="F104" s="10">
        <f t="shared" si="11"/>
        <v>605.77885442283559</v>
      </c>
      <c r="G104" s="13"/>
      <c r="H104" s="10">
        <f t="shared" si="16"/>
        <v>25</v>
      </c>
      <c r="I104" s="10">
        <f t="shared" si="17"/>
        <v>30</v>
      </c>
    </row>
    <row r="105" spans="1:9" ht="17.100000000000001" customHeight="1" x14ac:dyDescent="0.35">
      <c r="A105" s="38" t="s">
        <v>32</v>
      </c>
      <c r="B105" s="8">
        <f t="shared" si="12"/>
        <v>96</v>
      </c>
      <c r="C105" s="10">
        <f t="shared" si="13"/>
        <v>106333.33333333302</v>
      </c>
      <c r="D105" s="10">
        <f t="shared" si="14"/>
        <v>1061.2792680862417</v>
      </c>
      <c r="E105" s="10">
        <f t="shared" si="15"/>
        <v>402.77777777777777</v>
      </c>
      <c r="F105" s="10">
        <f t="shared" si="11"/>
        <v>603.50149030846399</v>
      </c>
      <c r="G105" s="13"/>
      <c r="H105" s="10">
        <f t="shared" si="16"/>
        <v>25</v>
      </c>
      <c r="I105" s="10">
        <f t="shared" si="17"/>
        <v>30</v>
      </c>
    </row>
    <row r="106" spans="1:9" ht="17.100000000000001" customHeight="1" x14ac:dyDescent="0.35">
      <c r="A106" s="38" t="s">
        <v>33</v>
      </c>
      <c r="B106" s="8">
        <f t="shared" si="12"/>
        <v>97</v>
      </c>
      <c r="C106" s="10">
        <f t="shared" si="13"/>
        <v>105930.55555555524</v>
      </c>
      <c r="D106" s="10">
        <f t="shared" si="14"/>
        <v>1059.0019039718702</v>
      </c>
      <c r="E106" s="10">
        <f t="shared" si="15"/>
        <v>402.77777777777777</v>
      </c>
      <c r="F106" s="10">
        <f t="shared" si="11"/>
        <v>601.22412619409238</v>
      </c>
      <c r="G106" s="13"/>
      <c r="H106" s="10">
        <f t="shared" si="16"/>
        <v>25</v>
      </c>
      <c r="I106" s="10">
        <f t="shared" si="17"/>
        <v>30</v>
      </c>
    </row>
    <row r="107" spans="1:9" ht="17.100000000000001" customHeight="1" x14ac:dyDescent="0.35">
      <c r="A107" s="38" t="s">
        <v>33</v>
      </c>
      <c r="B107" s="8">
        <f t="shared" si="12"/>
        <v>98</v>
      </c>
      <c r="C107" s="10">
        <f t="shared" si="13"/>
        <v>105527.77777777746</v>
      </c>
      <c r="D107" s="10">
        <f t="shared" si="14"/>
        <v>1056.7245398574985</v>
      </c>
      <c r="E107" s="10">
        <f t="shared" si="15"/>
        <v>402.77777777777777</v>
      </c>
      <c r="F107" s="10">
        <f t="shared" si="11"/>
        <v>598.94676207972077</v>
      </c>
      <c r="G107" s="13"/>
      <c r="H107" s="10">
        <f t="shared" si="16"/>
        <v>25</v>
      </c>
      <c r="I107" s="10">
        <f t="shared" si="17"/>
        <v>30</v>
      </c>
    </row>
    <row r="108" spans="1:9" ht="17.100000000000001" customHeight="1" x14ac:dyDescent="0.35">
      <c r="A108" s="38" t="s">
        <v>33</v>
      </c>
      <c r="B108" s="8">
        <f t="shared" si="12"/>
        <v>99</v>
      </c>
      <c r="C108" s="10">
        <f t="shared" si="13"/>
        <v>105124.99999999968</v>
      </c>
      <c r="D108" s="10">
        <f t="shared" si="14"/>
        <v>1054.447175743127</v>
      </c>
      <c r="E108" s="10">
        <f t="shared" si="15"/>
        <v>402.77777777777777</v>
      </c>
      <c r="F108" s="10">
        <f t="shared" si="11"/>
        <v>596.66939796534916</v>
      </c>
      <c r="G108" s="13"/>
      <c r="H108" s="10">
        <f t="shared" si="16"/>
        <v>25</v>
      </c>
      <c r="I108" s="10">
        <f t="shared" si="17"/>
        <v>30</v>
      </c>
    </row>
    <row r="109" spans="1:9" ht="17.100000000000001" customHeight="1" x14ac:dyDescent="0.35">
      <c r="A109" s="38" t="s">
        <v>33</v>
      </c>
      <c r="B109" s="8">
        <f t="shared" si="12"/>
        <v>100</v>
      </c>
      <c r="C109" s="10">
        <f t="shared" si="13"/>
        <v>104722.2222222219</v>
      </c>
      <c r="D109" s="10">
        <f t="shared" si="14"/>
        <v>1052.1698116287553</v>
      </c>
      <c r="E109" s="10">
        <f t="shared" si="15"/>
        <v>402.77777777777777</v>
      </c>
      <c r="F109" s="10">
        <f t="shared" si="11"/>
        <v>594.39203385097755</v>
      </c>
      <c r="G109" s="13"/>
      <c r="H109" s="10">
        <f t="shared" si="16"/>
        <v>25</v>
      </c>
      <c r="I109" s="10">
        <f t="shared" si="17"/>
        <v>30</v>
      </c>
    </row>
    <row r="110" spans="1:9" ht="17.100000000000001" customHeight="1" x14ac:dyDescent="0.35">
      <c r="A110" s="38" t="s">
        <v>33</v>
      </c>
      <c r="B110" s="8">
        <f t="shared" si="12"/>
        <v>101</v>
      </c>
      <c r="C110" s="10">
        <f t="shared" si="13"/>
        <v>104319.44444444412</v>
      </c>
      <c r="D110" s="10">
        <f t="shared" si="14"/>
        <v>1049.8924475143838</v>
      </c>
      <c r="E110" s="10">
        <f t="shared" si="15"/>
        <v>402.77777777777777</v>
      </c>
      <c r="F110" s="10">
        <f t="shared" si="11"/>
        <v>592.11466973660606</v>
      </c>
      <c r="G110" s="13"/>
      <c r="H110" s="10">
        <f t="shared" si="16"/>
        <v>25</v>
      </c>
      <c r="I110" s="10">
        <f t="shared" si="17"/>
        <v>30</v>
      </c>
    </row>
    <row r="111" spans="1:9" ht="17.100000000000001" customHeight="1" x14ac:dyDescent="0.35">
      <c r="A111" s="38" t="s">
        <v>33</v>
      </c>
      <c r="B111" s="8">
        <f t="shared" si="12"/>
        <v>102</v>
      </c>
      <c r="C111" s="10">
        <f t="shared" si="13"/>
        <v>103916.66666666634</v>
      </c>
      <c r="D111" s="10">
        <f t="shared" si="14"/>
        <v>1047.6150834000123</v>
      </c>
      <c r="E111" s="10">
        <f t="shared" si="15"/>
        <v>402.77777777777777</v>
      </c>
      <c r="F111" s="10">
        <f t="shared" si="11"/>
        <v>589.83730562223445</v>
      </c>
      <c r="G111" s="13"/>
      <c r="H111" s="10">
        <f t="shared" si="16"/>
        <v>25</v>
      </c>
      <c r="I111" s="10">
        <f t="shared" si="17"/>
        <v>30</v>
      </c>
    </row>
    <row r="112" spans="1:9" ht="17.100000000000001" customHeight="1" x14ac:dyDescent="0.35">
      <c r="A112" s="38" t="s">
        <v>33</v>
      </c>
      <c r="B112" s="8">
        <f t="shared" si="12"/>
        <v>103</v>
      </c>
      <c r="C112" s="10">
        <f t="shared" si="13"/>
        <v>103513.88888888856</v>
      </c>
      <c r="D112" s="10">
        <f t="shared" si="14"/>
        <v>1045.3377192856406</v>
      </c>
      <c r="E112" s="10">
        <f t="shared" si="15"/>
        <v>402.77777777777777</v>
      </c>
      <c r="F112" s="10">
        <f t="shared" si="11"/>
        <v>587.55994150786285</v>
      </c>
      <c r="G112" s="13"/>
      <c r="H112" s="10">
        <f t="shared" si="16"/>
        <v>25</v>
      </c>
      <c r="I112" s="10">
        <f t="shared" si="17"/>
        <v>30</v>
      </c>
    </row>
    <row r="113" spans="1:9" ht="17.100000000000001" customHeight="1" x14ac:dyDescent="0.35">
      <c r="A113" s="38" t="s">
        <v>33</v>
      </c>
      <c r="B113" s="8">
        <f t="shared" si="12"/>
        <v>104</v>
      </c>
      <c r="C113" s="10">
        <f t="shared" si="13"/>
        <v>103111.11111111077</v>
      </c>
      <c r="D113" s="10">
        <f t="shared" si="14"/>
        <v>1043.0603551712691</v>
      </c>
      <c r="E113" s="10">
        <f t="shared" si="15"/>
        <v>402.77777777777777</v>
      </c>
      <c r="F113" s="10">
        <f t="shared" si="11"/>
        <v>585.28257739349124</v>
      </c>
      <c r="G113" s="13"/>
      <c r="H113" s="10">
        <f t="shared" si="16"/>
        <v>25</v>
      </c>
      <c r="I113" s="10">
        <f t="shared" si="17"/>
        <v>30</v>
      </c>
    </row>
    <row r="114" spans="1:9" ht="17.100000000000001" customHeight="1" x14ac:dyDescent="0.35">
      <c r="A114" s="38" t="s">
        <v>33</v>
      </c>
      <c r="B114" s="8">
        <f t="shared" si="12"/>
        <v>105</v>
      </c>
      <c r="C114" s="10">
        <f t="shared" si="13"/>
        <v>102708.33333333299</v>
      </c>
      <c r="D114" s="10">
        <f t="shared" si="14"/>
        <v>1040.7829910568973</v>
      </c>
      <c r="E114" s="10">
        <f t="shared" si="15"/>
        <v>402.77777777777777</v>
      </c>
      <c r="F114" s="10">
        <f t="shared" si="11"/>
        <v>583.00521327911963</v>
      </c>
      <c r="G114" s="13"/>
      <c r="H114" s="10">
        <f t="shared" si="16"/>
        <v>25</v>
      </c>
      <c r="I114" s="10">
        <f t="shared" si="17"/>
        <v>30</v>
      </c>
    </row>
    <row r="115" spans="1:9" ht="17.100000000000001" customHeight="1" x14ac:dyDescent="0.35">
      <c r="A115" s="38" t="s">
        <v>33</v>
      </c>
      <c r="B115" s="8">
        <f t="shared" si="12"/>
        <v>106</v>
      </c>
      <c r="C115" s="10">
        <f t="shared" si="13"/>
        <v>102305.55555555521</v>
      </c>
      <c r="D115" s="10">
        <f t="shared" si="14"/>
        <v>1038.5056269425259</v>
      </c>
      <c r="E115" s="10">
        <f t="shared" si="15"/>
        <v>402.77777777777777</v>
      </c>
      <c r="F115" s="10">
        <f t="shared" si="11"/>
        <v>580.72784916474814</v>
      </c>
      <c r="G115" s="13"/>
      <c r="H115" s="10">
        <f t="shared" si="16"/>
        <v>25</v>
      </c>
      <c r="I115" s="10">
        <f t="shared" si="17"/>
        <v>30</v>
      </c>
    </row>
    <row r="116" spans="1:9" ht="17.100000000000001" customHeight="1" x14ac:dyDescent="0.35">
      <c r="A116" s="38" t="s">
        <v>33</v>
      </c>
      <c r="B116" s="8">
        <f t="shared" si="12"/>
        <v>107</v>
      </c>
      <c r="C116" s="10">
        <f t="shared" si="13"/>
        <v>101902.77777777743</v>
      </c>
      <c r="D116" s="10">
        <f t="shared" si="14"/>
        <v>1036.2282628281544</v>
      </c>
      <c r="E116" s="10">
        <f t="shared" si="15"/>
        <v>402.77777777777777</v>
      </c>
      <c r="F116" s="10">
        <f t="shared" si="11"/>
        <v>578.45048505037653</v>
      </c>
      <c r="G116" s="13"/>
      <c r="H116" s="10">
        <f t="shared" si="16"/>
        <v>25</v>
      </c>
      <c r="I116" s="10">
        <f t="shared" si="17"/>
        <v>30</v>
      </c>
    </row>
    <row r="117" spans="1:9" ht="17.100000000000001" customHeight="1" x14ac:dyDescent="0.35">
      <c r="A117" s="38" t="s">
        <v>33</v>
      </c>
      <c r="B117" s="8">
        <f t="shared" si="12"/>
        <v>108</v>
      </c>
      <c r="C117" s="10">
        <f t="shared" si="13"/>
        <v>101499.99999999965</v>
      </c>
      <c r="D117" s="10">
        <f t="shared" si="14"/>
        <v>1033.9508987137826</v>
      </c>
      <c r="E117" s="10">
        <f t="shared" si="15"/>
        <v>402.77777777777777</v>
      </c>
      <c r="F117" s="10">
        <f t="shared" si="11"/>
        <v>576.17312093600492</v>
      </c>
      <c r="G117" s="13"/>
      <c r="H117" s="10">
        <f t="shared" si="16"/>
        <v>25</v>
      </c>
      <c r="I117" s="10">
        <f t="shared" si="17"/>
        <v>30</v>
      </c>
    </row>
    <row r="118" spans="1:9" ht="17.100000000000001" customHeight="1" x14ac:dyDescent="0.35">
      <c r="A118" s="38" t="s">
        <v>34</v>
      </c>
      <c r="B118" s="8">
        <f t="shared" si="12"/>
        <v>109</v>
      </c>
      <c r="C118" s="10">
        <f t="shared" si="13"/>
        <v>101097.22222222187</v>
      </c>
      <c r="D118" s="10">
        <f t="shared" si="14"/>
        <v>1031.6735345994111</v>
      </c>
      <c r="E118" s="10">
        <f t="shared" si="15"/>
        <v>402.77777777777777</v>
      </c>
      <c r="F118" s="10">
        <f t="shared" si="11"/>
        <v>573.89575682163331</v>
      </c>
      <c r="G118" s="13"/>
      <c r="H118" s="10">
        <f t="shared" si="16"/>
        <v>25</v>
      </c>
      <c r="I118" s="10">
        <f t="shared" si="17"/>
        <v>30</v>
      </c>
    </row>
    <row r="119" spans="1:9" ht="17.100000000000001" customHeight="1" x14ac:dyDescent="0.35">
      <c r="A119" s="38" t="s">
        <v>34</v>
      </c>
      <c r="B119" s="8">
        <f t="shared" si="12"/>
        <v>110</v>
      </c>
      <c r="C119" s="10">
        <f t="shared" si="13"/>
        <v>100694.44444444409</v>
      </c>
      <c r="D119" s="10">
        <f t="shared" si="14"/>
        <v>1029.3961704850394</v>
      </c>
      <c r="E119" s="10">
        <f t="shared" si="15"/>
        <v>402.77777777777777</v>
      </c>
      <c r="F119" s="10">
        <f t="shared" si="11"/>
        <v>571.61839270726171</v>
      </c>
      <c r="G119" s="13"/>
      <c r="H119" s="10">
        <f t="shared" si="16"/>
        <v>25</v>
      </c>
      <c r="I119" s="10">
        <f t="shared" si="17"/>
        <v>30</v>
      </c>
    </row>
    <row r="120" spans="1:9" ht="17.100000000000001" customHeight="1" x14ac:dyDescent="0.35">
      <c r="A120" s="38" t="s">
        <v>34</v>
      </c>
      <c r="B120" s="8">
        <f t="shared" si="12"/>
        <v>111</v>
      </c>
      <c r="C120" s="10">
        <f t="shared" si="13"/>
        <v>100291.66666666631</v>
      </c>
      <c r="D120" s="10">
        <f t="shared" si="14"/>
        <v>1027.1188063706679</v>
      </c>
      <c r="E120" s="10">
        <f t="shared" si="15"/>
        <v>402.77777777777777</v>
      </c>
      <c r="F120" s="10">
        <f t="shared" si="11"/>
        <v>569.3410285928901</v>
      </c>
      <c r="G120" s="13"/>
      <c r="H120" s="10">
        <f t="shared" si="16"/>
        <v>25</v>
      </c>
      <c r="I120" s="10">
        <f t="shared" si="17"/>
        <v>30</v>
      </c>
    </row>
    <row r="121" spans="1:9" ht="17.100000000000001" customHeight="1" x14ac:dyDescent="0.35">
      <c r="A121" s="38" t="s">
        <v>34</v>
      </c>
      <c r="B121" s="8">
        <f t="shared" si="12"/>
        <v>112</v>
      </c>
      <c r="C121" s="10">
        <f t="shared" si="13"/>
        <v>99888.888888888527</v>
      </c>
      <c r="D121" s="10">
        <f t="shared" si="14"/>
        <v>1024.8414422562964</v>
      </c>
      <c r="E121" s="10">
        <f t="shared" si="15"/>
        <v>402.77777777777777</v>
      </c>
      <c r="F121" s="10">
        <f t="shared" si="11"/>
        <v>567.0636644785186</v>
      </c>
      <c r="G121" s="13"/>
      <c r="H121" s="10">
        <f t="shared" si="16"/>
        <v>25</v>
      </c>
      <c r="I121" s="10">
        <f t="shared" si="17"/>
        <v>30</v>
      </c>
    </row>
    <row r="122" spans="1:9" ht="17.100000000000001" customHeight="1" x14ac:dyDescent="0.35">
      <c r="A122" s="38" t="s">
        <v>34</v>
      </c>
      <c r="B122" s="8">
        <f t="shared" si="12"/>
        <v>113</v>
      </c>
      <c r="C122" s="10">
        <f t="shared" si="13"/>
        <v>99486.111111110746</v>
      </c>
      <c r="D122" s="10">
        <f t="shared" si="14"/>
        <v>1022.5640781419247</v>
      </c>
      <c r="E122" s="10">
        <f t="shared" si="15"/>
        <v>402.77777777777777</v>
      </c>
      <c r="F122" s="10">
        <f t="shared" si="11"/>
        <v>564.786300364147</v>
      </c>
      <c r="G122" s="13"/>
      <c r="H122" s="10">
        <f t="shared" si="16"/>
        <v>25</v>
      </c>
      <c r="I122" s="10">
        <f t="shared" si="17"/>
        <v>30</v>
      </c>
    </row>
    <row r="123" spans="1:9" ht="17.100000000000001" customHeight="1" x14ac:dyDescent="0.35">
      <c r="A123" s="38" t="s">
        <v>34</v>
      </c>
      <c r="B123" s="8">
        <f t="shared" si="12"/>
        <v>114</v>
      </c>
      <c r="C123" s="10">
        <f t="shared" si="13"/>
        <v>99083.333333332965</v>
      </c>
      <c r="D123" s="10">
        <f t="shared" si="14"/>
        <v>1020.2867140275532</v>
      </c>
      <c r="E123" s="10">
        <f t="shared" si="15"/>
        <v>402.77777777777777</v>
      </c>
      <c r="F123" s="10">
        <f t="shared" si="11"/>
        <v>562.50893624977539</v>
      </c>
      <c r="G123" s="13"/>
      <c r="H123" s="10">
        <f t="shared" si="16"/>
        <v>25</v>
      </c>
      <c r="I123" s="10">
        <f t="shared" si="17"/>
        <v>30</v>
      </c>
    </row>
    <row r="124" spans="1:9" ht="17.100000000000001" customHeight="1" x14ac:dyDescent="0.35">
      <c r="A124" s="38" t="s">
        <v>34</v>
      </c>
      <c r="B124" s="8">
        <f t="shared" si="12"/>
        <v>115</v>
      </c>
      <c r="C124" s="10">
        <f t="shared" si="13"/>
        <v>98680.555555555184</v>
      </c>
      <c r="D124" s="10">
        <f t="shared" si="14"/>
        <v>1018.0093499131815</v>
      </c>
      <c r="E124" s="10">
        <f t="shared" si="15"/>
        <v>402.77777777777777</v>
      </c>
      <c r="F124" s="10">
        <f t="shared" si="11"/>
        <v>560.23157213540378</v>
      </c>
      <c r="G124" s="13"/>
      <c r="H124" s="10">
        <f t="shared" si="16"/>
        <v>25</v>
      </c>
      <c r="I124" s="10">
        <f t="shared" si="17"/>
        <v>30</v>
      </c>
    </row>
    <row r="125" spans="1:9" ht="17.100000000000001" customHeight="1" x14ac:dyDescent="0.35">
      <c r="A125" s="38" t="s">
        <v>34</v>
      </c>
      <c r="B125" s="8">
        <f t="shared" si="12"/>
        <v>116</v>
      </c>
      <c r="C125" s="10">
        <f t="shared" si="13"/>
        <v>98277.777777777403</v>
      </c>
      <c r="D125" s="10">
        <f t="shared" si="14"/>
        <v>1015.73198579881</v>
      </c>
      <c r="E125" s="10">
        <f t="shared" si="15"/>
        <v>402.77777777777777</v>
      </c>
      <c r="F125" s="10">
        <f t="shared" si="11"/>
        <v>557.95420802103217</v>
      </c>
      <c r="G125" s="13"/>
      <c r="H125" s="10">
        <f t="shared" si="16"/>
        <v>25</v>
      </c>
      <c r="I125" s="10">
        <f t="shared" si="17"/>
        <v>30</v>
      </c>
    </row>
    <row r="126" spans="1:9" ht="17.100000000000001" customHeight="1" x14ac:dyDescent="0.35">
      <c r="A126" s="38" t="s">
        <v>34</v>
      </c>
      <c r="B126" s="8">
        <f t="shared" si="12"/>
        <v>117</v>
      </c>
      <c r="C126" s="10">
        <f t="shared" si="13"/>
        <v>97874.999999999622</v>
      </c>
      <c r="D126" s="10">
        <f t="shared" si="14"/>
        <v>1013.4546216844385</v>
      </c>
      <c r="E126" s="10">
        <f t="shared" si="15"/>
        <v>402.77777777777777</v>
      </c>
      <c r="F126" s="10">
        <f t="shared" si="11"/>
        <v>555.67684390666068</v>
      </c>
      <c r="G126" s="13"/>
      <c r="H126" s="10">
        <f t="shared" si="16"/>
        <v>25</v>
      </c>
      <c r="I126" s="10">
        <f t="shared" si="17"/>
        <v>30</v>
      </c>
    </row>
    <row r="127" spans="1:9" ht="17.100000000000001" customHeight="1" x14ac:dyDescent="0.35">
      <c r="A127" s="38" t="s">
        <v>34</v>
      </c>
      <c r="B127" s="8">
        <f t="shared" si="12"/>
        <v>118</v>
      </c>
      <c r="C127" s="10">
        <f t="shared" si="13"/>
        <v>97472.222222221841</v>
      </c>
      <c r="D127" s="10">
        <f t="shared" si="14"/>
        <v>1011.1772575700668</v>
      </c>
      <c r="E127" s="10">
        <f t="shared" si="15"/>
        <v>402.77777777777777</v>
      </c>
      <c r="F127" s="10">
        <f t="shared" si="11"/>
        <v>553.39947979228907</v>
      </c>
      <c r="G127" s="13"/>
      <c r="H127" s="10">
        <f t="shared" si="16"/>
        <v>25</v>
      </c>
      <c r="I127" s="10">
        <f t="shared" si="17"/>
        <v>30</v>
      </c>
    </row>
    <row r="128" spans="1:9" ht="17.100000000000001" customHeight="1" x14ac:dyDescent="0.35">
      <c r="A128" s="38" t="s">
        <v>34</v>
      </c>
      <c r="B128" s="8">
        <f t="shared" si="12"/>
        <v>119</v>
      </c>
      <c r="C128" s="10">
        <f t="shared" si="13"/>
        <v>97069.44444444406</v>
      </c>
      <c r="D128" s="10">
        <f t="shared" si="14"/>
        <v>1008.8998934556953</v>
      </c>
      <c r="E128" s="10">
        <f t="shared" si="15"/>
        <v>402.77777777777777</v>
      </c>
      <c r="F128" s="10">
        <f t="shared" si="11"/>
        <v>551.12211567791746</v>
      </c>
      <c r="G128" s="13"/>
      <c r="H128" s="10">
        <f t="shared" si="16"/>
        <v>25</v>
      </c>
      <c r="I128" s="10">
        <f t="shared" si="17"/>
        <v>30</v>
      </c>
    </row>
    <row r="129" spans="1:9" ht="17.100000000000001" customHeight="1" x14ac:dyDescent="0.35">
      <c r="A129" s="38" t="s">
        <v>34</v>
      </c>
      <c r="B129" s="8">
        <f t="shared" si="12"/>
        <v>120</v>
      </c>
      <c r="C129" s="10">
        <f t="shared" si="13"/>
        <v>96666.666666666279</v>
      </c>
      <c r="D129" s="10">
        <f t="shared" si="14"/>
        <v>1006.6225293413236</v>
      </c>
      <c r="E129" s="10">
        <f t="shared" si="15"/>
        <v>402.77777777777777</v>
      </c>
      <c r="F129" s="10">
        <f t="shared" si="11"/>
        <v>548.84475156354586</v>
      </c>
      <c r="G129" s="13"/>
      <c r="H129" s="10">
        <f t="shared" si="16"/>
        <v>25</v>
      </c>
      <c r="I129" s="10">
        <f t="shared" si="17"/>
        <v>30</v>
      </c>
    </row>
    <row r="130" spans="1:9" ht="17.100000000000001" customHeight="1" x14ac:dyDescent="0.35">
      <c r="B130" s="8">
        <f t="shared" si="12"/>
        <v>121</v>
      </c>
      <c r="C130" s="10">
        <f t="shared" si="13"/>
        <v>96263.888888888498</v>
      </c>
      <c r="D130" s="10">
        <f t="shared" si="14"/>
        <v>1004.3451652269521</v>
      </c>
      <c r="E130" s="10">
        <f t="shared" si="15"/>
        <v>402.77777777777777</v>
      </c>
      <c r="F130" s="10">
        <f t="shared" si="11"/>
        <v>546.56738744917425</v>
      </c>
      <c r="G130" s="13"/>
      <c r="H130" s="10">
        <f t="shared" si="16"/>
        <v>25</v>
      </c>
      <c r="I130" s="10">
        <f t="shared" si="17"/>
        <v>30</v>
      </c>
    </row>
    <row r="131" spans="1:9" ht="17.100000000000001" customHeight="1" x14ac:dyDescent="0.35">
      <c r="B131" s="8">
        <f t="shared" si="12"/>
        <v>122</v>
      </c>
      <c r="C131" s="10">
        <f t="shared" si="13"/>
        <v>95861.111111110717</v>
      </c>
      <c r="D131" s="10">
        <f t="shared" si="14"/>
        <v>1002.0678011125804</v>
      </c>
      <c r="E131" s="10">
        <f t="shared" si="15"/>
        <v>402.77777777777777</v>
      </c>
      <c r="F131" s="10">
        <f t="shared" si="11"/>
        <v>544.29002333480264</v>
      </c>
      <c r="G131" s="13"/>
      <c r="H131" s="10">
        <f t="shared" si="16"/>
        <v>25</v>
      </c>
      <c r="I131" s="10">
        <f t="shared" si="17"/>
        <v>30</v>
      </c>
    </row>
    <row r="132" spans="1:9" ht="17.100000000000001" customHeight="1" x14ac:dyDescent="0.35">
      <c r="B132" s="8">
        <f t="shared" si="12"/>
        <v>123</v>
      </c>
      <c r="C132" s="10">
        <f t="shared" si="13"/>
        <v>95458.333333332936</v>
      </c>
      <c r="D132" s="10">
        <f t="shared" si="14"/>
        <v>999.79043699820886</v>
      </c>
      <c r="E132" s="10">
        <f t="shared" si="15"/>
        <v>402.77777777777777</v>
      </c>
      <c r="F132" s="10">
        <f t="shared" si="11"/>
        <v>542.01265922043115</v>
      </c>
      <c r="G132" s="13"/>
      <c r="H132" s="10">
        <f t="shared" si="16"/>
        <v>25</v>
      </c>
      <c r="I132" s="10">
        <f t="shared" si="17"/>
        <v>30</v>
      </c>
    </row>
    <row r="133" spans="1:9" ht="17.100000000000001" customHeight="1" x14ac:dyDescent="0.35">
      <c r="B133" s="8">
        <f t="shared" si="12"/>
        <v>124</v>
      </c>
      <c r="C133" s="10">
        <f t="shared" si="13"/>
        <v>95055.555555555155</v>
      </c>
      <c r="D133" s="10">
        <f t="shared" si="14"/>
        <v>997.51307288383737</v>
      </c>
      <c r="E133" s="10">
        <f t="shared" si="15"/>
        <v>402.77777777777777</v>
      </c>
      <c r="F133" s="10">
        <f t="shared" si="11"/>
        <v>539.73529510605954</v>
      </c>
      <c r="G133" s="13"/>
      <c r="H133" s="10">
        <f t="shared" si="16"/>
        <v>25</v>
      </c>
      <c r="I133" s="10">
        <f t="shared" si="17"/>
        <v>30</v>
      </c>
    </row>
    <row r="134" spans="1:9" ht="17.100000000000001" customHeight="1" x14ac:dyDescent="0.35">
      <c r="B134" s="8">
        <f t="shared" si="12"/>
        <v>125</v>
      </c>
      <c r="C134" s="10">
        <f t="shared" si="13"/>
        <v>94652.777777777374</v>
      </c>
      <c r="D134" s="10">
        <f t="shared" si="14"/>
        <v>995.23570876946565</v>
      </c>
      <c r="E134" s="10">
        <f t="shared" si="15"/>
        <v>402.77777777777777</v>
      </c>
      <c r="F134" s="10">
        <f t="shared" si="11"/>
        <v>537.45793099168793</v>
      </c>
      <c r="G134" s="13"/>
      <c r="H134" s="10">
        <f t="shared" si="16"/>
        <v>25</v>
      </c>
      <c r="I134" s="10">
        <f t="shared" si="17"/>
        <v>30</v>
      </c>
    </row>
    <row r="135" spans="1:9" ht="17.100000000000001" customHeight="1" x14ac:dyDescent="0.35">
      <c r="B135" s="8">
        <f t="shared" si="12"/>
        <v>126</v>
      </c>
      <c r="C135" s="10">
        <f t="shared" si="13"/>
        <v>94249.999999999593</v>
      </c>
      <c r="D135" s="10">
        <f t="shared" si="14"/>
        <v>992.95834465509415</v>
      </c>
      <c r="E135" s="10">
        <f t="shared" si="15"/>
        <v>402.77777777777777</v>
      </c>
      <c r="F135" s="10">
        <f t="shared" si="11"/>
        <v>535.18056687731632</v>
      </c>
      <c r="G135" s="13"/>
      <c r="H135" s="10">
        <f t="shared" si="16"/>
        <v>25</v>
      </c>
      <c r="I135" s="10">
        <f t="shared" si="17"/>
        <v>30</v>
      </c>
    </row>
    <row r="136" spans="1:9" ht="17.100000000000001" customHeight="1" x14ac:dyDescent="0.35">
      <c r="B136" s="8">
        <f t="shared" si="12"/>
        <v>127</v>
      </c>
      <c r="C136" s="10">
        <f t="shared" si="13"/>
        <v>93847.222222221812</v>
      </c>
      <c r="D136" s="10">
        <f t="shared" si="14"/>
        <v>990.68098054072243</v>
      </c>
      <c r="E136" s="10">
        <f t="shared" si="15"/>
        <v>402.77777777777777</v>
      </c>
      <c r="F136" s="10">
        <f t="shared" si="11"/>
        <v>532.90320276294472</v>
      </c>
      <c r="G136" s="13"/>
      <c r="H136" s="10">
        <f t="shared" si="16"/>
        <v>25</v>
      </c>
      <c r="I136" s="10">
        <f t="shared" si="17"/>
        <v>30</v>
      </c>
    </row>
    <row r="137" spans="1:9" ht="17.100000000000001" customHeight="1" x14ac:dyDescent="0.35">
      <c r="B137" s="8">
        <f t="shared" si="12"/>
        <v>128</v>
      </c>
      <c r="C137" s="10">
        <f t="shared" si="13"/>
        <v>93444.444444444031</v>
      </c>
      <c r="D137" s="10">
        <f t="shared" si="14"/>
        <v>988.40361642635094</v>
      </c>
      <c r="E137" s="10">
        <f t="shared" si="15"/>
        <v>402.77777777777777</v>
      </c>
      <c r="F137" s="10">
        <f t="shared" si="11"/>
        <v>530.62583864857322</v>
      </c>
      <c r="G137" s="13"/>
      <c r="H137" s="10">
        <f t="shared" si="16"/>
        <v>25</v>
      </c>
      <c r="I137" s="10">
        <f t="shared" si="17"/>
        <v>30</v>
      </c>
    </row>
    <row r="138" spans="1:9" ht="17.100000000000001" customHeight="1" x14ac:dyDescent="0.35">
      <c r="B138" s="8">
        <f t="shared" si="12"/>
        <v>129</v>
      </c>
      <c r="C138" s="10">
        <f t="shared" si="13"/>
        <v>93041.66666666625</v>
      </c>
      <c r="D138" s="10">
        <f t="shared" si="14"/>
        <v>986.12625231197944</v>
      </c>
      <c r="E138" s="10">
        <f t="shared" si="15"/>
        <v>402.77777777777777</v>
      </c>
      <c r="F138" s="10">
        <f t="shared" si="11"/>
        <v>528.34847453420161</v>
      </c>
      <c r="G138" s="13"/>
      <c r="H138" s="10">
        <f t="shared" si="16"/>
        <v>25</v>
      </c>
      <c r="I138" s="10">
        <f t="shared" si="17"/>
        <v>30</v>
      </c>
    </row>
    <row r="139" spans="1:9" ht="17.100000000000001" customHeight="1" x14ac:dyDescent="0.35">
      <c r="B139" s="8">
        <f t="shared" si="12"/>
        <v>130</v>
      </c>
      <c r="C139" s="10">
        <f t="shared" si="13"/>
        <v>92638.888888888469</v>
      </c>
      <c r="D139" s="10">
        <f t="shared" si="14"/>
        <v>983.84888819760772</v>
      </c>
      <c r="E139" s="10">
        <f t="shared" si="15"/>
        <v>402.77777777777777</v>
      </c>
      <c r="F139" s="10">
        <f t="shared" ref="F139:F202" si="18">C138*$I$3</f>
        <v>526.07111041983001</v>
      </c>
      <c r="G139" s="13"/>
      <c r="H139" s="10">
        <f t="shared" si="16"/>
        <v>25</v>
      </c>
      <c r="I139" s="10">
        <f t="shared" si="17"/>
        <v>30</v>
      </c>
    </row>
    <row r="140" spans="1:9" ht="17.100000000000001" customHeight="1" x14ac:dyDescent="0.35">
      <c r="B140" s="8">
        <f t="shared" ref="B140:B203" si="19">+B139+1</f>
        <v>131</v>
      </c>
      <c r="C140" s="10">
        <f t="shared" si="13"/>
        <v>92236.111111110687</v>
      </c>
      <c r="D140" s="10">
        <f t="shared" si="14"/>
        <v>981.57152408323623</v>
      </c>
      <c r="E140" s="10">
        <f t="shared" si="15"/>
        <v>402.77777777777777</v>
      </c>
      <c r="F140" s="10">
        <f t="shared" si="18"/>
        <v>523.7937463054584</v>
      </c>
      <c r="G140" s="13"/>
      <c r="H140" s="10">
        <f t="shared" si="16"/>
        <v>25</v>
      </c>
      <c r="I140" s="10">
        <f t="shared" si="17"/>
        <v>30</v>
      </c>
    </row>
    <row r="141" spans="1:9" ht="17.100000000000001" customHeight="1" x14ac:dyDescent="0.35">
      <c r="B141" s="8">
        <f t="shared" si="19"/>
        <v>132</v>
      </c>
      <c r="C141" s="10">
        <f t="shared" si="13"/>
        <v>91833.333333332906</v>
      </c>
      <c r="D141" s="10">
        <f t="shared" si="14"/>
        <v>979.29415996886451</v>
      </c>
      <c r="E141" s="10">
        <f t="shared" si="15"/>
        <v>402.77777777777777</v>
      </c>
      <c r="F141" s="10">
        <f t="shared" si="18"/>
        <v>521.51638219108679</v>
      </c>
      <c r="G141" s="13"/>
      <c r="H141" s="10">
        <f t="shared" si="16"/>
        <v>25</v>
      </c>
      <c r="I141" s="10">
        <f t="shared" si="17"/>
        <v>30</v>
      </c>
    </row>
    <row r="142" spans="1:9" ht="17.100000000000001" customHeight="1" x14ac:dyDescent="0.35">
      <c r="B142" s="8">
        <f t="shared" si="19"/>
        <v>133</v>
      </c>
      <c r="C142" s="10">
        <f t="shared" si="13"/>
        <v>91430.555555555125</v>
      </c>
      <c r="D142" s="10">
        <f t="shared" si="14"/>
        <v>977.01679585449301</v>
      </c>
      <c r="E142" s="10">
        <f t="shared" si="15"/>
        <v>402.77777777777777</v>
      </c>
      <c r="F142" s="10">
        <f t="shared" si="18"/>
        <v>519.23901807671518</v>
      </c>
      <c r="G142" s="13"/>
      <c r="H142" s="10">
        <f t="shared" si="16"/>
        <v>25</v>
      </c>
      <c r="I142" s="10">
        <f t="shared" si="17"/>
        <v>30</v>
      </c>
    </row>
    <row r="143" spans="1:9" ht="17.100000000000001" customHeight="1" x14ac:dyDescent="0.35">
      <c r="B143" s="8">
        <f t="shared" si="19"/>
        <v>134</v>
      </c>
      <c r="C143" s="10">
        <f t="shared" si="13"/>
        <v>91027.777777777344</v>
      </c>
      <c r="D143" s="10">
        <f t="shared" si="14"/>
        <v>974.73943174012152</v>
      </c>
      <c r="E143" s="10">
        <f t="shared" si="15"/>
        <v>402.77777777777777</v>
      </c>
      <c r="F143" s="10">
        <f t="shared" si="18"/>
        <v>516.96165396234369</v>
      </c>
      <c r="G143" s="13"/>
      <c r="H143" s="10">
        <f t="shared" si="16"/>
        <v>25</v>
      </c>
      <c r="I143" s="10">
        <f t="shared" si="17"/>
        <v>30</v>
      </c>
    </row>
    <row r="144" spans="1:9" ht="17.100000000000001" customHeight="1" x14ac:dyDescent="0.35">
      <c r="B144" s="8">
        <f t="shared" si="19"/>
        <v>135</v>
      </c>
      <c r="C144" s="10">
        <f t="shared" si="13"/>
        <v>90624.999999999563</v>
      </c>
      <c r="D144" s="10">
        <f t="shared" si="14"/>
        <v>972.4620676257498</v>
      </c>
      <c r="E144" s="10">
        <f t="shared" si="15"/>
        <v>402.77777777777777</v>
      </c>
      <c r="F144" s="10">
        <f t="shared" si="18"/>
        <v>514.68428984797208</v>
      </c>
      <c r="G144" s="13"/>
      <c r="H144" s="10">
        <f t="shared" si="16"/>
        <v>25</v>
      </c>
      <c r="I144" s="10">
        <f t="shared" si="17"/>
        <v>30</v>
      </c>
    </row>
    <row r="145" spans="2:9" ht="17.100000000000001" customHeight="1" x14ac:dyDescent="0.35">
      <c r="B145" s="8">
        <f t="shared" si="19"/>
        <v>136</v>
      </c>
      <c r="C145" s="10">
        <f t="shared" si="13"/>
        <v>90222.222222221782</v>
      </c>
      <c r="D145" s="10">
        <f t="shared" si="14"/>
        <v>970.1847035113783</v>
      </c>
      <c r="E145" s="10">
        <f t="shared" si="15"/>
        <v>402.77777777777777</v>
      </c>
      <c r="F145" s="10">
        <f t="shared" si="18"/>
        <v>512.40692573360047</v>
      </c>
      <c r="G145" s="13"/>
      <c r="H145" s="10">
        <f t="shared" si="16"/>
        <v>25</v>
      </c>
      <c r="I145" s="10">
        <f t="shared" si="17"/>
        <v>30</v>
      </c>
    </row>
    <row r="146" spans="2:9" ht="17.100000000000001" customHeight="1" x14ac:dyDescent="0.35">
      <c r="B146" s="8">
        <f t="shared" si="19"/>
        <v>137</v>
      </c>
      <c r="C146" s="10">
        <f t="shared" si="13"/>
        <v>89819.444444444001</v>
      </c>
      <c r="D146" s="10">
        <f t="shared" si="14"/>
        <v>967.90733939700658</v>
      </c>
      <c r="E146" s="10">
        <f t="shared" si="15"/>
        <v>402.77777777777777</v>
      </c>
      <c r="F146" s="10">
        <f t="shared" si="18"/>
        <v>510.12956161922887</v>
      </c>
      <c r="G146" s="13"/>
      <c r="H146" s="10">
        <f t="shared" si="16"/>
        <v>25</v>
      </c>
      <c r="I146" s="10">
        <f t="shared" si="17"/>
        <v>30</v>
      </c>
    </row>
    <row r="147" spans="2:9" ht="17.100000000000001" customHeight="1" x14ac:dyDescent="0.35">
      <c r="B147" s="8">
        <f t="shared" si="19"/>
        <v>138</v>
      </c>
      <c r="C147" s="10">
        <f t="shared" si="13"/>
        <v>89416.66666666622</v>
      </c>
      <c r="D147" s="10">
        <f t="shared" si="14"/>
        <v>965.62997528263509</v>
      </c>
      <c r="E147" s="10">
        <f t="shared" si="15"/>
        <v>402.77777777777777</v>
      </c>
      <c r="F147" s="10">
        <f t="shared" si="18"/>
        <v>507.85219750485732</v>
      </c>
      <c r="G147" s="13"/>
      <c r="H147" s="10">
        <f t="shared" si="16"/>
        <v>25</v>
      </c>
      <c r="I147" s="10">
        <f t="shared" si="17"/>
        <v>30</v>
      </c>
    </row>
    <row r="148" spans="2:9" ht="17.100000000000001" customHeight="1" x14ac:dyDescent="0.35">
      <c r="B148" s="8">
        <f t="shared" si="19"/>
        <v>139</v>
      </c>
      <c r="C148" s="10">
        <f t="shared" si="13"/>
        <v>89013.888888888439</v>
      </c>
      <c r="D148" s="10">
        <f t="shared" si="14"/>
        <v>963.35261116826348</v>
      </c>
      <c r="E148" s="10">
        <f t="shared" si="15"/>
        <v>402.77777777777777</v>
      </c>
      <c r="F148" s="10">
        <f t="shared" si="18"/>
        <v>505.57483339048571</v>
      </c>
      <c r="G148" s="13"/>
      <c r="H148" s="10">
        <f t="shared" si="16"/>
        <v>25</v>
      </c>
      <c r="I148" s="10">
        <f t="shared" si="17"/>
        <v>30</v>
      </c>
    </row>
    <row r="149" spans="2:9" ht="17.100000000000001" customHeight="1" x14ac:dyDescent="0.35">
      <c r="B149" s="8">
        <f t="shared" si="19"/>
        <v>140</v>
      </c>
      <c r="C149" s="10">
        <f t="shared" si="13"/>
        <v>88611.111111110658</v>
      </c>
      <c r="D149" s="10">
        <f t="shared" si="14"/>
        <v>961.07524705389187</v>
      </c>
      <c r="E149" s="10">
        <f t="shared" si="15"/>
        <v>402.77777777777777</v>
      </c>
      <c r="F149" s="10">
        <f t="shared" si="18"/>
        <v>503.2974692761141</v>
      </c>
      <c r="G149" s="13"/>
      <c r="H149" s="10">
        <f t="shared" si="16"/>
        <v>25</v>
      </c>
      <c r="I149" s="10">
        <f t="shared" si="17"/>
        <v>30</v>
      </c>
    </row>
    <row r="150" spans="2:9" ht="17.100000000000001" customHeight="1" x14ac:dyDescent="0.35">
      <c r="B150" s="8">
        <f t="shared" si="19"/>
        <v>141</v>
      </c>
      <c r="C150" s="10">
        <f t="shared" ref="C150:C213" si="20">IF(B150&gt;$I$4,0,IFERROR(C149-E150,0)-G150)</f>
        <v>88208.333333332877</v>
      </c>
      <c r="D150" s="10">
        <f t="shared" ref="D150:D213" si="21">IF(B150&gt;$I$4,0,(E150+F150+H150+I150))</f>
        <v>958.79788293952038</v>
      </c>
      <c r="E150" s="10">
        <f t="shared" ref="E150:E213" si="22">IF(B150&gt;$I$4,0,E149)</f>
        <v>402.77777777777777</v>
      </c>
      <c r="F150" s="10">
        <f t="shared" si="18"/>
        <v>501.02010516174255</v>
      </c>
      <c r="G150" s="13"/>
      <c r="H150" s="10">
        <f t="shared" ref="H150:H213" si="23">IF(B150&gt;$I$4,0,H149)</f>
        <v>25</v>
      </c>
      <c r="I150" s="10">
        <f t="shared" ref="I150:I213" si="24">IF(B150&gt;$I$4,0,I149)</f>
        <v>30</v>
      </c>
    </row>
    <row r="151" spans="2:9" ht="17.100000000000001" customHeight="1" x14ac:dyDescent="0.35">
      <c r="B151" s="8">
        <f t="shared" si="19"/>
        <v>142</v>
      </c>
      <c r="C151" s="10">
        <f t="shared" si="20"/>
        <v>87805.555555555096</v>
      </c>
      <c r="D151" s="10">
        <f t="shared" si="21"/>
        <v>956.52051882514866</v>
      </c>
      <c r="E151" s="10">
        <f t="shared" si="22"/>
        <v>402.77777777777777</v>
      </c>
      <c r="F151" s="10">
        <f t="shared" si="18"/>
        <v>498.74274104737094</v>
      </c>
      <c r="G151" s="13"/>
      <c r="H151" s="10">
        <f t="shared" si="23"/>
        <v>25</v>
      </c>
      <c r="I151" s="10">
        <f t="shared" si="24"/>
        <v>30</v>
      </c>
    </row>
    <row r="152" spans="2:9" ht="17.100000000000001" customHeight="1" x14ac:dyDescent="0.35">
      <c r="B152" s="8">
        <f t="shared" si="19"/>
        <v>143</v>
      </c>
      <c r="C152" s="10">
        <f t="shared" si="20"/>
        <v>87402.777777777315</v>
      </c>
      <c r="D152" s="10">
        <f t="shared" si="21"/>
        <v>954.24315471077716</v>
      </c>
      <c r="E152" s="10">
        <f t="shared" si="22"/>
        <v>402.77777777777777</v>
      </c>
      <c r="F152" s="10">
        <f t="shared" si="18"/>
        <v>496.46537693299939</v>
      </c>
      <c r="G152" s="13"/>
      <c r="H152" s="10">
        <f t="shared" si="23"/>
        <v>25</v>
      </c>
      <c r="I152" s="10">
        <f t="shared" si="24"/>
        <v>30</v>
      </c>
    </row>
    <row r="153" spans="2:9" ht="17.100000000000001" customHeight="1" x14ac:dyDescent="0.35">
      <c r="B153" s="8">
        <f t="shared" si="19"/>
        <v>144</v>
      </c>
      <c r="C153" s="10">
        <f t="shared" si="20"/>
        <v>86999.999999999534</v>
      </c>
      <c r="D153" s="10">
        <f t="shared" si="21"/>
        <v>951.96579059640555</v>
      </c>
      <c r="E153" s="10">
        <f t="shared" si="22"/>
        <v>402.77777777777777</v>
      </c>
      <c r="F153" s="10">
        <f t="shared" si="18"/>
        <v>494.18801281862778</v>
      </c>
      <c r="G153" s="13"/>
      <c r="H153" s="10">
        <f t="shared" si="23"/>
        <v>25</v>
      </c>
      <c r="I153" s="10">
        <f t="shared" si="24"/>
        <v>30</v>
      </c>
    </row>
    <row r="154" spans="2:9" ht="17.100000000000001" customHeight="1" x14ac:dyDescent="0.35">
      <c r="B154" s="8">
        <f t="shared" si="19"/>
        <v>145</v>
      </c>
      <c r="C154" s="10">
        <f t="shared" si="20"/>
        <v>86597.222222221753</v>
      </c>
      <c r="D154" s="10">
        <f t="shared" si="21"/>
        <v>949.68842648203395</v>
      </c>
      <c r="E154" s="10">
        <f t="shared" si="22"/>
        <v>402.77777777777777</v>
      </c>
      <c r="F154" s="10">
        <f t="shared" si="18"/>
        <v>491.91064870425618</v>
      </c>
      <c r="G154" s="13"/>
      <c r="H154" s="10">
        <f t="shared" si="23"/>
        <v>25</v>
      </c>
      <c r="I154" s="10">
        <f t="shared" si="24"/>
        <v>30</v>
      </c>
    </row>
    <row r="155" spans="2:9" ht="17.100000000000001" customHeight="1" x14ac:dyDescent="0.35">
      <c r="B155" s="8">
        <f t="shared" si="19"/>
        <v>146</v>
      </c>
      <c r="C155" s="10">
        <f t="shared" si="20"/>
        <v>86194.444444443972</v>
      </c>
      <c r="D155" s="10">
        <f t="shared" si="21"/>
        <v>947.41106236766245</v>
      </c>
      <c r="E155" s="10">
        <f t="shared" si="22"/>
        <v>402.77777777777777</v>
      </c>
      <c r="F155" s="10">
        <f t="shared" si="18"/>
        <v>489.63328458988462</v>
      </c>
      <c r="G155" s="13"/>
      <c r="H155" s="10">
        <f t="shared" si="23"/>
        <v>25</v>
      </c>
      <c r="I155" s="10">
        <f t="shared" si="24"/>
        <v>30</v>
      </c>
    </row>
    <row r="156" spans="2:9" ht="17.100000000000001" customHeight="1" x14ac:dyDescent="0.35">
      <c r="B156" s="8">
        <f t="shared" si="19"/>
        <v>147</v>
      </c>
      <c r="C156" s="10">
        <f t="shared" si="20"/>
        <v>85791.666666666191</v>
      </c>
      <c r="D156" s="10">
        <f t="shared" si="21"/>
        <v>945.13369825329073</v>
      </c>
      <c r="E156" s="10">
        <f t="shared" si="22"/>
        <v>402.77777777777777</v>
      </c>
      <c r="F156" s="10">
        <f t="shared" si="18"/>
        <v>487.35592047551302</v>
      </c>
      <c r="G156" s="13"/>
      <c r="H156" s="10">
        <f t="shared" si="23"/>
        <v>25</v>
      </c>
      <c r="I156" s="10">
        <f t="shared" si="24"/>
        <v>30</v>
      </c>
    </row>
    <row r="157" spans="2:9" ht="17.100000000000001" customHeight="1" x14ac:dyDescent="0.35">
      <c r="B157" s="8">
        <f t="shared" si="19"/>
        <v>148</v>
      </c>
      <c r="C157" s="10">
        <f t="shared" si="20"/>
        <v>85388.88888888841</v>
      </c>
      <c r="D157" s="10">
        <f t="shared" si="21"/>
        <v>942.85633413891924</v>
      </c>
      <c r="E157" s="10">
        <f t="shared" si="22"/>
        <v>402.77777777777777</v>
      </c>
      <c r="F157" s="10">
        <f t="shared" si="18"/>
        <v>485.07855636114141</v>
      </c>
      <c r="G157" s="13"/>
      <c r="H157" s="10">
        <f t="shared" si="23"/>
        <v>25</v>
      </c>
      <c r="I157" s="10">
        <f t="shared" si="24"/>
        <v>30</v>
      </c>
    </row>
    <row r="158" spans="2:9" ht="17.100000000000001" customHeight="1" x14ac:dyDescent="0.35">
      <c r="B158" s="8">
        <f t="shared" si="19"/>
        <v>149</v>
      </c>
      <c r="C158" s="10">
        <f t="shared" si="20"/>
        <v>84986.111111110629</v>
      </c>
      <c r="D158" s="10">
        <f t="shared" si="21"/>
        <v>940.57897002454763</v>
      </c>
      <c r="E158" s="10">
        <f t="shared" si="22"/>
        <v>402.77777777777777</v>
      </c>
      <c r="F158" s="10">
        <f t="shared" si="18"/>
        <v>482.80119224676986</v>
      </c>
      <c r="G158" s="13"/>
      <c r="H158" s="10">
        <f t="shared" si="23"/>
        <v>25</v>
      </c>
      <c r="I158" s="10">
        <f t="shared" si="24"/>
        <v>30</v>
      </c>
    </row>
    <row r="159" spans="2:9" ht="17.100000000000001" customHeight="1" x14ac:dyDescent="0.35">
      <c r="B159" s="8">
        <f t="shared" si="19"/>
        <v>150</v>
      </c>
      <c r="C159" s="10">
        <f t="shared" si="20"/>
        <v>84583.333333332848</v>
      </c>
      <c r="D159" s="10">
        <f t="shared" si="21"/>
        <v>938.30160591017602</v>
      </c>
      <c r="E159" s="10">
        <f t="shared" si="22"/>
        <v>402.77777777777777</v>
      </c>
      <c r="F159" s="10">
        <f t="shared" si="18"/>
        <v>480.52382813239825</v>
      </c>
      <c r="G159" s="13"/>
      <c r="H159" s="10">
        <f t="shared" si="23"/>
        <v>25</v>
      </c>
      <c r="I159" s="10">
        <f t="shared" si="24"/>
        <v>30</v>
      </c>
    </row>
    <row r="160" spans="2:9" ht="17.100000000000001" customHeight="1" x14ac:dyDescent="0.35">
      <c r="B160" s="8">
        <f t="shared" si="19"/>
        <v>151</v>
      </c>
      <c r="C160" s="10">
        <f t="shared" si="20"/>
        <v>84180.555555555067</v>
      </c>
      <c r="D160" s="10">
        <f t="shared" si="21"/>
        <v>936.02424179580441</v>
      </c>
      <c r="E160" s="10">
        <f t="shared" si="22"/>
        <v>402.77777777777777</v>
      </c>
      <c r="F160" s="10">
        <f t="shared" si="18"/>
        <v>478.24646401802664</v>
      </c>
      <c r="G160" s="13"/>
      <c r="H160" s="10">
        <f t="shared" si="23"/>
        <v>25</v>
      </c>
      <c r="I160" s="10">
        <f t="shared" si="24"/>
        <v>30</v>
      </c>
    </row>
    <row r="161" spans="2:9" ht="17.100000000000001" customHeight="1" x14ac:dyDescent="0.35">
      <c r="B161" s="8">
        <f t="shared" si="19"/>
        <v>152</v>
      </c>
      <c r="C161" s="10">
        <f t="shared" si="20"/>
        <v>83777.777777777286</v>
      </c>
      <c r="D161" s="10">
        <f t="shared" si="21"/>
        <v>933.74687768143281</v>
      </c>
      <c r="E161" s="10">
        <f t="shared" si="22"/>
        <v>402.77777777777777</v>
      </c>
      <c r="F161" s="10">
        <f t="shared" si="18"/>
        <v>475.96909990365509</v>
      </c>
      <c r="G161" s="13"/>
      <c r="H161" s="10">
        <f t="shared" si="23"/>
        <v>25</v>
      </c>
      <c r="I161" s="10">
        <f t="shared" si="24"/>
        <v>30</v>
      </c>
    </row>
    <row r="162" spans="2:9" ht="17.100000000000001" customHeight="1" x14ac:dyDescent="0.35">
      <c r="B162" s="8">
        <f t="shared" si="19"/>
        <v>153</v>
      </c>
      <c r="C162" s="10">
        <f t="shared" si="20"/>
        <v>83374.999999999505</v>
      </c>
      <c r="D162" s="10">
        <f t="shared" si="21"/>
        <v>931.46951356706131</v>
      </c>
      <c r="E162" s="10">
        <f t="shared" si="22"/>
        <v>402.77777777777777</v>
      </c>
      <c r="F162" s="10">
        <f t="shared" si="18"/>
        <v>473.69173578928348</v>
      </c>
      <c r="G162" s="13"/>
      <c r="H162" s="10">
        <f t="shared" si="23"/>
        <v>25</v>
      </c>
      <c r="I162" s="10">
        <f t="shared" si="24"/>
        <v>30</v>
      </c>
    </row>
    <row r="163" spans="2:9" ht="17.100000000000001" customHeight="1" x14ac:dyDescent="0.35">
      <c r="B163" s="8">
        <f t="shared" si="19"/>
        <v>154</v>
      </c>
      <c r="C163" s="10">
        <f t="shared" si="20"/>
        <v>82972.222222221724</v>
      </c>
      <c r="D163" s="10">
        <f t="shared" si="21"/>
        <v>929.1921494526897</v>
      </c>
      <c r="E163" s="10">
        <f t="shared" si="22"/>
        <v>402.77777777777777</v>
      </c>
      <c r="F163" s="10">
        <f t="shared" si="18"/>
        <v>471.41437167491193</v>
      </c>
      <c r="G163" s="13"/>
      <c r="H163" s="10">
        <f t="shared" si="23"/>
        <v>25</v>
      </c>
      <c r="I163" s="10">
        <f t="shared" si="24"/>
        <v>30</v>
      </c>
    </row>
    <row r="164" spans="2:9" ht="17.100000000000001" customHeight="1" x14ac:dyDescent="0.35">
      <c r="B164" s="8">
        <f t="shared" si="19"/>
        <v>155</v>
      </c>
      <c r="C164" s="10">
        <f t="shared" si="20"/>
        <v>82569.444444443943</v>
      </c>
      <c r="D164" s="10">
        <f t="shared" si="21"/>
        <v>926.9147853383181</v>
      </c>
      <c r="E164" s="10">
        <f t="shared" si="22"/>
        <v>402.77777777777777</v>
      </c>
      <c r="F164" s="10">
        <f t="shared" si="18"/>
        <v>469.13700756054033</v>
      </c>
      <c r="G164" s="13"/>
      <c r="H164" s="10">
        <f t="shared" si="23"/>
        <v>25</v>
      </c>
      <c r="I164" s="10">
        <f t="shared" si="24"/>
        <v>30</v>
      </c>
    </row>
    <row r="165" spans="2:9" ht="17.100000000000001" customHeight="1" x14ac:dyDescent="0.35">
      <c r="B165" s="8">
        <f t="shared" si="19"/>
        <v>156</v>
      </c>
      <c r="C165" s="10">
        <f t="shared" si="20"/>
        <v>82166.666666666162</v>
      </c>
      <c r="D165" s="10">
        <f t="shared" si="21"/>
        <v>924.63742122394649</v>
      </c>
      <c r="E165" s="10">
        <f t="shared" si="22"/>
        <v>402.77777777777777</v>
      </c>
      <c r="F165" s="10">
        <f t="shared" si="18"/>
        <v>466.85964344616872</v>
      </c>
      <c r="G165" s="13"/>
      <c r="H165" s="10">
        <f t="shared" si="23"/>
        <v>25</v>
      </c>
      <c r="I165" s="10">
        <f t="shared" si="24"/>
        <v>30</v>
      </c>
    </row>
    <row r="166" spans="2:9" ht="17.100000000000001" customHeight="1" x14ac:dyDescent="0.35">
      <c r="B166" s="8">
        <f t="shared" si="19"/>
        <v>157</v>
      </c>
      <c r="C166" s="10">
        <f t="shared" si="20"/>
        <v>81763.888888888381</v>
      </c>
      <c r="D166" s="10">
        <f t="shared" si="21"/>
        <v>922.36005710957488</v>
      </c>
      <c r="E166" s="10">
        <f t="shared" si="22"/>
        <v>402.77777777777777</v>
      </c>
      <c r="F166" s="10">
        <f t="shared" si="18"/>
        <v>464.58227933179717</v>
      </c>
      <c r="G166" s="13"/>
      <c r="H166" s="10">
        <f t="shared" si="23"/>
        <v>25</v>
      </c>
      <c r="I166" s="10">
        <f t="shared" si="24"/>
        <v>30</v>
      </c>
    </row>
    <row r="167" spans="2:9" ht="17.100000000000001" customHeight="1" x14ac:dyDescent="0.35">
      <c r="B167" s="8">
        <f t="shared" si="19"/>
        <v>158</v>
      </c>
      <c r="C167" s="10">
        <f t="shared" si="20"/>
        <v>81361.1111111106</v>
      </c>
      <c r="D167" s="10">
        <f t="shared" si="21"/>
        <v>920.08269299520339</v>
      </c>
      <c r="E167" s="10">
        <f t="shared" si="22"/>
        <v>402.77777777777777</v>
      </c>
      <c r="F167" s="10">
        <f t="shared" si="18"/>
        <v>462.30491521742556</v>
      </c>
      <c r="G167" s="13"/>
      <c r="H167" s="10">
        <f t="shared" si="23"/>
        <v>25</v>
      </c>
      <c r="I167" s="10">
        <f t="shared" si="24"/>
        <v>30</v>
      </c>
    </row>
    <row r="168" spans="2:9" ht="17.100000000000001" customHeight="1" x14ac:dyDescent="0.35">
      <c r="B168" s="8">
        <f t="shared" si="19"/>
        <v>159</v>
      </c>
      <c r="C168" s="10">
        <f t="shared" si="20"/>
        <v>80958.333333332819</v>
      </c>
      <c r="D168" s="10">
        <f t="shared" si="21"/>
        <v>917.80532888083167</v>
      </c>
      <c r="E168" s="10">
        <f t="shared" si="22"/>
        <v>402.77777777777777</v>
      </c>
      <c r="F168" s="10">
        <f t="shared" si="18"/>
        <v>460.02755110305395</v>
      </c>
      <c r="G168" s="13"/>
      <c r="H168" s="10">
        <f t="shared" si="23"/>
        <v>25</v>
      </c>
      <c r="I168" s="10">
        <f t="shared" si="24"/>
        <v>30</v>
      </c>
    </row>
    <row r="169" spans="2:9" ht="17.100000000000001" customHeight="1" x14ac:dyDescent="0.35">
      <c r="B169" s="8">
        <f t="shared" si="19"/>
        <v>160</v>
      </c>
      <c r="C169" s="10">
        <f t="shared" si="20"/>
        <v>80555.555555555038</v>
      </c>
      <c r="D169" s="10">
        <f t="shared" si="21"/>
        <v>915.52796476646017</v>
      </c>
      <c r="E169" s="10">
        <f t="shared" si="22"/>
        <v>402.77777777777777</v>
      </c>
      <c r="F169" s="10">
        <f t="shared" si="18"/>
        <v>457.7501869886824</v>
      </c>
      <c r="G169" s="13"/>
      <c r="H169" s="10">
        <f t="shared" si="23"/>
        <v>25</v>
      </c>
      <c r="I169" s="10">
        <f t="shared" si="24"/>
        <v>30</v>
      </c>
    </row>
    <row r="170" spans="2:9" ht="17.100000000000001" customHeight="1" x14ac:dyDescent="0.35">
      <c r="B170" s="8">
        <f t="shared" si="19"/>
        <v>161</v>
      </c>
      <c r="C170" s="10">
        <f t="shared" si="20"/>
        <v>80152.777777777257</v>
      </c>
      <c r="D170" s="10">
        <f t="shared" si="21"/>
        <v>913.25060065208856</v>
      </c>
      <c r="E170" s="10">
        <f t="shared" si="22"/>
        <v>402.77777777777777</v>
      </c>
      <c r="F170" s="10">
        <f t="shared" si="18"/>
        <v>455.47282287431079</v>
      </c>
      <c r="G170" s="13"/>
      <c r="H170" s="10">
        <f t="shared" si="23"/>
        <v>25</v>
      </c>
      <c r="I170" s="10">
        <f t="shared" si="24"/>
        <v>30</v>
      </c>
    </row>
    <row r="171" spans="2:9" ht="17.100000000000001" customHeight="1" x14ac:dyDescent="0.35">
      <c r="B171" s="8">
        <f t="shared" si="19"/>
        <v>162</v>
      </c>
      <c r="C171" s="10">
        <f t="shared" si="20"/>
        <v>79749.999999999476</v>
      </c>
      <c r="D171" s="10">
        <f t="shared" si="21"/>
        <v>910.97323653771696</v>
      </c>
      <c r="E171" s="10">
        <f t="shared" si="22"/>
        <v>402.77777777777777</v>
      </c>
      <c r="F171" s="10">
        <f t="shared" si="18"/>
        <v>453.19545875993919</v>
      </c>
      <c r="G171" s="13"/>
      <c r="H171" s="10">
        <f t="shared" si="23"/>
        <v>25</v>
      </c>
      <c r="I171" s="10">
        <f t="shared" si="24"/>
        <v>30</v>
      </c>
    </row>
    <row r="172" spans="2:9" ht="17.100000000000001" customHeight="1" x14ac:dyDescent="0.35">
      <c r="B172" s="8">
        <f t="shared" si="19"/>
        <v>163</v>
      </c>
      <c r="C172" s="10">
        <f t="shared" si="20"/>
        <v>79347.222222221695</v>
      </c>
      <c r="D172" s="10">
        <f t="shared" si="21"/>
        <v>908.69587242334546</v>
      </c>
      <c r="E172" s="10">
        <f t="shared" si="22"/>
        <v>402.77777777777777</v>
      </c>
      <c r="F172" s="10">
        <f t="shared" si="18"/>
        <v>450.91809464556763</v>
      </c>
      <c r="G172" s="13"/>
      <c r="H172" s="10">
        <f t="shared" si="23"/>
        <v>25</v>
      </c>
      <c r="I172" s="10">
        <f t="shared" si="24"/>
        <v>30</v>
      </c>
    </row>
    <row r="173" spans="2:9" ht="17.100000000000001" customHeight="1" x14ac:dyDescent="0.35">
      <c r="B173" s="8">
        <f t="shared" si="19"/>
        <v>164</v>
      </c>
      <c r="C173" s="10">
        <f t="shared" si="20"/>
        <v>78944.444444443914</v>
      </c>
      <c r="D173" s="10">
        <f t="shared" si="21"/>
        <v>906.41850830897374</v>
      </c>
      <c r="E173" s="10">
        <f t="shared" si="22"/>
        <v>402.77777777777777</v>
      </c>
      <c r="F173" s="10">
        <f t="shared" si="18"/>
        <v>448.64073053119603</v>
      </c>
      <c r="G173" s="13"/>
      <c r="H173" s="10">
        <f t="shared" si="23"/>
        <v>25</v>
      </c>
      <c r="I173" s="10">
        <f t="shared" si="24"/>
        <v>30</v>
      </c>
    </row>
    <row r="174" spans="2:9" ht="17.100000000000001" customHeight="1" x14ac:dyDescent="0.35">
      <c r="B174" s="8">
        <f t="shared" si="19"/>
        <v>165</v>
      </c>
      <c r="C174" s="10">
        <f t="shared" si="20"/>
        <v>78541.666666666133</v>
      </c>
      <c r="D174" s="10">
        <f t="shared" si="21"/>
        <v>904.14114419460225</v>
      </c>
      <c r="E174" s="10">
        <f t="shared" si="22"/>
        <v>402.77777777777777</v>
      </c>
      <c r="F174" s="10">
        <f t="shared" si="18"/>
        <v>446.36336641682448</v>
      </c>
      <c r="G174" s="13"/>
      <c r="H174" s="10">
        <f t="shared" si="23"/>
        <v>25</v>
      </c>
      <c r="I174" s="10">
        <f t="shared" si="24"/>
        <v>30</v>
      </c>
    </row>
    <row r="175" spans="2:9" ht="17.100000000000001" customHeight="1" x14ac:dyDescent="0.35">
      <c r="B175" s="8">
        <f t="shared" si="19"/>
        <v>166</v>
      </c>
      <c r="C175" s="10">
        <f t="shared" si="20"/>
        <v>78138.888888888352</v>
      </c>
      <c r="D175" s="10">
        <f t="shared" si="21"/>
        <v>901.86378008023064</v>
      </c>
      <c r="E175" s="10">
        <f t="shared" si="22"/>
        <v>402.77777777777777</v>
      </c>
      <c r="F175" s="10">
        <f t="shared" si="18"/>
        <v>444.08600230245287</v>
      </c>
      <c r="G175" s="13"/>
      <c r="H175" s="10">
        <f t="shared" si="23"/>
        <v>25</v>
      </c>
      <c r="I175" s="10">
        <f t="shared" si="24"/>
        <v>30</v>
      </c>
    </row>
    <row r="176" spans="2:9" ht="17.100000000000001" customHeight="1" x14ac:dyDescent="0.35">
      <c r="B176" s="8">
        <f t="shared" si="19"/>
        <v>167</v>
      </c>
      <c r="C176" s="10">
        <f t="shared" si="20"/>
        <v>77736.111111110571</v>
      </c>
      <c r="D176" s="10">
        <f t="shared" si="21"/>
        <v>899.58641596585903</v>
      </c>
      <c r="E176" s="10">
        <f t="shared" si="22"/>
        <v>402.77777777777777</v>
      </c>
      <c r="F176" s="10">
        <f t="shared" si="18"/>
        <v>441.80863818808126</v>
      </c>
      <c r="G176" s="13"/>
      <c r="H176" s="10">
        <f t="shared" si="23"/>
        <v>25</v>
      </c>
      <c r="I176" s="10">
        <f t="shared" si="24"/>
        <v>30</v>
      </c>
    </row>
    <row r="177" spans="2:9" ht="17.100000000000001" customHeight="1" x14ac:dyDescent="0.35">
      <c r="B177" s="8">
        <f t="shared" si="19"/>
        <v>168</v>
      </c>
      <c r="C177" s="10">
        <f t="shared" si="20"/>
        <v>77333.33333333279</v>
      </c>
      <c r="D177" s="10">
        <f t="shared" si="21"/>
        <v>897.30905185148754</v>
      </c>
      <c r="E177" s="10">
        <f t="shared" si="22"/>
        <v>402.77777777777777</v>
      </c>
      <c r="F177" s="10">
        <f t="shared" si="18"/>
        <v>439.53127407370971</v>
      </c>
      <c r="G177" s="13"/>
      <c r="H177" s="10">
        <f t="shared" si="23"/>
        <v>25</v>
      </c>
      <c r="I177" s="10">
        <f t="shared" si="24"/>
        <v>30</v>
      </c>
    </row>
    <row r="178" spans="2:9" ht="17.100000000000001" customHeight="1" x14ac:dyDescent="0.35">
      <c r="B178" s="8">
        <f t="shared" si="19"/>
        <v>169</v>
      </c>
      <c r="C178" s="10">
        <f t="shared" si="20"/>
        <v>76930.555555555009</v>
      </c>
      <c r="D178" s="10">
        <f t="shared" si="21"/>
        <v>895.03168773711582</v>
      </c>
      <c r="E178" s="10">
        <f t="shared" si="22"/>
        <v>402.77777777777777</v>
      </c>
      <c r="F178" s="10">
        <f t="shared" si="18"/>
        <v>437.2539099593381</v>
      </c>
      <c r="G178" s="13"/>
      <c r="H178" s="10">
        <f t="shared" si="23"/>
        <v>25</v>
      </c>
      <c r="I178" s="10">
        <f t="shared" si="24"/>
        <v>30</v>
      </c>
    </row>
    <row r="179" spans="2:9" ht="17.100000000000001" customHeight="1" x14ac:dyDescent="0.35">
      <c r="B179" s="8">
        <f t="shared" si="19"/>
        <v>170</v>
      </c>
      <c r="C179" s="10">
        <f t="shared" si="20"/>
        <v>76527.777777777228</v>
      </c>
      <c r="D179" s="10">
        <f t="shared" si="21"/>
        <v>892.75432362274432</v>
      </c>
      <c r="E179" s="10">
        <f t="shared" si="22"/>
        <v>402.77777777777777</v>
      </c>
      <c r="F179" s="10">
        <f t="shared" si="18"/>
        <v>434.97654584496649</v>
      </c>
      <c r="G179" s="13"/>
      <c r="H179" s="10">
        <f t="shared" si="23"/>
        <v>25</v>
      </c>
      <c r="I179" s="10">
        <f t="shared" si="24"/>
        <v>30</v>
      </c>
    </row>
    <row r="180" spans="2:9" ht="17.100000000000001" customHeight="1" x14ac:dyDescent="0.35">
      <c r="B180" s="8">
        <f t="shared" si="19"/>
        <v>171</v>
      </c>
      <c r="C180" s="10">
        <f t="shared" si="20"/>
        <v>76124.999999999447</v>
      </c>
      <c r="D180" s="10">
        <f t="shared" si="21"/>
        <v>890.47695950837272</v>
      </c>
      <c r="E180" s="10">
        <f t="shared" si="22"/>
        <v>402.77777777777777</v>
      </c>
      <c r="F180" s="10">
        <f t="shared" si="18"/>
        <v>432.69918173059494</v>
      </c>
      <c r="G180" s="13"/>
      <c r="H180" s="10">
        <f t="shared" si="23"/>
        <v>25</v>
      </c>
      <c r="I180" s="10">
        <f t="shared" si="24"/>
        <v>30</v>
      </c>
    </row>
    <row r="181" spans="2:9" ht="17.100000000000001" customHeight="1" x14ac:dyDescent="0.35">
      <c r="B181" s="8">
        <f t="shared" si="19"/>
        <v>172</v>
      </c>
      <c r="C181" s="10">
        <f t="shared" si="20"/>
        <v>75722.222222221666</v>
      </c>
      <c r="D181" s="10">
        <f t="shared" si="21"/>
        <v>888.19959539400111</v>
      </c>
      <c r="E181" s="10">
        <f t="shared" si="22"/>
        <v>402.77777777777777</v>
      </c>
      <c r="F181" s="10">
        <f t="shared" si="18"/>
        <v>430.42181761622334</v>
      </c>
      <c r="G181" s="13"/>
      <c r="H181" s="10">
        <f t="shared" si="23"/>
        <v>25</v>
      </c>
      <c r="I181" s="10">
        <f t="shared" si="24"/>
        <v>30</v>
      </c>
    </row>
    <row r="182" spans="2:9" ht="17.100000000000001" customHeight="1" x14ac:dyDescent="0.35">
      <c r="B182" s="8">
        <f t="shared" si="19"/>
        <v>173</v>
      </c>
      <c r="C182" s="10">
        <f t="shared" si="20"/>
        <v>75319.444444443885</v>
      </c>
      <c r="D182" s="10">
        <f t="shared" si="21"/>
        <v>885.92223127962961</v>
      </c>
      <c r="E182" s="10">
        <f t="shared" si="22"/>
        <v>402.77777777777777</v>
      </c>
      <c r="F182" s="10">
        <f t="shared" si="18"/>
        <v>428.14445350185179</v>
      </c>
      <c r="G182" s="13"/>
      <c r="H182" s="10">
        <f t="shared" si="23"/>
        <v>25</v>
      </c>
      <c r="I182" s="10">
        <f t="shared" si="24"/>
        <v>30</v>
      </c>
    </row>
    <row r="183" spans="2:9" ht="17.100000000000001" customHeight="1" x14ac:dyDescent="0.35">
      <c r="B183" s="8">
        <f t="shared" si="19"/>
        <v>174</v>
      </c>
      <c r="C183" s="10">
        <f t="shared" si="20"/>
        <v>74916.666666666104</v>
      </c>
      <c r="D183" s="10">
        <f t="shared" si="21"/>
        <v>883.64486716525789</v>
      </c>
      <c r="E183" s="10">
        <f t="shared" si="22"/>
        <v>402.77777777777777</v>
      </c>
      <c r="F183" s="10">
        <f t="shared" si="18"/>
        <v>425.86708938748018</v>
      </c>
      <c r="G183" s="13"/>
      <c r="H183" s="10">
        <f t="shared" si="23"/>
        <v>25</v>
      </c>
      <c r="I183" s="10">
        <f t="shared" si="24"/>
        <v>30</v>
      </c>
    </row>
    <row r="184" spans="2:9" ht="17.100000000000001" customHeight="1" x14ac:dyDescent="0.35">
      <c r="B184" s="8">
        <f t="shared" si="19"/>
        <v>175</v>
      </c>
      <c r="C184" s="10">
        <f t="shared" si="20"/>
        <v>74513.888888888323</v>
      </c>
      <c r="D184" s="10">
        <f t="shared" si="21"/>
        <v>881.3675030508864</v>
      </c>
      <c r="E184" s="10">
        <f t="shared" si="22"/>
        <v>402.77777777777777</v>
      </c>
      <c r="F184" s="10">
        <f t="shared" si="18"/>
        <v>423.58972527310857</v>
      </c>
      <c r="G184" s="13"/>
      <c r="H184" s="10">
        <f t="shared" si="23"/>
        <v>25</v>
      </c>
      <c r="I184" s="10">
        <f t="shared" si="24"/>
        <v>30</v>
      </c>
    </row>
    <row r="185" spans="2:9" ht="17.100000000000001" customHeight="1" x14ac:dyDescent="0.35">
      <c r="B185" s="8">
        <f t="shared" si="19"/>
        <v>176</v>
      </c>
      <c r="C185" s="10">
        <f t="shared" si="20"/>
        <v>74111.111111110542</v>
      </c>
      <c r="D185" s="10">
        <f t="shared" si="21"/>
        <v>879.09013893651479</v>
      </c>
      <c r="E185" s="10">
        <f t="shared" si="22"/>
        <v>402.77777777777777</v>
      </c>
      <c r="F185" s="10">
        <f t="shared" si="18"/>
        <v>421.31236115873702</v>
      </c>
      <c r="G185" s="13"/>
      <c r="H185" s="10">
        <f t="shared" si="23"/>
        <v>25</v>
      </c>
      <c r="I185" s="10">
        <f t="shared" si="24"/>
        <v>30</v>
      </c>
    </row>
    <row r="186" spans="2:9" ht="17.100000000000001" customHeight="1" x14ac:dyDescent="0.35">
      <c r="B186" s="8">
        <f t="shared" si="19"/>
        <v>177</v>
      </c>
      <c r="C186" s="10">
        <f t="shared" si="20"/>
        <v>73708.333333332761</v>
      </c>
      <c r="D186" s="10">
        <f t="shared" si="21"/>
        <v>876.81277482214318</v>
      </c>
      <c r="E186" s="10">
        <f t="shared" si="22"/>
        <v>402.77777777777777</v>
      </c>
      <c r="F186" s="10">
        <f t="shared" si="18"/>
        <v>419.03499704436541</v>
      </c>
      <c r="G186" s="13"/>
      <c r="H186" s="10">
        <f t="shared" si="23"/>
        <v>25</v>
      </c>
      <c r="I186" s="10">
        <f t="shared" si="24"/>
        <v>30</v>
      </c>
    </row>
    <row r="187" spans="2:9" ht="17.100000000000001" customHeight="1" x14ac:dyDescent="0.35">
      <c r="B187" s="8">
        <f t="shared" si="19"/>
        <v>178</v>
      </c>
      <c r="C187" s="10">
        <f t="shared" si="20"/>
        <v>73305.55555555498</v>
      </c>
      <c r="D187" s="10">
        <f t="shared" si="21"/>
        <v>874.53541070777158</v>
      </c>
      <c r="E187" s="10">
        <f t="shared" si="22"/>
        <v>402.77777777777777</v>
      </c>
      <c r="F187" s="10">
        <f t="shared" si="18"/>
        <v>416.7576329299938</v>
      </c>
      <c r="G187" s="13"/>
      <c r="H187" s="10">
        <f t="shared" si="23"/>
        <v>25</v>
      </c>
      <c r="I187" s="10">
        <f t="shared" si="24"/>
        <v>30</v>
      </c>
    </row>
    <row r="188" spans="2:9" ht="17.100000000000001" customHeight="1" x14ac:dyDescent="0.35">
      <c r="B188" s="8">
        <f t="shared" si="19"/>
        <v>179</v>
      </c>
      <c r="C188" s="10">
        <f t="shared" si="20"/>
        <v>72902.777777777199</v>
      </c>
      <c r="D188" s="10">
        <f t="shared" si="21"/>
        <v>872.25804659339997</v>
      </c>
      <c r="E188" s="10">
        <f t="shared" si="22"/>
        <v>402.77777777777777</v>
      </c>
      <c r="F188" s="10">
        <f t="shared" si="18"/>
        <v>414.48026881562225</v>
      </c>
      <c r="G188" s="13"/>
      <c r="H188" s="10">
        <f t="shared" si="23"/>
        <v>25</v>
      </c>
      <c r="I188" s="10">
        <f t="shared" si="24"/>
        <v>30</v>
      </c>
    </row>
    <row r="189" spans="2:9" ht="17.100000000000001" customHeight="1" x14ac:dyDescent="0.35">
      <c r="B189" s="8">
        <f t="shared" si="19"/>
        <v>180</v>
      </c>
      <c r="C189" s="10">
        <f t="shared" si="20"/>
        <v>72499.999999999418</v>
      </c>
      <c r="D189" s="10">
        <f t="shared" si="21"/>
        <v>869.98068247902847</v>
      </c>
      <c r="E189" s="10">
        <f t="shared" si="22"/>
        <v>402.77777777777777</v>
      </c>
      <c r="F189" s="10">
        <f t="shared" si="18"/>
        <v>412.20290470125065</v>
      </c>
      <c r="G189" s="13"/>
      <c r="H189" s="10">
        <f t="shared" si="23"/>
        <v>25</v>
      </c>
      <c r="I189" s="10">
        <f t="shared" si="24"/>
        <v>30</v>
      </c>
    </row>
    <row r="190" spans="2:9" ht="17.100000000000001" customHeight="1" x14ac:dyDescent="0.35">
      <c r="B190" s="8">
        <f t="shared" si="19"/>
        <v>181</v>
      </c>
      <c r="C190" s="10">
        <f t="shared" si="20"/>
        <v>72097.222222221637</v>
      </c>
      <c r="D190" s="10">
        <f t="shared" si="21"/>
        <v>867.70331836465675</v>
      </c>
      <c r="E190" s="10">
        <f t="shared" si="22"/>
        <v>402.77777777777777</v>
      </c>
      <c r="F190" s="10">
        <f t="shared" si="18"/>
        <v>409.92554058687904</v>
      </c>
      <c r="G190" s="13"/>
      <c r="H190" s="10">
        <f t="shared" si="23"/>
        <v>25</v>
      </c>
      <c r="I190" s="10">
        <f t="shared" si="24"/>
        <v>30</v>
      </c>
    </row>
    <row r="191" spans="2:9" ht="17.100000000000001" customHeight="1" x14ac:dyDescent="0.35">
      <c r="B191" s="8">
        <f t="shared" si="19"/>
        <v>182</v>
      </c>
      <c r="C191" s="10">
        <f t="shared" si="20"/>
        <v>71694.444444443856</v>
      </c>
      <c r="D191" s="10">
        <f t="shared" si="21"/>
        <v>865.42595425028526</v>
      </c>
      <c r="E191" s="10">
        <f t="shared" si="22"/>
        <v>402.77777777777777</v>
      </c>
      <c r="F191" s="10">
        <f t="shared" si="18"/>
        <v>407.64817647250749</v>
      </c>
      <c r="G191" s="13"/>
      <c r="H191" s="10">
        <f t="shared" si="23"/>
        <v>25</v>
      </c>
      <c r="I191" s="10">
        <f t="shared" si="24"/>
        <v>30</v>
      </c>
    </row>
    <row r="192" spans="2:9" ht="17.100000000000001" customHeight="1" x14ac:dyDescent="0.35">
      <c r="B192" s="8">
        <f t="shared" si="19"/>
        <v>183</v>
      </c>
      <c r="C192" s="10">
        <f t="shared" si="20"/>
        <v>71291.666666666075</v>
      </c>
      <c r="D192" s="10">
        <f t="shared" si="21"/>
        <v>863.14859013591365</v>
      </c>
      <c r="E192" s="10">
        <f t="shared" si="22"/>
        <v>402.77777777777777</v>
      </c>
      <c r="F192" s="10">
        <f t="shared" si="18"/>
        <v>405.37081235813588</v>
      </c>
      <c r="G192" s="13"/>
      <c r="H192" s="10">
        <f t="shared" si="23"/>
        <v>25</v>
      </c>
      <c r="I192" s="10">
        <f t="shared" si="24"/>
        <v>30</v>
      </c>
    </row>
    <row r="193" spans="2:9" ht="17.100000000000001" customHeight="1" x14ac:dyDescent="0.35">
      <c r="B193" s="8">
        <f t="shared" si="19"/>
        <v>184</v>
      </c>
      <c r="C193" s="10">
        <f t="shared" si="20"/>
        <v>70888.888888888294</v>
      </c>
      <c r="D193" s="10">
        <f t="shared" si="21"/>
        <v>860.87122602154204</v>
      </c>
      <c r="E193" s="10">
        <f t="shared" si="22"/>
        <v>402.77777777777777</v>
      </c>
      <c r="F193" s="10">
        <f t="shared" si="18"/>
        <v>403.09344824376433</v>
      </c>
      <c r="G193" s="13"/>
      <c r="H193" s="10">
        <f t="shared" si="23"/>
        <v>25</v>
      </c>
      <c r="I193" s="10">
        <f t="shared" si="24"/>
        <v>30</v>
      </c>
    </row>
    <row r="194" spans="2:9" ht="17.100000000000001" customHeight="1" x14ac:dyDescent="0.35">
      <c r="B194" s="8">
        <f t="shared" si="19"/>
        <v>185</v>
      </c>
      <c r="C194" s="10">
        <f t="shared" si="20"/>
        <v>70486.111111110513</v>
      </c>
      <c r="D194" s="10">
        <f t="shared" si="21"/>
        <v>858.59386190717055</v>
      </c>
      <c r="E194" s="10">
        <f t="shared" si="22"/>
        <v>402.77777777777777</v>
      </c>
      <c r="F194" s="10">
        <f t="shared" si="18"/>
        <v>400.81608412939272</v>
      </c>
      <c r="G194" s="13"/>
      <c r="H194" s="10">
        <f t="shared" si="23"/>
        <v>25</v>
      </c>
      <c r="I194" s="10">
        <f t="shared" si="24"/>
        <v>30</v>
      </c>
    </row>
    <row r="195" spans="2:9" ht="17.100000000000001" customHeight="1" x14ac:dyDescent="0.35">
      <c r="B195" s="8">
        <f t="shared" si="19"/>
        <v>186</v>
      </c>
      <c r="C195" s="10">
        <f t="shared" si="20"/>
        <v>70083.333333332732</v>
      </c>
      <c r="D195" s="10">
        <f t="shared" si="21"/>
        <v>856.31649779279883</v>
      </c>
      <c r="E195" s="10">
        <f t="shared" si="22"/>
        <v>402.77777777777777</v>
      </c>
      <c r="F195" s="10">
        <f t="shared" si="18"/>
        <v>398.53872001502111</v>
      </c>
      <c r="G195" s="13"/>
      <c r="H195" s="10">
        <f t="shared" si="23"/>
        <v>25</v>
      </c>
      <c r="I195" s="10">
        <f t="shared" si="24"/>
        <v>30</v>
      </c>
    </row>
    <row r="196" spans="2:9" ht="17.100000000000001" customHeight="1" x14ac:dyDescent="0.35">
      <c r="B196" s="8">
        <f t="shared" si="19"/>
        <v>187</v>
      </c>
      <c r="C196" s="10">
        <f t="shared" si="20"/>
        <v>69680.555555554951</v>
      </c>
      <c r="D196" s="10">
        <f t="shared" si="21"/>
        <v>854.03913367842733</v>
      </c>
      <c r="E196" s="10">
        <f t="shared" si="22"/>
        <v>402.77777777777777</v>
      </c>
      <c r="F196" s="10">
        <f t="shared" si="18"/>
        <v>396.26135590064956</v>
      </c>
      <c r="G196" s="13"/>
      <c r="H196" s="10">
        <f t="shared" si="23"/>
        <v>25</v>
      </c>
      <c r="I196" s="10">
        <f t="shared" si="24"/>
        <v>30</v>
      </c>
    </row>
    <row r="197" spans="2:9" ht="17.100000000000001" customHeight="1" x14ac:dyDescent="0.35">
      <c r="B197" s="8">
        <f t="shared" si="19"/>
        <v>188</v>
      </c>
      <c r="C197" s="10">
        <f t="shared" si="20"/>
        <v>69277.77777777717</v>
      </c>
      <c r="D197" s="10">
        <f t="shared" si="21"/>
        <v>851.76176956405573</v>
      </c>
      <c r="E197" s="10">
        <f t="shared" si="22"/>
        <v>402.77777777777777</v>
      </c>
      <c r="F197" s="10">
        <f t="shared" si="18"/>
        <v>393.98399178627795</v>
      </c>
      <c r="G197" s="13"/>
      <c r="H197" s="10">
        <f t="shared" si="23"/>
        <v>25</v>
      </c>
      <c r="I197" s="10">
        <f t="shared" si="24"/>
        <v>30</v>
      </c>
    </row>
    <row r="198" spans="2:9" ht="17.100000000000001" customHeight="1" x14ac:dyDescent="0.35">
      <c r="B198" s="8">
        <f t="shared" si="19"/>
        <v>189</v>
      </c>
      <c r="C198" s="10">
        <f t="shared" si="20"/>
        <v>68874.999999999389</v>
      </c>
      <c r="D198" s="10">
        <f t="shared" si="21"/>
        <v>849.48440544968412</v>
      </c>
      <c r="E198" s="10">
        <f t="shared" si="22"/>
        <v>402.77777777777777</v>
      </c>
      <c r="F198" s="10">
        <f t="shared" si="18"/>
        <v>391.70662767190635</v>
      </c>
      <c r="G198" s="13"/>
      <c r="H198" s="10">
        <f t="shared" si="23"/>
        <v>25</v>
      </c>
      <c r="I198" s="10">
        <f t="shared" si="24"/>
        <v>30</v>
      </c>
    </row>
    <row r="199" spans="2:9" ht="17.100000000000001" customHeight="1" x14ac:dyDescent="0.35">
      <c r="B199" s="8">
        <f t="shared" si="19"/>
        <v>190</v>
      </c>
      <c r="C199" s="10">
        <f t="shared" si="20"/>
        <v>68472.222222221608</v>
      </c>
      <c r="D199" s="10">
        <f t="shared" si="21"/>
        <v>847.20704133531262</v>
      </c>
      <c r="E199" s="10">
        <f t="shared" si="22"/>
        <v>402.77777777777777</v>
      </c>
      <c r="F199" s="10">
        <f t="shared" si="18"/>
        <v>389.4292635575348</v>
      </c>
      <c r="G199" s="13"/>
      <c r="H199" s="10">
        <f t="shared" si="23"/>
        <v>25</v>
      </c>
      <c r="I199" s="10">
        <f t="shared" si="24"/>
        <v>30</v>
      </c>
    </row>
    <row r="200" spans="2:9" ht="17.100000000000001" customHeight="1" x14ac:dyDescent="0.35">
      <c r="B200" s="8">
        <f t="shared" si="19"/>
        <v>191</v>
      </c>
      <c r="C200" s="10">
        <f t="shared" si="20"/>
        <v>68069.444444443827</v>
      </c>
      <c r="D200" s="10">
        <f t="shared" si="21"/>
        <v>844.9296772209409</v>
      </c>
      <c r="E200" s="10">
        <f t="shared" si="22"/>
        <v>402.77777777777777</v>
      </c>
      <c r="F200" s="10">
        <f t="shared" si="18"/>
        <v>387.15189944316319</v>
      </c>
      <c r="G200" s="13"/>
      <c r="H200" s="10">
        <f t="shared" si="23"/>
        <v>25</v>
      </c>
      <c r="I200" s="10">
        <f t="shared" si="24"/>
        <v>30</v>
      </c>
    </row>
    <row r="201" spans="2:9" ht="17.100000000000001" customHeight="1" x14ac:dyDescent="0.35">
      <c r="B201" s="8">
        <f t="shared" si="19"/>
        <v>192</v>
      </c>
      <c r="C201" s="10">
        <f t="shared" si="20"/>
        <v>67666.666666666046</v>
      </c>
      <c r="D201" s="10">
        <f t="shared" si="21"/>
        <v>842.65231310656941</v>
      </c>
      <c r="E201" s="10">
        <f t="shared" si="22"/>
        <v>402.77777777777777</v>
      </c>
      <c r="F201" s="10">
        <f t="shared" si="18"/>
        <v>384.87453532879158</v>
      </c>
      <c r="G201" s="13"/>
      <c r="H201" s="10">
        <f t="shared" si="23"/>
        <v>25</v>
      </c>
      <c r="I201" s="10">
        <f t="shared" si="24"/>
        <v>30</v>
      </c>
    </row>
    <row r="202" spans="2:9" ht="17.100000000000001" customHeight="1" x14ac:dyDescent="0.35">
      <c r="B202" s="8">
        <f t="shared" si="19"/>
        <v>193</v>
      </c>
      <c r="C202" s="10">
        <f t="shared" si="20"/>
        <v>67263.888888888265</v>
      </c>
      <c r="D202" s="10">
        <f t="shared" si="21"/>
        <v>840.3749489921978</v>
      </c>
      <c r="E202" s="10">
        <f t="shared" si="22"/>
        <v>402.77777777777777</v>
      </c>
      <c r="F202" s="10">
        <f t="shared" si="18"/>
        <v>382.59717121442003</v>
      </c>
      <c r="G202" s="13"/>
      <c r="H202" s="10">
        <f t="shared" si="23"/>
        <v>25</v>
      </c>
      <c r="I202" s="10">
        <f t="shared" si="24"/>
        <v>30</v>
      </c>
    </row>
    <row r="203" spans="2:9" ht="17.100000000000001" customHeight="1" x14ac:dyDescent="0.35">
      <c r="B203" s="8">
        <f t="shared" si="19"/>
        <v>194</v>
      </c>
      <c r="C203" s="10">
        <f t="shared" si="20"/>
        <v>66861.111111110484</v>
      </c>
      <c r="D203" s="10">
        <f t="shared" si="21"/>
        <v>838.09758487782619</v>
      </c>
      <c r="E203" s="10">
        <f t="shared" si="22"/>
        <v>402.77777777777777</v>
      </c>
      <c r="F203" s="10">
        <f t="shared" ref="F203:F266" si="25">C202*$I$3</f>
        <v>380.31980710004842</v>
      </c>
      <c r="G203" s="13"/>
      <c r="H203" s="10">
        <f t="shared" si="23"/>
        <v>25</v>
      </c>
      <c r="I203" s="10">
        <f t="shared" si="24"/>
        <v>30</v>
      </c>
    </row>
    <row r="204" spans="2:9" ht="17.100000000000001" customHeight="1" x14ac:dyDescent="0.35">
      <c r="B204" s="8">
        <f t="shared" ref="B204:B267" si="26">+B203+1</f>
        <v>195</v>
      </c>
      <c r="C204" s="10">
        <f t="shared" si="20"/>
        <v>66458.333333332703</v>
      </c>
      <c r="D204" s="10">
        <f t="shared" si="21"/>
        <v>835.8202207634547</v>
      </c>
      <c r="E204" s="10">
        <f t="shared" si="22"/>
        <v>402.77777777777777</v>
      </c>
      <c r="F204" s="10">
        <f t="shared" si="25"/>
        <v>378.04244298567687</v>
      </c>
      <c r="G204" s="13"/>
      <c r="H204" s="10">
        <f t="shared" si="23"/>
        <v>25</v>
      </c>
      <c r="I204" s="10">
        <f t="shared" si="24"/>
        <v>30</v>
      </c>
    </row>
    <row r="205" spans="2:9" ht="17.100000000000001" customHeight="1" x14ac:dyDescent="0.35">
      <c r="B205" s="8">
        <f t="shared" si="26"/>
        <v>196</v>
      </c>
      <c r="C205" s="10">
        <f t="shared" si="20"/>
        <v>66055.555555554922</v>
      </c>
      <c r="D205" s="10">
        <f t="shared" si="21"/>
        <v>833.54285664908298</v>
      </c>
      <c r="E205" s="10">
        <f t="shared" si="22"/>
        <v>402.77777777777777</v>
      </c>
      <c r="F205" s="10">
        <f t="shared" si="25"/>
        <v>375.76507887130526</v>
      </c>
      <c r="G205" s="13"/>
      <c r="H205" s="10">
        <f t="shared" si="23"/>
        <v>25</v>
      </c>
      <c r="I205" s="10">
        <f t="shared" si="24"/>
        <v>30</v>
      </c>
    </row>
    <row r="206" spans="2:9" ht="17.100000000000001" customHeight="1" x14ac:dyDescent="0.35">
      <c r="B206" s="8">
        <f t="shared" si="26"/>
        <v>197</v>
      </c>
      <c r="C206" s="10">
        <f t="shared" si="20"/>
        <v>65652.777777777141</v>
      </c>
      <c r="D206" s="10">
        <f t="shared" si="21"/>
        <v>831.26549253471148</v>
      </c>
      <c r="E206" s="10">
        <f t="shared" si="22"/>
        <v>402.77777777777777</v>
      </c>
      <c r="F206" s="10">
        <f t="shared" si="25"/>
        <v>373.48771475693366</v>
      </c>
      <c r="G206" s="13"/>
      <c r="H206" s="10">
        <f t="shared" si="23"/>
        <v>25</v>
      </c>
      <c r="I206" s="10">
        <f t="shared" si="24"/>
        <v>30</v>
      </c>
    </row>
    <row r="207" spans="2:9" ht="17.100000000000001" customHeight="1" x14ac:dyDescent="0.35">
      <c r="B207" s="8">
        <f t="shared" si="26"/>
        <v>198</v>
      </c>
      <c r="C207" s="10">
        <f t="shared" si="20"/>
        <v>65249.99999999936</v>
      </c>
      <c r="D207" s="10">
        <f t="shared" si="21"/>
        <v>828.98812842033988</v>
      </c>
      <c r="E207" s="10">
        <f t="shared" si="22"/>
        <v>402.77777777777777</v>
      </c>
      <c r="F207" s="10">
        <f t="shared" si="25"/>
        <v>371.2103506425621</v>
      </c>
      <c r="G207" s="13"/>
      <c r="H207" s="10">
        <f t="shared" si="23"/>
        <v>25</v>
      </c>
      <c r="I207" s="10">
        <f t="shared" si="24"/>
        <v>30</v>
      </c>
    </row>
    <row r="208" spans="2:9" ht="17.100000000000001" customHeight="1" x14ac:dyDescent="0.35">
      <c r="B208" s="8">
        <f t="shared" si="26"/>
        <v>199</v>
      </c>
      <c r="C208" s="10">
        <f t="shared" si="20"/>
        <v>64847.222222221579</v>
      </c>
      <c r="D208" s="10">
        <f t="shared" si="21"/>
        <v>826.71076430596827</v>
      </c>
      <c r="E208" s="10">
        <f t="shared" si="22"/>
        <v>402.77777777777777</v>
      </c>
      <c r="F208" s="10">
        <f t="shared" si="25"/>
        <v>368.9329865281905</v>
      </c>
      <c r="G208" s="13"/>
      <c r="H208" s="10">
        <f t="shared" si="23"/>
        <v>25</v>
      </c>
      <c r="I208" s="10">
        <f t="shared" si="24"/>
        <v>30</v>
      </c>
    </row>
    <row r="209" spans="2:9" ht="17.100000000000001" customHeight="1" x14ac:dyDescent="0.35">
      <c r="B209" s="8">
        <f t="shared" si="26"/>
        <v>200</v>
      </c>
      <c r="C209" s="10">
        <f t="shared" si="20"/>
        <v>64444.444444443798</v>
      </c>
      <c r="D209" s="10">
        <f t="shared" si="21"/>
        <v>824.43340019159666</v>
      </c>
      <c r="E209" s="10">
        <f t="shared" si="22"/>
        <v>402.77777777777777</v>
      </c>
      <c r="F209" s="10">
        <f t="shared" si="25"/>
        <v>366.65562241381889</v>
      </c>
      <c r="G209" s="13"/>
      <c r="H209" s="10">
        <f t="shared" si="23"/>
        <v>25</v>
      </c>
      <c r="I209" s="10">
        <f t="shared" si="24"/>
        <v>30</v>
      </c>
    </row>
    <row r="210" spans="2:9" ht="17.100000000000001" customHeight="1" x14ac:dyDescent="0.35">
      <c r="B210" s="8">
        <f t="shared" si="26"/>
        <v>201</v>
      </c>
      <c r="C210" s="10">
        <f t="shared" si="20"/>
        <v>64041.666666666017</v>
      </c>
      <c r="D210" s="10">
        <f t="shared" si="21"/>
        <v>822.15603607722505</v>
      </c>
      <c r="E210" s="10">
        <f t="shared" si="22"/>
        <v>402.77777777777777</v>
      </c>
      <c r="F210" s="10">
        <f t="shared" si="25"/>
        <v>364.37825829944734</v>
      </c>
      <c r="G210" s="13"/>
      <c r="H210" s="10">
        <f t="shared" si="23"/>
        <v>25</v>
      </c>
      <c r="I210" s="10">
        <f t="shared" si="24"/>
        <v>30</v>
      </c>
    </row>
    <row r="211" spans="2:9" ht="17.100000000000001" customHeight="1" x14ac:dyDescent="0.35">
      <c r="B211" s="8">
        <f t="shared" si="26"/>
        <v>202</v>
      </c>
      <c r="C211" s="10">
        <f t="shared" si="20"/>
        <v>63638.888888888236</v>
      </c>
      <c r="D211" s="10">
        <f t="shared" si="21"/>
        <v>819.87867196285356</v>
      </c>
      <c r="E211" s="10">
        <f t="shared" si="22"/>
        <v>402.77777777777777</v>
      </c>
      <c r="F211" s="10">
        <f t="shared" si="25"/>
        <v>362.10089418507573</v>
      </c>
      <c r="G211" s="13"/>
      <c r="H211" s="10">
        <f t="shared" si="23"/>
        <v>25</v>
      </c>
      <c r="I211" s="10">
        <f t="shared" si="24"/>
        <v>30</v>
      </c>
    </row>
    <row r="212" spans="2:9" ht="17.100000000000001" customHeight="1" x14ac:dyDescent="0.35">
      <c r="B212" s="8">
        <f t="shared" si="26"/>
        <v>203</v>
      </c>
      <c r="C212" s="10">
        <f t="shared" si="20"/>
        <v>63236.111111110455</v>
      </c>
      <c r="D212" s="10">
        <f t="shared" si="21"/>
        <v>817.60130784848184</v>
      </c>
      <c r="E212" s="10">
        <f t="shared" si="22"/>
        <v>402.77777777777777</v>
      </c>
      <c r="F212" s="10">
        <f t="shared" si="25"/>
        <v>359.82353007070412</v>
      </c>
      <c r="G212" s="13"/>
      <c r="H212" s="10">
        <f t="shared" si="23"/>
        <v>25</v>
      </c>
      <c r="I212" s="10">
        <f t="shared" si="24"/>
        <v>30</v>
      </c>
    </row>
    <row r="213" spans="2:9" ht="17.100000000000001" customHeight="1" x14ac:dyDescent="0.35">
      <c r="B213" s="8">
        <f t="shared" si="26"/>
        <v>204</v>
      </c>
      <c r="C213" s="10">
        <f t="shared" si="20"/>
        <v>62833.333333332674</v>
      </c>
      <c r="D213" s="10">
        <f t="shared" si="21"/>
        <v>815.32394373411034</v>
      </c>
      <c r="E213" s="10">
        <f t="shared" si="22"/>
        <v>402.77777777777777</v>
      </c>
      <c r="F213" s="10">
        <f t="shared" si="25"/>
        <v>357.54616595633257</v>
      </c>
      <c r="G213" s="13"/>
      <c r="H213" s="10">
        <f t="shared" si="23"/>
        <v>25</v>
      </c>
      <c r="I213" s="10">
        <f t="shared" si="24"/>
        <v>30</v>
      </c>
    </row>
    <row r="214" spans="2:9" ht="17.100000000000001" customHeight="1" x14ac:dyDescent="0.35">
      <c r="B214" s="8">
        <f t="shared" si="26"/>
        <v>205</v>
      </c>
      <c r="C214" s="10">
        <f t="shared" ref="C214:C277" si="27">IF(B214&gt;$I$4,0,IFERROR(C213-E214,0)-G214)</f>
        <v>62430.555555554893</v>
      </c>
      <c r="D214" s="10">
        <f t="shared" ref="D214:D277" si="28">IF(B214&gt;$I$4,0,(E214+F214+H214+I214))</f>
        <v>813.04657961973874</v>
      </c>
      <c r="E214" s="10">
        <f t="shared" ref="E214:E277" si="29">IF(B214&gt;$I$4,0,E213)</f>
        <v>402.77777777777777</v>
      </c>
      <c r="F214" s="10">
        <f t="shared" si="25"/>
        <v>355.26880184196096</v>
      </c>
      <c r="G214" s="13"/>
      <c r="H214" s="10">
        <f t="shared" ref="H214:H277" si="30">IF(B214&gt;$I$4,0,H213)</f>
        <v>25</v>
      </c>
      <c r="I214" s="10">
        <f t="shared" ref="I214:I277" si="31">IF(B214&gt;$I$4,0,I213)</f>
        <v>30</v>
      </c>
    </row>
    <row r="215" spans="2:9" ht="17.100000000000001" customHeight="1" x14ac:dyDescent="0.35">
      <c r="B215" s="8">
        <f t="shared" si="26"/>
        <v>206</v>
      </c>
      <c r="C215" s="10">
        <f t="shared" si="27"/>
        <v>62027.777777777112</v>
      </c>
      <c r="D215" s="10">
        <f t="shared" si="28"/>
        <v>810.76921550536713</v>
      </c>
      <c r="E215" s="10">
        <f t="shared" si="29"/>
        <v>402.77777777777777</v>
      </c>
      <c r="F215" s="10">
        <f t="shared" si="25"/>
        <v>352.99143772758941</v>
      </c>
      <c r="G215" s="13"/>
      <c r="H215" s="10">
        <f t="shared" si="30"/>
        <v>25</v>
      </c>
      <c r="I215" s="10">
        <f t="shared" si="31"/>
        <v>30</v>
      </c>
    </row>
    <row r="216" spans="2:9" ht="17.100000000000001" customHeight="1" x14ac:dyDescent="0.35">
      <c r="B216" s="8">
        <f t="shared" si="26"/>
        <v>207</v>
      </c>
      <c r="C216" s="10">
        <f t="shared" si="27"/>
        <v>61624.999999999331</v>
      </c>
      <c r="D216" s="10">
        <f t="shared" si="28"/>
        <v>808.49185139099563</v>
      </c>
      <c r="E216" s="10">
        <f t="shared" si="29"/>
        <v>402.77777777777777</v>
      </c>
      <c r="F216" s="10">
        <f t="shared" si="25"/>
        <v>350.71407361321781</v>
      </c>
      <c r="G216" s="13"/>
      <c r="H216" s="10">
        <f t="shared" si="30"/>
        <v>25</v>
      </c>
      <c r="I216" s="10">
        <f t="shared" si="31"/>
        <v>30</v>
      </c>
    </row>
    <row r="217" spans="2:9" ht="17.100000000000001" customHeight="1" x14ac:dyDescent="0.35">
      <c r="B217" s="8">
        <f t="shared" si="26"/>
        <v>208</v>
      </c>
      <c r="C217" s="10">
        <f t="shared" si="27"/>
        <v>61222.22222222155</v>
      </c>
      <c r="D217" s="10">
        <f t="shared" si="28"/>
        <v>806.21448727662391</v>
      </c>
      <c r="E217" s="10">
        <f t="shared" si="29"/>
        <v>402.77777777777777</v>
      </c>
      <c r="F217" s="10">
        <f t="shared" si="25"/>
        <v>348.4367094988462</v>
      </c>
      <c r="G217" s="13"/>
      <c r="H217" s="10">
        <f t="shared" si="30"/>
        <v>25</v>
      </c>
      <c r="I217" s="10">
        <f t="shared" si="31"/>
        <v>30</v>
      </c>
    </row>
    <row r="218" spans="2:9" ht="17.100000000000001" customHeight="1" x14ac:dyDescent="0.35">
      <c r="B218" s="8">
        <f t="shared" si="26"/>
        <v>209</v>
      </c>
      <c r="C218" s="10">
        <f t="shared" si="27"/>
        <v>60819.444444443769</v>
      </c>
      <c r="D218" s="10">
        <f t="shared" si="28"/>
        <v>803.93712316225242</v>
      </c>
      <c r="E218" s="10">
        <f t="shared" si="29"/>
        <v>402.77777777777777</v>
      </c>
      <c r="F218" s="10">
        <f t="shared" si="25"/>
        <v>346.15934538447465</v>
      </c>
      <c r="G218" s="13"/>
      <c r="H218" s="10">
        <f t="shared" si="30"/>
        <v>25</v>
      </c>
      <c r="I218" s="10">
        <f t="shared" si="31"/>
        <v>30</v>
      </c>
    </row>
    <row r="219" spans="2:9" ht="17.100000000000001" customHeight="1" x14ac:dyDescent="0.35">
      <c r="B219" s="8">
        <f t="shared" si="26"/>
        <v>210</v>
      </c>
      <c r="C219" s="10">
        <f t="shared" si="27"/>
        <v>60416.666666665988</v>
      </c>
      <c r="D219" s="10">
        <f t="shared" si="28"/>
        <v>801.65975904788081</v>
      </c>
      <c r="E219" s="10">
        <f t="shared" si="29"/>
        <v>402.77777777777777</v>
      </c>
      <c r="F219" s="10">
        <f t="shared" si="25"/>
        <v>343.88198127010304</v>
      </c>
      <c r="G219" s="13"/>
      <c r="H219" s="10">
        <f t="shared" si="30"/>
        <v>25</v>
      </c>
      <c r="I219" s="10">
        <f t="shared" si="31"/>
        <v>30</v>
      </c>
    </row>
    <row r="220" spans="2:9" ht="17.100000000000001" customHeight="1" x14ac:dyDescent="0.35">
      <c r="B220" s="8">
        <f t="shared" si="26"/>
        <v>211</v>
      </c>
      <c r="C220" s="10">
        <f t="shared" si="27"/>
        <v>60013.888888888207</v>
      </c>
      <c r="D220" s="10">
        <f t="shared" si="28"/>
        <v>799.3823949335092</v>
      </c>
      <c r="E220" s="10">
        <f t="shared" si="29"/>
        <v>402.77777777777777</v>
      </c>
      <c r="F220" s="10">
        <f t="shared" si="25"/>
        <v>341.60461715573143</v>
      </c>
      <c r="G220" s="13"/>
      <c r="H220" s="10">
        <f t="shared" si="30"/>
        <v>25</v>
      </c>
      <c r="I220" s="10">
        <f t="shared" si="31"/>
        <v>30</v>
      </c>
    </row>
    <row r="221" spans="2:9" ht="17.100000000000001" customHeight="1" x14ac:dyDescent="0.35">
      <c r="B221" s="8">
        <f t="shared" si="26"/>
        <v>212</v>
      </c>
      <c r="C221" s="10">
        <f t="shared" si="27"/>
        <v>59611.111111110426</v>
      </c>
      <c r="D221" s="10">
        <f t="shared" si="28"/>
        <v>797.10503081913771</v>
      </c>
      <c r="E221" s="10">
        <f t="shared" si="29"/>
        <v>402.77777777777777</v>
      </c>
      <c r="F221" s="10">
        <f t="shared" si="25"/>
        <v>339.32725304135988</v>
      </c>
      <c r="G221" s="13"/>
      <c r="H221" s="10">
        <f t="shared" si="30"/>
        <v>25</v>
      </c>
      <c r="I221" s="10">
        <f t="shared" si="31"/>
        <v>30</v>
      </c>
    </row>
    <row r="222" spans="2:9" ht="17.100000000000001" customHeight="1" x14ac:dyDescent="0.35">
      <c r="B222" s="8">
        <f t="shared" si="26"/>
        <v>213</v>
      </c>
      <c r="C222" s="10">
        <f t="shared" si="27"/>
        <v>59208.333333332645</v>
      </c>
      <c r="D222" s="10">
        <f t="shared" si="28"/>
        <v>794.82766670476599</v>
      </c>
      <c r="E222" s="10">
        <f t="shared" si="29"/>
        <v>402.77777777777777</v>
      </c>
      <c r="F222" s="10">
        <f t="shared" si="25"/>
        <v>337.04988892698827</v>
      </c>
      <c r="G222" s="13"/>
      <c r="H222" s="10">
        <f t="shared" si="30"/>
        <v>25</v>
      </c>
      <c r="I222" s="10">
        <f t="shared" si="31"/>
        <v>30</v>
      </c>
    </row>
    <row r="223" spans="2:9" ht="17.100000000000001" customHeight="1" x14ac:dyDescent="0.35">
      <c r="B223" s="8">
        <f t="shared" si="26"/>
        <v>214</v>
      </c>
      <c r="C223" s="10">
        <f t="shared" si="27"/>
        <v>58805.555555554864</v>
      </c>
      <c r="D223" s="10">
        <f t="shared" si="28"/>
        <v>792.55030259039449</v>
      </c>
      <c r="E223" s="10">
        <f t="shared" si="29"/>
        <v>402.77777777777777</v>
      </c>
      <c r="F223" s="10">
        <f t="shared" si="25"/>
        <v>334.77252481261667</v>
      </c>
      <c r="G223" s="13"/>
      <c r="H223" s="10">
        <f t="shared" si="30"/>
        <v>25</v>
      </c>
      <c r="I223" s="10">
        <f t="shared" si="31"/>
        <v>30</v>
      </c>
    </row>
    <row r="224" spans="2:9" ht="17.100000000000001" customHeight="1" x14ac:dyDescent="0.35">
      <c r="B224" s="8">
        <f t="shared" si="26"/>
        <v>215</v>
      </c>
      <c r="C224" s="10">
        <f t="shared" si="27"/>
        <v>58402.777777777083</v>
      </c>
      <c r="D224" s="10">
        <f t="shared" si="28"/>
        <v>790.27293847602289</v>
      </c>
      <c r="E224" s="10">
        <f t="shared" si="29"/>
        <v>402.77777777777777</v>
      </c>
      <c r="F224" s="10">
        <f t="shared" si="25"/>
        <v>332.49516069824512</v>
      </c>
      <c r="G224" s="13"/>
      <c r="H224" s="10">
        <f t="shared" si="30"/>
        <v>25</v>
      </c>
      <c r="I224" s="10">
        <f t="shared" si="31"/>
        <v>30</v>
      </c>
    </row>
    <row r="225" spans="2:9" ht="17.100000000000001" customHeight="1" x14ac:dyDescent="0.35">
      <c r="B225" s="8">
        <f t="shared" si="26"/>
        <v>216</v>
      </c>
      <c r="C225" s="10">
        <f t="shared" si="27"/>
        <v>57999.999999999302</v>
      </c>
      <c r="D225" s="10">
        <f t="shared" si="28"/>
        <v>787.99557436165128</v>
      </c>
      <c r="E225" s="10">
        <f t="shared" si="29"/>
        <v>402.77777777777777</v>
      </c>
      <c r="F225" s="10">
        <f t="shared" si="25"/>
        <v>330.21779658387351</v>
      </c>
      <c r="G225" s="13"/>
      <c r="H225" s="10">
        <f t="shared" si="30"/>
        <v>25</v>
      </c>
      <c r="I225" s="10">
        <f t="shared" si="31"/>
        <v>30</v>
      </c>
    </row>
    <row r="226" spans="2:9" ht="17.100000000000001" customHeight="1" x14ac:dyDescent="0.35">
      <c r="B226" s="8">
        <f t="shared" si="26"/>
        <v>217</v>
      </c>
      <c r="C226" s="10">
        <f t="shared" si="27"/>
        <v>57597.22222222152</v>
      </c>
      <c r="D226" s="10">
        <f t="shared" si="28"/>
        <v>785.71821024727979</v>
      </c>
      <c r="E226" s="10">
        <f t="shared" si="29"/>
        <v>402.77777777777777</v>
      </c>
      <c r="F226" s="10">
        <f t="shared" si="25"/>
        <v>327.94043246950196</v>
      </c>
      <c r="G226" s="13"/>
      <c r="H226" s="10">
        <f t="shared" si="30"/>
        <v>25</v>
      </c>
      <c r="I226" s="10">
        <f t="shared" si="31"/>
        <v>30</v>
      </c>
    </row>
    <row r="227" spans="2:9" ht="17.100000000000001" customHeight="1" x14ac:dyDescent="0.35">
      <c r="B227" s="8">
        <f t="shared" si="26"/>
        <v>218</v>
      </c>
      <c r="C227" s="10">
        <f t="shared" si="27"/>
        <v>57194.444444443739</v>
      </c>
      <c r="D227" s="10">
        <f t="shared" si="28"/>
        <v>783.44084613290806</v>
      </c>
      <c r="E227" s="10">
        <f t="shared" si="29"/>
        <v>402.77777777777777</v>
      </c>
      <c r="F227" s="10">
        <f t="shared" si="25"/>
        <v>325.66306835513035</v>
      </c>
      <c r="G227" s="13"/>
      <c r="H227" s="10">
        <f t="shared" si="30"/>
        <v>25</v>
      </c>
      <c r="I227" s="10">
        <f t="shared" si="31"/>
        <v>30</v>
      </c>
    </row>
    <row r="228" spans="2:9" ht="17.100000000000001" customHeight="1" x14ac:dyDescent="0.35">
      <c r="B228" s="8">
        <f t="shared" si="26"/>
        <v>219</v>
      </c>
      <c r="C228" s="10">
        <f t="shared" si="27"/>
        <v>56791.666666665958</v>
      </c>
      <c r="D228" s="10">
        <f t="shared" si="28"/>
        <v>781.16348201853657</v>
      </c>
      <c r="E228" s="10">
        <f t="shared" si="29"/>
        <v>402.77777777777777</v>
      </c>
      <c r="F228" s="10">
        <f t="shared" si="25"/>
        <v>323.38570424075874</v>
      </c>
      <c r="G228" s="13"/>
      <c r="H228" s="10">
        <f t="shared" si="30"/>
        <v>25</v>
      </c>
      <c r="I228" s="10">
        <f t="shared" si="31"/>
        <v>30</v>
      </c>
    </row>
    <row r="229" spans="2:9" ht="17.100000000000001" customHeight="1" x14ac:dyDescent="0.35">
      <c r="B229" s="8">
        <f t="shared" si="26"/>
        <v>220</v>
      </c>
      <c r="C229" s="10">
        <f t="shared" si="27"/>
        <v>56388.888888888177</v>
      </c>
      <c r="D229" s="10">
        <f t="shared" si="28"/>
        <v>778.88611790416496</v>
      </c>
      <c r="E229" s="10">
        <f t="shared" si="29"/>
        <v>402.77777777777777</v>
      </c>
      <c r="F229" s="10">
        <f t="shared" si="25"/>
        <v>321.10834012638719</v>
      </c>
      <c r="G229" s="13"/>
      <c r="H229" s="10">
        <f t="shared" si="30"/>
        <v>25</v>
      </c>
      <c r="I229" s="10">
        <f t="shared" si="31"/>
        <v>30</v>
      </c>
    </row>
    <row r="230" spans="2:9" ht="17.100000000000001" customHeight="1" x14ac:dyDescent="0.35">
      <c r="B230" s="8">
        <f t="shared" si="26"/>
        <v>221</v>
      </c>
      <c r="C230" s="10">
        <f t="shared" si="27"/>
        <v>55986.111111110396</v>
      </c>
      <c r="D230" s="10">
        <f t="shared" si="28"/>
        <v>776.60875378979335</v>
      </c>
      <c r="E230" s="10">
        <f t="shared" si="29"/>
        <v>402.77777777777777</v>
      </c>
      <c r="F230" s="10">
        <f t="shared" si="25"/>
        <v>318.83097601201558</v>
      </c>
      <c r="G230" s="13"/>
      <c r="H230" s="10">
        <f t="shared" si="30"/>
        <v>25</v>
      </c>
      <c r="I230" s="10">
        <f t="shared" si="31"/>
        <v>30</v>
      </c>
    </row>
    <row r="231" spans="2:9" ht="17.100000000000001" customHeight="1" x14ac:dyDescent="0.35">
      <c r="B231" s="8">
        <f t="shared" si="26"/>
        <v>222</v>
      </c>
      <c r="C231" s="10">
        <f t="shared" si="27"/>
        <v>55583.333333332615</v>
      </c>
      <c r="D231" s="10">
        <f t="shared" si="28"/>
        <v>774.33138967542175</v>
      </c>
      <c r="E231" s="10">
        <f t="shared" si="29"/>
        <v>402.77777777777777</v>
      </c>
      <c r="F231" s="10">
        <f t="shared" si="25"/>
        <v>316.55361189764398</v>
      </c>
      <c r="G231" s="13"/>
      <c r="H231" s="10">
        <f t="shared" si="30"/>
        <v>25</v>
      </c>
      <c r="I231" s="10">
        <f t="shared" si="31"/>
        <v>30</v>
      </c>
    </row>
    <row r="232" spans="2:9" ht="17.100000000000001" customHeight="1" x14ac:dyDescent="0.35">
      <c r="B232" s="8">
        <f t="shared" si="26"/>
        <v>223</v>
      </c>
      <c r="C232" s="10">
        <f t="shared" si="27"/>
        <v>55180.555555554834</v>
      </c>
      <c r="D232" s="10">
        <f t="shared" si="28"/>
        <v>772.05402556105014</v>
      </c>
      <c r="E232" s="10">
        <f t="shared" si="29"/>
        <v>402.77777777777777</v>
      </c>
      <c r="F232" s="10">
        <f t="shared" si="25"/>
        <v>314.27624778327242</v>
      </c>
      <c r="G232" s="13"/>
      <c r="H232" s="10">
        <f t="shared" si="30"/>
        <v>25</v>
      </c>
      <c r="I232" s="10">
        <f t="shared" si="31"/>
        <v>30</v>
      </c>
    </row>
    <row r="233" spans="2:9" ht="17.100000000000001" customHeight="1" x14ac:dyDescent="0.35">
      <c r="B233" s="8">
        <f t="shared" si="26"/>
        <v>224</v>
      </c>
      <c r="C233" s="10">
        <f t="shared" si="27"/>
        <v>54777.777777777053</v>
      </c>
      <c r="D233" s="10">
        <f t="shared" si="28"/>
        <v>769.77666144667865</v>
      </c>
      <c r="E233" s="10">
        <f t="shared" si="29"/>
        <v>402.77777777777777</v>
      </c>
      <c r="F233" s="10">
        <f t="shared" si="25"/>
        <v>311.99888366890082</v>
      </c>
      <c r="G233" s="13"/>
      <c r="H233" s="10">
        <f t="shared" si="30"/>
        <v>25</v>
      </c>
      <c r="I233" s="10">
        <f t="shared" si="31"/>
        <v>30</v>
      </c>
    </row>
    <row r="234" spans="2:9" ht="17.100000000000001" customHeight="1" x14ac:dyDescent="0.35">
      <c r="B234" s="8">
        <f t="shared" si="26"/>
        <v>225</v>
      </c>
      <c r="C234" s="10">
        <f t="shared" si="27"/>
        <v>54374.999999999272</v>
      </c>
      <c r="D234" s="10">
        <f t="shared" si="28"/>
        <v>767.49929733230704</v>
      </c>
      <c r="E234" s="10">
        <f t="shared" si="29"/>
        <v>402.77777777777777</v>
      </c>
      <c r="F234" s="10">
        <f t="shared" si="25"/>
        <v>309.72151955452927</v>
      </c>
      <c r="G234" s="13"/>
      <c r="H234" s="10">
        <f t="shared" si="30"/>
        <v>25</v>
      </c>
      <c r="I234" s="10">
        <f t="shared" si="31"/>
        <v>30</v>
      </c>
    </row>
    <row r="235" spans="2:9" ht="17.100000000000001" customHeight="1" x14ac:dyDescent="0.35">
      <c r="B235" s="8">
        <f t="shared" si="26"/>
        <v>226</v>
      </c>
      <c r="C235" s="10">
        <f t="shared" si="27"/>
        <v>53972.222222221491</v>
      </c>
      <c r="D235" s="10">
        <f t="shared" si="28"/>
        <v>765.22193321793543</v>
      </c>
      <c r="E235" s="10">
        <f t="shared" si="29"/>
        <v>402.77777777777777</v>
      </c>
      <c r="F235" s="10">
        <f t="shared" si="25"/>
        <v>307.44415544015766</v>
      </c>
      <c r="G235" s="13"/>
      <c r="H235" s="10">
        <f t="shared" si="30"/>
        <v>25</v>
      </c>
      <c r="I235" s="10">
        <f t="shared" si="31"/>
        <v>30</v>
      </c>
    </row>
    <row r="236" spans="2:9" ht="17.100000000000001" customHeight="1" x14ac:dyDescent="0.35">
      <c r="B236" s="8">
        <f t="shared" si="26"/>
        <v>227</v>
      </c>
      <c r="C236" s="10">
        <f t="shared" si="27"/>
        <v>53569.44444444371</v>
      </c>
      <c r="D236" s="10">
        <f t="shared" si="28"/>
        <v>762.94456910356382</v>
      </c>
      <c r="E236" s="10">
        <f t="shared" si="29"/>
        <v>402.77777777777777</v>
      </c>
      <c r="F236" s="10">
        <f t="shared" si="25"/>
        <v>305.16679132578605</v>
      </c>
      <c r="G236" s="13"/>
      <c r="H236" s="10">
        <f t="shared" si="30"/>
        <v>25</v>
      </c>
      <c r="I236" s="10">
        <f t="shared" si="31"/>
        <v>30</v>
      </c>
    </row>
    <row r="237" spans="2:9" ht="17.100000000000001" customHeight="1" x14ac:dyDescent="0.35">
      <c r="B237" s="8">
        <f t="shared" si="26"/>
        <v>228</v>
      </c>
      <c r="C237" s="10">
        <f t="shared" si="27"/>
        <v>53166.666666665929</v>
      </c>
      <c r="D237" s="10">
        <f t="shared" si="28"/>
        <v>760.66720498919221</v>
      </c>
      <c r="E237" s="10">
        <f t="shared" si="29"/>
        <v>402.77777777777777</v>
      </c>
      <c r="F237" s="10">
        <f t="shared" si="25"/>
        <v>302.8894272114145</v>
      </c>
      <c r="G237" s="13"/>
      <c r="H237" s="10">
        <f t="shared" si="30"/>
        <v>25</v>
      </c>
      <c r="I237" s="10">
        <f t="shared" si="31"/>
        <v>30</v>
      </c>
    </row>
    <row r="238" spans="2:9" ht="17.100000000000001" customHeight="1" x14ac:dyDescent="0.35">
      <c r="B238" s="8">
        <f t="shared" si="26"/>
        <v>229</v>
      </c>
      <c r="C238" s="10">
        <f t="shared" si="27"/>
        <v>52763.888888888148</v>
      </c>
      <c r="D238" s="10">
        <f t="shared" si="28"/>
        <v>758.38984087482072</v>
      </c>
      <c r="E238" s="10">
        <f t="shared" si="29"/>
        <v>402.77777777777777</v>
      </c>
      <c r="F238" s="10">
        <f t="shared" si="25"/>
        <v>300.61206309704289</v>
      </c>
      <c r="G238" s="13"/>
      <c r="H238" s="10">
        <f t="shared" si="30"/>
        <v>25</v>
      </c>
      <c r="I238" s="10">
        <f t="shared" si="31"/>
        <v>30</v>
      </c>
    </row>
    <row r="239" spans="2:9" ht="17.100000000000001" customHeight="1" x14ac:dyDescent="0.35">
      <c r="B239" s="8">
        <f t="shared" si="26"/>
        <v>230</v>
      </c>
      <c r="C239" s="10">
        <f t="shared" si="27"/>
        <v>52361.111111110367</v>
      </c>
      <c r="D239" s="10">
        <f t="shared" si="28"/>
        <v>756.112476760449</v>
      </c>
      <c r="E239" s="10">
        <f t="shared" si="29"/>
        <v>402.77777777777777</v>
      </c>
      <c r="F239" s="10">
        <f t="shared" si="25"/>
        <v>298.33469898267128</v>
      </c>
      <c r="G239" s="13"/>
      <c r="H239" s="10">
        <f t="shared" si="30"/>
        <v>25</v>
      </c>
      <c r="I239" s="10">
        <f t="shared" si="31"/>
        <v>30</v>
      </c>
    </row>
    <row r="240" spans="2:9" ht="17.100000000000001" customHeight="1" x14ac:dyDescent="0.35">
      <c r="B240" s="8">
        <f t="shared" si="26"/>
        <v>231</v>
      </c>
      <c r="C240" s="10">
        <f t="shared" si="27"/>
        <v>51958.333333332586</v>
      </c>
      <c r="D240" s="10">
        <f t="shared" si="28"/>
        <v>753.8351126460775</v>
      </c>
      <c r="E240" s="10">
        <f t="shared" si="29"/>
        <v>402.77777777777777</v>
      </c>
      <c r="F240" s="10">
        <f t="shared" si="25"/>
        <v>296.05733486829973</v>
      </c>
      <c r="G240" s="13"/>
      <c r="H240" s="10">
        <f t="shared" si="30"/>
        <v>25</v>
      </c>
      <c r="I240" s="10">
        <f t="shared" si="31"/>
        <v>30</v>
      </c>
    </row>
    <row r="241" spans="2:9" ht="17.100000000000001" customHeight="1" x14ac:dyDescent="0.35">
      <c r="B241" s="8">
        <f t="shared" si="26"/>
        <v>232</v>
      </c>
      <c r="C241" s="10">
        <f t="shared" si="27"/>
        <v>51555.555555554805</v>
      </c>
      <c r="D241" s="10">
        <f t="shared" si="28"/>
        <v>751.5577485317059</v>
      </c>
      <c r="E241" s="10">
        <f t="shared" si="29"/>
        <v>402.77777777777777</v>
      </c>
      <c r="F241" s="10">
        <f t="shared" si="25"/>
        <v>293.77997075392813</v>
      </c>
      <c r="G241" s="13"/>
      <c r="H241" s="10">
        <f t="shared" si="30"/>
        <v>25</v>
      </c>
      <c r="I241" s="10">
        <f t="shared" si="31"/>
        <v>30</v>
      </c>
    </row>
    <row r="242" spans="2:9" ht="17.100000000000001" customHeight="1" x14ac:dyDescent="0.35">
      <c r="B242" s="8">
        <f t="shared" si="26"/>
        <v>233</v>
      </c>
      <c r="C242" s="10">
        <f t="shared" si="27"/>
        <v>51152.777777777024</v>
      </c>
      <c r="D242" s="10">
        <f t="shared" si="28"/>
        <v>749.28038441733429</v>
      </c>
      <c r="E242" s="10">
        <f t="shared" si="29"/>
        <v>402.77777777777777</v>
      </c>
      <c r="F242" s="10">
        <f t="shared" si="25"/>
        <v>291.50260663955652</v>
      </c>
      <c r="G242" s="13"/>
      <c r="H242" s="10">
        <f t="shared" si="30"/>
        <v>25</v>
      </c>
      <c r="I242" s="10">
        <f t="shared" si="31"/>
        <v>30</v>
      </c>
    </row>
    <row r="243" spans="2:9" ht="17.100000000000001" customHeight="1" x14ac:dyDescent="0.35">
      <c r="B243" s="8">
        <f t="shared" si="26"/>
        <v>234</v>
      </c>
      <c r="C243" s="10">
        <f t="shared" si="27"/>
        <v>50749.999999999243</v>
      </c>
      <c r="D243" s="10">
        <f t="shared" si="28"/>
        <v>747.0030203029628</v>
      </c>
      <c r="E243" s="10">
        <f t="shared" si="29"/>
        <v>402.77777777777777</v>
      </c>
      <c r="F243" s="10">
        <f t="shared" si="25"/>
        <v>289.22524252518497</v>
      </c>
      <c r="G243" s="13"/>
      <c r="H243" s="10">
        <f t="shared" si="30"/>
        <v>25</v>
      </c>
      <c r="I243" s="10">
        <f t="shared" si="31"/>
        <v>30</v>
      </c>
    </row>
    <row r="244" spans="2:9" ht="17.100000000000001" customHeight="1" x14ac:dyDescent="0.35">
      <c r="B244" s="8">
        <f t="shared" si="26"/>
        <v>235</v>
      </c>
      <c r="C244" s="10">
        <f t="shared" si="27"/>
        <v>50347.222222221462</v>
      </c>
      <c r="D244" s="10">
        <f t="shared" si="28"/>
        <v>744.72565618859107</v>
      </c>
      <c r="E244" s="10">
        <f t="shared" si="29"/>
        <v>402.77777777777777</v>
      </c>
      <c r="F244" s="10">
        <f t="shared" si="25"/>
        <v>286.94787841081336</v>
      </c>
      <c r="G244" s="13"/>
      <c r="H244" s="10">
        <f t="shared" si="30"/>
        <v>25</v>
      </c>
      <c r="I244" s="10">
        <f t="shared" si="31"/>
        <v>30</v>
      </c>
    </row>
    <row r="245" spans="2:9" ht="17.100000000000001" customHeight="1" x14ac:dyDescent="0.35">
      <c r="B245" s="8">
        <f t="shared" si="26"/>
        <v>236</v>
      </c>
      <c r="C245" s="10">
        <f t="shared" si="27"/>
        <v>49944.444444443681</v>
      </c>
      <c r="D245" s="10">
        <f t="shared" si="28"/>
        <v>742.44829207421958</v>
      </c>
      <c r="E245" s="10">
        <f t="shared" si="29"/>
        <v>402.77777777777777</v>
      </c>
      <c r="F245" s="10">
        <f t="shared" si="25"/>
        <v>284.67051429644181</v>
      </c>
      <c r="G245" s="13"/>
      <c r="H245" s="10">
        <f t="shared" si="30"/>
        <v>25</v>
      </c>
      <c r="I245" s="10">
        <f t="shared" si="31"/>
        <v>30</v>
      </c>
    </row>
    <row r="246" spans="2:9" ht="17.100000000000001" customHeight="1" x14ac:dyDescent="0.35">
      <c r="B246" s="8">
        <f t="shared" si="26"/>
        <v>237</v>
      </c>
      <c r="C246" s="10">
        <f t="shared" si="27"/>
        <v>49541.6666666659</v>
      </c>
      <c r="D246" s="10">
        <f t="shared" si="28"/>
        <v>740.17092795984797</v>
      </c>
      <c r="E246" s="10">
        <f t="shared" si="29"/>
        <v>402.77777777777777</v>
      </c>
      <c r="F246" s="10">
        <f t="shared" si="25"/>
        <v>282.3931501820702</v>
      </c>
      <c r="G246" s="13"/>
      <c r="H246" s="10">
        <f t="shared" si="30"/>
        <v>25</v>
      </c>
      <c r="I246" s="10">
        <f t="shared" si="31"/>
        <v>30</v>
      </c>
    </row>
    <row r="247" spans="2:9" ht="17.100000000000001" customHeight="1" x14ac:dyDescent="0.35">
      <c r="B247" s="8">
        <f t="shared" si="26"/>
        <v>238</v>
      </c>
      <c r="C247" s="10">
        <f t="shared" si="27"/>
        <v>49138.888888888119</v>
      </c>
      <c r="D247" s="10">
        <f t="shared" si="28"/>
        <v>737.89356384547636</v>
      </c>
      <c r="E247" s="10">
        <f t="shared" si="29"/>
        <v>402.77777777777777</v>
      </c>
      <c r="F247" s="10">
        <f t="shared" si="25"/>
        <v>280.11578606769859</v>
      </c>
      <c r="G247" s="13"/>
      <c r="H247" s="10">
        <f t="shared" si="30"/>
        <v>25</v>
      </c>
      <c r="I247" s="10">
        <f t="shared" si="31"/>
        <v>30</v>
      </c>
    </row>
    <row r="248" spans="2:9" ht="17.100000000000001" customHeight="1" x14ac:dyDescent="0.35">
      <c r="B248" s="8">
        <f t="shared" si="26"/>
        <v>239</v>
      </c>
      <c r="C248" s="10">
        <f t="shared" si="27"/>
        <v>48736.111111110338</v>
      </c>
      <c r="D248" s="10">
        <f t="shared" si="28"/>
        <v>735.61619973110487</v>
      </c>
      <c r="E248" s="10">
        <f t="shared" si="29"/>
        <v>402.77777777777777</v>
      </c>
      <c r="F248" s="10">
        <f t="shared" si="25"/>
        <v>277.83842195332704</v>
      </c>
      <c r="G248" s="13"/>
      <c r="H248" s="10">
        <f t="shared" si="30"/>
        <v>25</v>
      </c>
      <c r="I248" s="10">
        <f t="shared" si="31"/>
        <v>30</v>
      </c>
    </row>
    <row r="249" spans="2:9" ht="17.100000000000001" customHeight="1" x14ac:dyDescent="0.35">
      <c r="B249" s="8">
        <f t="shared" si="26"/>
        <v>240</v>
      </c>
      <c r="C249" s="10">
        <f t="shared" si="27"/>
        <v>48333.333333332557</v>
      </c>
      <c r="D249" s="10">
        <f t="shared" si="28"/>
        <v>733.33883561673315</v>
      </c>
      <c r="E249" s="10">
        <f t="shared" si="29"/>
        <v>402.77777777777777</v>
      </c>
      <c r="F249" s="10">
        <f t="shared" si="25"/>
        <v>275.56105783895543</v>
      </c>
      <c r="G249" s="13"/>
      <c r="H249" s="10">
        <f t="shared" si="30"/>
        <v>25</v>
      </c>
      <c r="I249" s="10">
        <f t="shared" si="31"/>
        <v>30</v>
      </c>
    </row>
    <row r="250" spans="2:9" ht="17.100000000000001" customHeight="1" x14ac:dyDescent="0.35">
      <c r="B250" s="8">
        <f t="shared" si="26"/>
        <v>241</v>
      </c>
      <c r="C250" s="10">
        <f t="shared" si="27"/>
        <v>47930.555555554776</v>
      </c>
      <c r="D250" s="10">
        <f t="shared" si="28"/>
        <v>731.06147150236166</v>
      </c>
      <c r="E250" s="10">
        <f t="shared" si="29"/>
        <v>402.77777777777777</v>
      </c>
      <c r="F250" s="10">
        <f t="shared" si="25"/>
        <v>273.28369372458383</v>
      </c>
      <c r="G250" s="13"/>
      <c r="H250" s="10">
        <f t="shared" si="30"/>
        <v>25</v>
      </c>
      <c r="I250" s="10">
        <f t="shared" si="31"/>
        <v>30</v>
      </c>
    </row>
    <row r="251" spans="2:9" ht="17.100000000000001" customHeight="1" x14ac:dyDescent="0.35">
      <c r="B251" s="8">
        <f t="shared" si="26"/>
        <v>242</v>
      </c>
      <c r="C251" s="10">
        <f t="shared" si="27"/>
        <v>47527.777777776995</v>
      </c>
      <c r="D251" s="10">
        <f t="shared" si="28"/>
        <v>728.78410738799005</v>
      </c>
      <c r="E251" s="10">
        <f t="shared" si="29"/>
        <v>402.77777777777777</v>
      </c>
      <c r="F251" s="10">
        <f t="shared" si="25"/>
        <v>271.00632961021228</v>
      </c>
      <c r="G251" s="13"/>
      <c r="H251" s="10">
        <f t="shared" si="30"/>
        <v>25</v>
      </c>
      <c r="I251" s="10">
        <f t="shared" si="31"/>
        <v>30</v>
      </c>
    </row>
    <row r="252" spans="2:9" ht="17.100000000000001" customHeight="1" x14ac:dyDescent="0.35">
      <c r="B252" s="8">
        <f t="shared" si="26"/>
        <v>243</v>
      </c>
      <c r="C252" s="10">
        <f t="shared" si="27"/>
        <v>47124.999999999214</v>
      </c>
      <c r="D252" s="10">
        <f t="shared" si="28"/>
        <v>726.50674327361844</v>
      </c>
      <c r="E252" s="10">
        <f t="shared" si="29"/>
        <v>402.77777777777777</v>
      </c>
      <c r="F252" s="10">
        <f t="shared" si="25"/>
        <v>268.72896549584067</v>
      </c>
      <c r="G252" s="13"/>
      <c r="H252" s="10">
        <f t="shared" si="30"/>
        <v>25</v>
      </c>
      <c r="I252" s="10">
        <f t="shared" si="31"/>
        <v>30</v>
      </c>
    </row>
    <row r="253" spans="2:9" ht="17.100000000000001" customHeight="1" x14ac:dyDescent="0.35">
      <c r="B253" s="8">
        <f t="shared" si="26"/>
        <v>244</v>
      </c>
      <c r="C253" s="10">
        <f t="shared" si="27"/>
        <v>46722.222222221433</v>
      </c>
      <c r="D253" s="10">
        <f t="shared" si="28"/>
        <v>724.22937915924683</v>
      </c>
      <c r="E253" s="10">
        <f t="shared" si="29"/>
        <v>402.77777777777777</v>
      </c>
      <c r="F253" s="10">
        <f t="shared" si="25"/>
        <v>266.45160138146906</v>
      </c>
      <c r="G253" s="13"/>
      <c r="H253" s="10">
        <f t="shared" si="30"/>
        <v>25</v>
      </c>
      <c r="I253" s="10">
        <f t="shared" si="31"/>
        <v>30</v>
      </c>
    </row>
    <row r="254" spans="2:9" ht="17.100000000000001" customHeight="1" x14ac:dyDescent="0.35">
      <c r="B254" s="8">
        <f t="shared" si="26"/>
        <v>245</v>
      </c>
      <c r="C254" s="10">
        <f t="shared" si="27"/>
        <v>46319.444444443652</v>
      </c>
      <c r="D254" s="10">
        <f t="shared" si="28"/>
        <v>721.95201504487522</v>
      </c>
      <c r="E254" s="10">
        <f t="shared" si="29"/>
        <v>402.77777777777777</v>
      </c>
      <c r="F254" s="10">
        <f t="shared" si="25"/>
        <v>264.17423726709751</v>
      </c>
      <c r="G254" s="13"/>
      <c r="H254" s="10">
        <f t="shared" si="30"/>
        <v>25</v>
      </c>
      <c r="I254" s="10">
        <f t="shared" si="31"/>
        <v>30</v>
      </c>
    </row>
    <row r="255" spans="2:9" ht="17.100000000000001" customHeight="1" x14ac:dyDescent="0.35">
      <c r="B255" s="8">
        <f t="shared" si="26"/>
        <v>246</v>
      </c>
      <c r="C255" s="10">
        <f t="shared" si="27"/>
        <v>45916.666666665871</v>
      </c>
      <c r="D255" s="10">
        <f t="shared" si="28"/>
        <v>719.67465093050373</v>
      </c>
      <c r="E255" s="10">
        <f t="shared" si="29"/>
        <v>402.77777777777777</v>
      </c>
      <c r="F255" s="10">
        <f t="shared" si="25"/>
        <v>261.8968731527259</v>
      </c>
      <c r="G255" s="13"/>
      <c r="H255" s="10">
        <f t="shared" si="30"/>
        <v>25</v>
      </c>
      <c r="I255" s="10">
        <f t="shared" si="31"/>
        <v>30</v>
      </c>
    </row>
    <row r="256" spans="2:9" ht="17.100000000000001" customHeight="1" x14ac:dyDescent="0.35">
      <c r="B256" s="8">
        <f t="shared" si="26"/>
        <v>247</v>
      </c>
      <c r="C256" s="10">
        <f t="shared" si="27"/>
        <v>45513.88888888809</v>
      </c>
      <c r="D256" s="10">
        <f t="shared" si="28"/>
        <v>717.39728681613212</v>
      </c>
      <c r="E256" s="10">
        <f t="shared" si="29"/>
        <v>402.77777777777777</v>
      </c>
      <c r="F256" s="10">
        <f t="shared" si="25"/>
        <v>259.61950903835435</v>
      </c>
      <c r="G256" s="13"/>
      <c r="H256" s="10">
        <f t="shared" si="30"/>
        <v>25</v>
      </c>
      <c r="I256" s="10">
        <f t="shared" si="31"/>
        <v>30</v>
      </c>
    </row>
    <row r="257" spans="2:9" ht="17.100000000000001" customHeight="1" x14ac:dyDescent="0.35">
      <c r="B257" s="8">
        <f t="shared" si="26"/>
        <v>248</v>
      </c>
      <c r="C257" s="10">
        <f t="shared" si="27"/>
        <v>45111.111111110309</v>
      </c>
      <c r="D257" s="10">
        <f t="shared" si="28"/>
        <v>715.11992270176052</v>
      </c>
      <c r="E257" s="10">
        <f t="shared" si="29"/>
        <v>402.77777777777777</v>
      </c>
      <c r="F257" s="10">
        <f t="shared" si="25"/>
        <v>257.34214492398274</v>
      </c>
      <c r="G257" s="13"/>
      <c r="H257" s="10">
        <f t="shared" si="30"/>
        <v>25</v>
      </c>
      <c r="I257" s="10">
        <f t="shared" si="31"/>
        <v>30</v>
      </c>
    </row>
    <row r="258" spans="2:9" ht="17.100000000000001" customHeight="1" x14ac:dyDescent="0.35">
      <c r="B258" s="8">
        <f t="shared" si="26"/>
        <v>249</v>
      </c>
      <c r="C258" s="10">
        <f t="shared" si="27"/>
        <v>44708.333333332528</v>
      </c>
      <c r="D258" s="10">
        <f t="shared" si="28"/>
        <v>712.84255858738891</v>
      </c>
      <c r="E258" s="10">
        <f t="shared" si="29"/>
        <v>402.77777777777777</v>
      </c>
      <c r="F258" s="10">
        <f t="shared" si="25"/>
        <v>255.06478080961116</v>
      </c>
      <c r="G258" s="13"/>
      <c r="H258" s="10">
        <f t="shared" si="30"/>
        <v>25</v>
      </c>
      <c r="I258" s="10">
        <f t="shared" si="31"/>
        <v>30</v>
      </c>
    </row>
    <row r="259" spans="2:9" ht="17.100000000000001" customHeight="1" x14ac:dyDescent="0.35">
      <c r="B259" s="8">
        <f t="shared" si="26"/>
        <v>250</v>
      </c>
      <c r="C259" s="10">
        <f t="shared" si="27"/>
        <v>44305.555555554747</v>
      </c>
      <c r="D259" s="10">
        <f t="shared" si="28"/>
        <v>710.5651944730173</v>
      </c>
      <c r="E259" s="10">
        <f t="shared" si="29"/>
        <v>402.77777777777777</v>
      </c>
      <c r="F259" s="10">
        <f t="shared" si="25"/>
        <v>252.78741669523956</v>
      </c>
      <c r="G259" s="13"/>
      <c r="H259" s="10">
        <f t="shared" si="30"/>
        <v>25</v>
      </c>
      <c r="I259" s="10">
        <f t="shared" si="31"/>
        <v>30</v>
      </c>
    </row>
    <row r="260" spans="2:9" ht="17.100000000000001" customHeight="1" x14ac:dyDescent="0.35">
      <c r="B260" s="8">
        <f t="shared" si="26"/>
        <v>251</v>
      </c>
      <c r="C260" s="10">
        <f t="shared" si="27"/>
        <v>43902.777777776966</v>
      </c>
      <c r="D260" s="10">
        <f t="shared" si="28"/>
        <v>708.28783035864581</v>
      </c>
      <c r="E260" s="10">
        <f t="shared" si="29"/>
        <v>402.77777777777777</v>
      </c>
      <c r="F260" s="10">
        <f t="shared" si="25"/>
        <v>250.51005258086798</v>
      </c>
      <c r="G260" s="13"/>
      <c r="H260" s="10">
        <f t="shared" si="30"/>
        <v>25</v>
      </c>
      <c r="I260" s="10">
        <f t="shared" si="31"/>
        <v>30</v>
      </c>
    </row>
    <row r="261" spans="2:9" ht="17.100000000000001" customHeight="1" x14ac:dyDescent="0.35">
      <c r="B261" s="8">
        <f t="shared" si="26"/>
        <v>252</v>
      </c>
      <c r="C261" s="10">
        <f t="shared" si="27"/>
        <v>43499.999999999185</v>
      </c>
      <c r="D261" s="10">
        <f t="shared" si="28"/>
        <v>706.0104662442742</v>
      </c>
      <c r="E261" s="10">
        <f t="shared" si="29"/>
        <v>402.77777777777777</v>
      </c>
      <c r="F261" s="10">
        <f t="shared" si="25"/>
        <v>248.2326884664964</v>
      </c>
      <c r="G261" s="13"/>
      <c r="H261" s="10">
        <f t="shared" si="30"/>
        <v>25</v>
      </c>
      <c r="I261" s="10">
        <f t="shared" si="31"/>
        <v>30</v>
      </c>
    </row>
    <row r="262" spans="2:9" ht="17.100000000000001" customHeight="1" x14ac:dyDescent="0.35">
      <c r="B262" s="8">
        <f t="shared" si="26"/>
        <v>253</v>
      </c>
      <c r="C262" s="10">
        <f t="shared" si="27"/>
        <v>43097.222222221404</v>
      </c>
      <c r="D262" s="10">
        <f t="shared" si="28"/>
        <v>703.73310212990259</v>
      </c>
      <c r="E262" s="10">
        <f t="shared" si="29"/>
        <v>402.77777777777777</v>
      </c>
      <c r="F262" s="10">
        <f t="shared" si="25"/>
        <v>245.95532435212479</v>
      </c>
      <c r="G262" s="13"/>
      <c r="H262" s="10">
        <f t="shared" si="30"/>
        <v>25</v>
      </c>
      <c r="I262" s="10">
        <f t="shared" si="31"/>
        <v>30</v>
      </c>
    </row>
    <row r="263" spans="2:9" ht="17.100000000000001" customHeight="1" x14ac:dyDescent="0.35">
      <c r="B263" s="8">
        <f t="shared" si="26"/>
        <v>254</v>
      </c>
      <c r="C263" s="10">
        <f t="shared" si="27"/>
        <v>42694.444444443623</v>
      </c>
      <c r="D263" s="10">
        <f t="shared" si="28"/>
        <v>701.45573801553098</v>
      </c>
      <c r="E263" s="10">
        <f t="shared" si="29"/>
        <v>402.77777777777777</v>
      </c>
      <c r="F263" s="10">
        <f t="shared" si="25"/>
        <v>243.67796023775321</v>
      </c>
      <c r="G263" s="13"/>
      <c r="H263" s="10">
        <f t="shared" si="30"/>
        <v>25</v>
      </c>
      <c r="I263" s="10">
        <f t="shared" si="31"/>
        <v>30</v>
      </c>
    </row>
    <row r="264" spans="2:9" ht="17.100000000000001" customHeight="1" x14ac:dyDescent="0.35">
      <c r="B264" s="8">
        <f t="shared" si="26"/>
        <v>255</v>
      </c>
      <c r="C264" s="10">
        <f t="shared" si="27"/>
        <v>42291.666666665842</v>
      </c>
      <c r="D264" s="10">
        <f t="shared" si="28"/>
        <v>699.17837390115938</v>
      </c>
      <c r="E264" s="10">
        <f t="shared" si="29"/>
        <v>402.77777777777777</v>
      </c>
      <c r="F264" s="10">
        <f t="shared" si="25"/>
        <v>241.40059612338163</v>
      </c>
      <c r="G264" s="13"/>
      <c r="H264" s="10">
        <f t="shared" si="30"/>
        <v>25</v>
      </c>
      <c r="I264" s="10">
        <f t="shared" si="31"/>
        <v>30</v>
      </c>
    </row>
    <row r="265" spans="2:9" ht="17.100000000000001" customHeight="1" x14ac:dyDescent="0.35">
      <c r="B265" s="8">
        <f t="shared" si="26"/>
        <v>256</v>
      </c>
      <c r="C265" s="10">
        <f t="shared" si="27"/>
        <v>41888.888888888061</v>
      </c>
      <c r="D265" s="10">
        <f t="shared" si="28"/>
        <v>696.90100978678788</v>
      </c>
      <c r="E265" s="10">
        <f t="shared" si="29"/>
        <v>402.77777777777777</v>
      </c>
      <c r="F265" s="10">
        <f t="shared" si="25"/>
        <v>239.12323200901005</v>
      </c>
      <c r="G265" s="13"/>
      <c r="H265" s="10">
        <f t="shared" si="30"/>
        <v>25</v>
      </c>
      <c r="I265" s="10">
        <f t="shared" si="31"/>
        <v>30</v>
      </c>
    </row>
    <row r="266" spans="2:9" ht="17.100000000000001" customHeight="1" x14ac:dyDescent="0.35">
      <c r="B266" s="8">
        <f t="shared" si="26"/>
        <v>257</v>
      </c>
      <c r="C266" s="10">
        <f t="shared" si="27"/>
        <v>41486.11111111028</v>
      </c>
      <c r="D266" s="10">
        <f t="shared" si="28"/>
        <v>694.62364567241616</v>
      </c>
      <c r="E266" s="10">
        <f t="shared" si="29"/>
        <v>402.77777777777777</v>
      </c>
      <c r="F266" s="10">
        <f t="shared" si="25"/>
        <v>236.84586789463845</v>
      </c>
      <c r="G266" s="13"/>
      <c r="H266" s="10">
        <f t="shared" si="30"/>
        <v>25</v>
      </c>
      <c r="I266" s="10">
        <f t="shared" si="31"/>
        <v>30</v>
      </c>
    </row>
    <row r="267" spans="2:9" ht="17.100000000000001" customHeight="1" x14ac:dyDescent="0.35">
      <c r="B267" s="8">
        <f t="shared" si="26"/>
        <v>258</v>
      </c>
      <c r="C267" s="10">
        <f t="shared" si="27"/>
        <v>41083.333333332499</v>
      </c>
      <c r="D267" s="10">
        <f t="shared" si="28"/>
        <v>692.34628155804467</v>
      </c>
      <c r="E267" s="10">
        <f t="shared" si="29"/>
        <v>402.77777777777777</v>
      </c>
      <c r="F267" s="10">
        <f t="shared" ref="F267:F330" si="32">C266*$I$3</f>
        <v>234.56850378026687</v>
      </c>
      <c r="G267" s="13"/>
      <c r="H267" s="10">
        <f t="shared" si="30"/>
        <v>25</v>
      </c>
      <c r="I267" s="10">
        <f t="shared" si="31"/>
        <v>30</v>
      </c>
    </row>
    <row r="268" spans="2:9" ht="17.100000000000001" customHeight="1" x14ac:dyDescent="0.35">
      <c r="B268" s="8">
        <f t="shared" ref="B268:B331" si="33">+B267+1</f>
        <v>259</v>
      </c>
      <c r="C268" s="10">
        <f t="shared" si="27"/>
        <v>40680.555555554718</v>
      </c>
      <c r="D268" s="10">
        <f t="shared" si="28"/>
        <v>690.06891744367306</v>
      </c>
      <c r="E268" s="10">
        <f t="shared" si="29"/>
        <v>402.77777777777777</v>
      </c>
      <c r="F268" s="10">
        <f t="shared" si="32"/>
        <v>232.29113966589529</v>
      </c>
      <c r="G268" s="13"/>
      <c r="H268" s="10">
        <f t="shared" si="30"/>
        <v>25</v>
      </c>
      <c r="I268" s="10">
        <f t="shared" si="31"/>
        <v>30</v>
      </c>
    </row>
    <row r="269" spans="2:9" ht="17.100000000000001" customHeight="1" x14ac:dyDescent="0.35">
      <c r="B269" s="8">
        <f t="shared" si="33"/>
        <v>260</v>
      </c>
      <c r="C269" s="10">
        <f t="shared" si="27"/>
        <v>40277.777777776937</v>
      </c>
      <c r="D269" s="10">
        <f t="shared" si="28"/>
        <v>687.79155332930145</v>
      </c>
      <c r="E269" s="10">
        <f t="shared" si="29"/>
        <v>402.77777777777777</v>
      </c>
      <c r="F269" s="10">
        <f t="shared" si="32"/>
        <v>230.01377555152371</v>
      </c>
      <c r="G269" s="13"/>
      <c r="H269" s="10">
        <f t="shared" si="30"/>
        <v>25</v>
      </c>
      <c r="I269" s="10">
        <f t="shared" si="31"/>
        <v>30</v>
      </c>
    </row>
    <row r="270" spans="2:9" ht="17.100000000000001" customHeight="1" x14ac:dyDescent="0.35">
      <c r="B270" s="8">
        <f t="shared" si="33"/>
        <v>261</v>
      </c>
      <c r="C270" s="10">
        <f t="shared" si="27"/>
        <v>39874.999999999156</v>
      </c>
      <c r="D270" s="10">
        <f t="shared" si="28"/>
        <v>685.51418921492984</v>
      </c>
      <c r="E270" s="10">
        <f t="shared" si="29"/>
        <v>402.77777777777777</v>
      </c>
      <c r="F270" s="10">
        <f t="shared" si="32"/>
        <v>227.7364114371521</v>
      </c>
      <c r="G270" s="13"/>
      <c r="H270" s="10">
        <f t="shared" si="30"/>
        <v>25</v>
      </c>
      <c r="I270" s="10">
        <f t="shared" si="31"/>
        <v>30</v>
      </c>
    </row>
    <row r="271" spans="2:9" ht="17.100000000000001" customHeight="1" x14ac:dyDescent="0.35">
      <c r="B271" s="8">
        <f t="shared" si="33"/>
        <v>262</v>
      </c>
      <c r="C271" s="10">
        <f t="shared" si="27"/>
        <v>39472.222222221375</v>
      </c>
      <c r="D271" s="10">
        <f t="shared" si="28"/>
        <v>683.23682510055824</v>
      </c>
      <c r="E271" s="10">
        <f t="shared" si="29"/>
        <v>402.77777777777777</v>
      </c>
      <c r="F271" s="10">
        <f t="shared" si="32"/>
        <v>225.45904732278052</v>
      </c>
      <c r="G271" s="13"/>
      <c r="H271" s="10">
        <f t="shared" si="30"/>
        <v>25</v>
      </c>
      <c r="I271" s="10">
        <f t="shared" si="31"/>
        <v>30</v>
      </c>
    </row>
    <row r="272" spans="2:9" ht="17.100000000000001" customHeight="1" x14ac:dyDescent="0.35">
      <c r="B272" s="8">
        <f t="shared" si="33"/>
        <v>263</v>
      </c>
      <c r="C272" s="10">
        <f t="shared" si="27"/>
        <v>39069.444444443594</v>
      </c>
      <c r="D272" s="10">
        <f t="shared" si="28"/>
        <v>680.95946098618674</v>
      </c>
      <c r="E272" s="10">
        <f t="shared" si="29"/>
        <v>402.77777777777777</v>
      </c>
      <c r="F272" s="10">
        <f t="shared" si="32"/>
        <v>223.18168320840894</v>
      </c>
      <c r="G272" s="13"/>
      <c r="H272" s="10">
        <f t="shared" si="30"/>
        <v>25</v>
      </c>
      <c r="I272" s="10">
        <f t="shared" si="31"/>
        <v>30</v>
      </c>
    </row>
    <row r="273" spans="2:9" ht="17.100000000000001" customHeight="1" x14ac:dyDescent="0.35">
      <c r="B273" s="8">
        <f t="shared" si="33"/>
        <v>264</v>
      </c>
      <c r="C273" s="10">
        <f t="shared" si="27"/>
        <v>38666.666666665813</v>
      </c>
      <c r="D273" s="10">
        <f t="shared" si="28"/>
        <v>678.68209687181513</v>
      </c>
      <c r="E273" s="10">
        <f t="shared" si="29"/>
        <v>402.77777777777777</v>
      </c>
      <c r="F273" s="10">
        <f t="shared" si="32"/>
        <v>220.90431909403736</v>
      </c>
      <c r="G273" s="13"/>
      <c r="H273" s="10">
        <f t="shared" si="30"/>
        <v>25</v>
      </c>
      <c r="I273" s="10">
        <f t="shared" si="31"/>
        <v>30</v>
      </c>
    </row>
    <row r="274" spans="2:9" ht="17.100000000000001" customHeight="1" x14ac:dyDescent="0.35">
      <c r="B274" s="8">
        <f t="shared" si="33"/>
        <v>265</v>
      </c>
      <c r="C274" s="10">
        <f t="shared" si="27"/>
        <v>38263.888888888032</v>
      </c>
      <c r="D274" s="10">
        <f t="shared" si="28"/>
        <v>676.40473275744353</v>
      </c>
      <c r="E274" s="10">
        <f t="shared" si="29"/>
        <v>402.77777777777777</v>
      </c>
      <c r="F274" s="10">
        <f t="shared" si="32"/>
        <v>218.62695497966575</v>
      </c>
      <c r="G274" s="13"/>
      <c r="H274" s="10">
        <f t="shared" si="30"/>
        <v>25</v>
      </c>
      <c r="I274" s="10">
        <f t="shared" si="31"/>
        <v>30</v>
      </c>
    </row>
    <row r="275" spans="2:9" ht="17.100000000000001" customHeight="1" x14ac:dyDescent="0.35">
      <c r="B275" s="8">
        <f t="shared" si="33"/>
        <v>266</v>
      </c>
      <c r="C275" s="10">
        <f t="shared" si="27"/>
        <v>37861.111111110251</v>
      </c>
      <c r="D275" s="10">
        <f t="shared" si="28"/>
        <v>674.12736864307192</v>
      </c>
      <c r="E275" s="10">
        <f t="shared" si="29"/>
        <v>402.77777777777777</v>
      </c>
      <c r="F275" s="10">
        <f t="shared" si="32"/>
        <v>216.34959086529418</v>
      </c>
      <c r="G275" s="13"/>
      <c r="H275" s="10">
        <f t="shared" si="30"/>
        <v>25</v>
      </c>
      <c r="I275" s="10">
        <f t="shared" si="31"/>
        <v>30</v>
      </c>
    </row>
    <row r="276" spans="2:9" ht="17.100000000000001" customHeight="1" x14ac:dyDescent="0.35">
      <c r="B276" s="8">
        <f t="shared" si="33"/>
        <v>267</v>
      </c>
      <c r="C276" s="10">
        <f t="shared" si="27"/>
        <v>37458.33333333247</v>
      </c>
      <c r="D276" s="10">
        <f t="shared" si="28"/>
        <v>671.85000452870031</v>
      </c>
      <c r="E276" s="10">
        <f t="shared" si="29"/>
        <v>402.77777777777777</v>
      </c>
      <c r="F276" s="10">
        <f t="shared" si="32"/>
        <v>214.0722267509226</v>
      </c>
      <c r="G276" s="13"/>
      <c r="H276" s="10">
        <f t="shared" si="30"/>
        <v>25</v>
      </c>
      <c r="I276" s="10">
        <f t="shared" si="31"/>
        <v>30</v>
      </c>
    </row>
    <row r="277" spans="2:9" ht="17.100000000000001" customHeight="1" x14ac:dyDescent="0.35">
      <c r="B277" s="8">
        <f t="shared" si="33"/>
        <v>268</v>
      </c>
      <c r="C277" s="10">
        <f t="shared" si="27"/>
        <v>37055.555555554689</v>
      </c>
      <c r="D277" s="10">
        <f t="shared" si="28"/>
        <v>669.57264041432882</v>
      </c>
      <c r="E277" s="10">
        <f t="shared" si="29"/>
        <v>402.77777777777777</v>
      </c>
      <c r="F277" s="10">
        <f t="shared" si="32"/>
        <v>211.79486263655099</v>
      </c>
      <c r="G277" s="13"/>
      <c r="H277" s="10">
        <f t="shared" si="30"/>
        <v>25</v>
      </c>
      <c r="I277" s="10">
        <f t="shared" si="31"/>
        <v>30</v>
      </c>
    </row>
    <row r="278" spans="2:9" ht="17.100000000000001" customHeight="1" x14ac:dyDescent="0.35">
      <c r="B278" s="8">
        <f t="shared" si="33"/>
        <v>269</v>
      </c>
      <c r="C278" s="10">
        <f t="shared" ref="C278:C341" si="34">IF(B278&gt;$I$4,0,IFERROR(C277-E278,0)-G278)</f>
        <v>36652.777777776908</v>
      </c>
      <c r="D278" s="10">
        <f t="shared" ref="D278:D341" si="35">IF(B278&gt;$I$4,0,(E278+F278+H278+I278))</f>
        <v>667.29527629995721</v>
      </c>
      <c r="E278" s="10">
        <f t="shared" ref="E278:E341" si="36">IF(B278&gt;$I$4,0,E277)</f>
        <v>402.77777777777777</v>
      </c>
      <c r="F278" s="10">
        <f t="shared" si="32"/>
        <v>209.51749852217941</v>
      </c>
      <c r="G278" s="13"/>
      <c r="H278" s="10">
        <f t="shared" ref="H278:H341" si="37">IF(B278&gt;$I$4,0,H277)</f>
        <v>25</v>
      </c>
      <c r="I278" s="10">
        <f t="shared" ref="I278:I341" si="38">IF(B278&gt;$I$4,0,I277)</f>
        <v>30</v>
      </c>
    </row>
    <row r="279" spans="2:9" ht="17.100000000000001" customHeight="1" x14ac:dyDescent="0.35">
      <c r="B279" s="8">
        <f t="shared" si="33"/>
        <v>270</v>
      </c>
      <c r="C279" s="10">
        <f t="shared" si="34"/>
        <v>36249.999999999127</v>
      </c>
      <c r="D279" s="10">
        <f t="shared" si="35"/>
        <v>665.0179121855856</v>
      </c>
      <c r="E279" s="10">
        <f t="shared" si="36"/>
        <v>402.77777777777777</v>
      </c>
      <c r="F279" s="10">
        <f t="shared" si="32"/>
        <v>207.24013440780783</v>
      </c>
      <c r="G279" s="13"/>
      <c r="H279" s="10">
        <f t="shared" si="37"/>
        <v>25</v>
      </c>
      <c r="I279" s="10">
        <f t="shared" si="38"/>
        <v>30</v>
      </c>
    </row>
    <row r="280" spans="2:9" ht="17.100000000000001" customHeight="1" x14ac:dyDescent="0.35">
      <c r="B280" s="8">
        <f t="shared" si="33"/>
        <v>271</v>
      </c>
      <c r="C280" s="10">
        <f t="shared" si="34"/>
        <v>35847.222222221346</v>
      </c>
      <c r="D280" s="10">
        <f t="shared" si="35"/>
        <v>662.74054807121399</v>
      </c>
      <c r="E280" s="10">
        <f t="shared" si="36"/>
        <v>402.77777777777777</v>
      </c>
      <c r="F280" s="10">
        <f t="shared" si="32"/>
        <v>204.96277029343625</v>
      </c>
      <c r="G280" s="13"/>
      <c r="H280" s="10">
        <f t="shared" si="37"/>
        <v>25</v>
      </c>
      <c r="I280" s="10">
        <f t="shared" si="38"/>
        <v>30</v>
      </c>
    </row>
    <row r="281" spans="2:9" ht="17.100000000000001" customHeight="1" x14ac:dyDescent="0.35">
      <c r="B281" s="8">
        <f t="shared" si="33"/>
        <v>272</v>
      </c>
      <c r="C281" s="10">
        <f t="shared" si="34"/>
        <v>35444.444444443565</v>
      </c>
      <c r="D281" s="10">
        <f t="shared" si="35"/>
        <v>660.46318395684239</v>
      </c>
      <c r="E281" s="10">
        <f t="shared" si="36"/>
        <v>402.77777777777777</v>
      </c>
      <c r="F281" s="10">
        <f t="shared" si="32"/>
        <v>202.68540617906464</v>
      </c>
      <c r="G281" s="13"/>
      <c r="H281" s="10">
        <f t="shared" si="37"/>
        <v>25</v>
      </c>
      <c r="I281" s="10">
        <f t="shared" si="38"/>
        <v>30</v>
      </c>
    </row>
    <row r="282" spans="2:9" ht="17.100000000000001" customHeight="1" x14ac:dyDescent="0.35">
      <c r="B282" s="8">
        <f t="shared" si="33"/>
        <v>273</v>
      </c>
      <c r="C282" s="10">
        <f t="shared" si="34"/>
        <v>35041.666666665784</v>
      </c>
      <c r="D282" s="10">
        <f t="shared" si="35"/>
        <v>658.18581984247089</v>
      </c>
      <c r="E282" s="10">
        <f t="shared" si="36"/>
        <v>402.77777777777777</v>
      </c>
      <c r="F282" s="10">
        <f t="shared" si="32"/>
        <v>200.40804206469306</v>
      </c>
      <c r="G282" s="13"/>
      <c r="H282" s="10">
        <f t="shared" si="37"/>
        <v>25</v>
      </c>
      <c r="I282" s="10">
        <f t="shared" si="38"/>
        <v>30</v>
      </c>
    </row>
    <row r="283" spans="2:9" ht="17.100000000000001" customHeight="1" x14ac:dyDescent="0.35">
      <c r="B283" s="8">
        <f t="shared" si="33"/>
        <v>274</v>
      </c>
      <c r="C283" s="10">
        <f t="shared" si="34"/>
        <v>34638.888888888003</v>
      </c>
      <c r="D283" s="10">
        <f t="shared" si="35"/>
        <v>655.90845572809928</v>
      </c>
      <c r="E283" s="10">
        <f t="shared" si="36"/>
        <v>402.77777777777777</v>
      </c>
      <c r="F283" s="10">
        <f t="shared" si="32"/>
        <v>198.13067795032148</v>
      </c>
      <c r="G283" s="13"/>
      <c r="H283" s="10">
        <f t="shared" si="37"/>
        <v>25</v>
      </c>
      <c r="I283" s="10">
        <f t="shared" si="38"/>
        <v>30</v>
      </c>
    </row>
    <row r="284" spans="2:9" ht="17.100000000000001" customHeight="1" x14ac:dyDescent="0.35">
      <c r="B284" s="8">
        <f t="shared" si="33"/>
        <v>275</v>
      </c>
      <c r="C284" s="10">
        <f t="shared" si="34"/>
        <v>34236.111111110222</v>
      </c>
      <c r="D284" s="10">
        <f t="shared" si="35"/>
        <v>653.63109161372768</v>
      </c>
      <c r="E284" s="10">
        <f t="shared" si="36"/>
        <v>402.77777777777777</v>
      </c>
      <c r="F284" s="10">
        <f t="shared" si="32"/>
        <v>195.8533138359499</v>
      </c>
      <c r="G284" s="13"/>
      <c r="H284" s="10">
        <f t="shared" si="37"/>
        <v>25</v>
      </c>
      <c r="I284" s="10">
        <f t="shared" si="38"/>
        <v>30</v>
      </c>
    </row>
    <row r="285" spans="2:9" ht="17.100000000000001" customHeight="1" x14ac:dyDescent="0.35">
      <c r="B285" s="8">
        <f t="shared" si="33"/>
        <v>276</v>
      </c>
      <c r="C285" s="10">
        <f t="shared" si="34"/>
        <v>33833.333333332441</v>
      </c>
      <c r="D285" s="10">
        <f t="shared" si="35"/>
        <v>651.35372749935607</v>
      </c>
      <c r="E285" s="10">
        <f t="shared" si="36"/>
        <v>402.77777777777777</v>
      </c>
      <c r="F285" s="10">
        <f t="shared" si="32"/>
        <v>193.5759497215783</v>
      </c>
      <c r="G285" s="13"/>
      <c r="H285" s="10">
        <f t="shared" si="37"/>
        <v>25</v>
      </c>
      <c r="I285" s="10">
        <f t="shared" si="38"/>
        <v>30</v>
      </c>
    </row>
    <row r="286" spans="2:9" ht="17.100000000000001" customHeight="1" x14ac:dyDescent="0.35">
      <c r="B286" s="8">
        <f t="shared" si="33"/>
        <v>277</v>
      </c>
      <c r="C286" s="10">
        <f t="shared" si="34"/>
        <v>33430.55555555466</v>
      </c>
      <c r="D286" s="10">
        <f t="shared" si="35"/>
        <v>649.07636338498446</v>
      </c>
      <c r="E286" s="10">
        <f t="shared" si="36"/>
        <v>402.77777777777777</v>
      </c>
      <c r="F286" s="10">
        <f t="shared" si="32"/>
        <v>191.29858560720672</v>
      </c>
      <c r="G286" s="13"/>
      <c r="H286" s="10">
        <f t="shared" si="37"/>
        <v>25</v>
      </c>
      <c r="I286" s="10">
        <f t="shared" si="38"/>
        <v>30</v>
      </c>
    </row>
    <row r="287" spans="2:9" ht="17.100000000000001" customHeight="1" x14ac:dyDescent="0.35">
      <c r="B287" s="8">
        <f t="shared" si="33"/>
        <v>278</v>
      </c>
      <c r="C287" s="10">
        <f t="shared" si="34"/>
        <v>33027.777777776879</v>
      </c>
      <c r="D287" s="10">
        <f t="shared" si="35"/>
        <v>646.79899927061297</v>
      </c>
      <c r="E287" s="10">
        <f t="shared" si="36"/>
        <v>402.77777777777777</v>
      </c>
      <c r="F287" s="10">
        <f t="shared" si="32"/>
        <v>189.02122149283514</v>
      </c>
      <c r="G287" s="13"/>
      <c r="H287" s="10">
        <f t="shared" si="37"/>
        <v>25</v>
      </c>
      <c r="I287" s="10">
        <f t="shared" si="38"/>
        <v>30</v>
      </c>
    </row>
    <row r="288" spans="2:9" ht="17.100000000000001" customHeight="1" x14ac:dyDescent="0.35">
      <c r="B288" s="8">
        <f t="shared" si="33"/>
        <v>279</v>
      </c>
      <c r="C288" s="10">
        <f t="shared" si="34"/>
        <v>32624.999999999101</v>
      </c>
      <c r="D288" s="10">
        <f t="shared" si="35"/>
        <v>644.52163515624125</v>
      </c>
      <c r="E288" s="10">
        <f t="shared" si="36"/>
        <v>402.77777777777777</v>
      </c>
      <c r="F288" s="10">
        <f t="shared" si="32"/>
        <v>186.74385737846353</v>
      </c>
      <c r="G288" s="13"/>
      <c r="H288" s="10">
        <f t="shared" si="37"/>
        <v>25</v>
      </c>
      <c r="I288" s="10">
        <f t="shared" si="38"/>
        <v>30</v>
      </c>
    </row>
    <row r="289" spans="2:9" ht="17.100000000000001" customHeight="1" x14ac:dyDescent="0.35">
      <c r="B289" s="8">
        <f t="shared" si="33"/>
        <v>280</v>
      </c>
      <c r="C289" s="10">
        <f t="shared" si="34"/>
        <v>32222.222222221324</v>
      </c>
      <c r="D289" s="10">
        <f t="shared" si="35"/>
        <v>642.24427104186975</v>
      </c>
      <c r="E289" s="10">
        <f t="shared" si="36"/>
        <v>402.77777777777777</v>
      </c>
      <c r="F289" s="10">
        <f t="shared" si="32"/>
        <v>184.46649326409198</v>
      </c>
      <c r="G289" s="13"/>
      <c r="H289" s="10">
        <f t="shared" si="37"/>
        <v>25</v>
      </c>
      <c r="I289" s="10">
        <f t="shared" si="38"/>
        <v>30</v>
      </c>
    </row>
    <row r="290" spans="2:9" ht="17.100000000000001" customHeight="1" x14ac:dyDescent="0.35">
      <c r="B290" s="8">
        <f t="shared" si="33"/>
        <v>281</v>
      </c>
      <c r="C290" s="10">
        <f t="shared" si="34"/>
        <v>31819.444444443547</v>
      </c>
      <c r="D290" s="10">
        <f t="shared" si="35"/>
        <v>639.96690692749814</v>
      </c>
      <c r="E290" s="10">
        <f t="shared" si="36"/>
        <v>402.77777777777777</v>
      </c>
      <c r="F290" s="10">
        <f t="shared" si="32"/>
        <v>182.1891291497204</v>
      </c>
      <c r="G290" s="13"/>
      <c r="H290" s="10">
        <f t="shared" si="37"/>
        <v>25</v>
      </c>
      <c r="I290" s="10">
        <f t="shared" si="38"/>
        <v>30</v>
      </c>
    </row>
    <row r="291" spans="2:9" ht="17.100000000000001" customHeight="1" x14ac:dyDescent="0.35">
      <c r="B291" s="8">
        <f t="shared" si="33"/>
        <v>282</v>
      </c>
      <c r="C291" s="10">
        <f t="shared" si="34"/>
        <v>31416.666666665769</v>
      </c>
      <c r="D291" s="10">
        <f t="shared" si="35"/>
        <v>637.68954281312665</v>
      </c>
      <c r="E291" s="10">
        <f t="shared" si="36"/>
        <v>402.77777777777777</v>
      </c>
      <c r="F291" s="10">
        <f t="shared" si="32"/>
        <v>179.91176503534885</v>
      </c>
      <c r="G291" s="13"/>
      <c r="H291" s="10">
        <f t="shared" si="37"/>
        <v>25</v>
      </c>
      <c r="I291" s="10">
        <f t="shared" si="38"/>
        <v>30</v>
      </c>
    </row>
    <row r="292" spans="2:9" ht="17.100000000000001" customHeight="1" x14ac:dyDescent="0.35">
      <c r="B292" s="8">
        <f t="shared" si="33"/>
        <v>283</v>
      </c>
      <c r="C292" s="10">
        <f t="shared" si="34"/>
        <v>31013.888888887992</v>
      </c>
      <c r="D292" s="10">
        <f t="shared" si="35"/>
        <v>635.41217869875504</v>
      </c>
      <c r="E292" s="10">
        <f t="shared" si="36"/>
        <v>402.77777777777777</v>
      </c>
      <c r="F292" s="10">
        <f t="shared" si="32"/>
        <v>177.63440092097727</v>
      </c>
      <c r="G292" s="13"/>
      <c r="H292" s="10">
        <f t="shared" si="37"/>
        <v>25</v>
      </c>
      <c r="I292" s="10">
        <f t="shared" si="38"/>
        <v>30</v>
      </c>
    </row>
    <row r="293" spans="2:9" ht="17.100000000000001" customHeight="1" x14ac:dyDescent="0.35">
      <c r="B293" s="8">
        <f t="shared" si="33"/>
        <v>284</v>
      </c>
      <c r="C293" s="10">
        <f t="shared" si="34"/>
        <v>30611.111111110215</v>
      </c>
      <c r="D293" s="10">
        <f t="shared" si="35"/>
        <v>633.13481458438355</v>
      </c>
      <c r="E293" s="10">
        <f t="shared" si="36"/>
        <v>402.77777777777777</v>
      </c>
      <c r="F293" s="10">
        <f t="shared" si="32"/>
        <v>175.35703680660572</v>
      </c>
      <c r="G293" s="13"/>
      <c r="H293" s="10">
        <f t="shared" si="37"/>
        <v>25</v>
      </c>
      <c r="I293" s="10">
        <f t="shared" si="38"/>
        <v>30</v>
      </c>
    </row>
    <row r="294" spans="2:9" ht="17.100000000000001" customHeight="1" x14ac:dyDescent="0.35">
      <c r="B294" s="8">
        <f t="shared" si="33"/>
        <v>285</v>
      </c>
      <c r="C294" s="10">
        <f t="shared" si="34"/>
        <v>30208.333333332437</v>
      </c>
      <c r="D294" s="10">
        <f t="shared" si="35"/>
        <v>630.85745047001194</v>
      </c>
      <c r="E294" s="10">
        <f t="shared" si="36"/>
        <v>402.77777777777777</v>
      </c>
      <c r="F294" s="10">
        <f t="shared" si="32"/>
        <v>173.07967269223414</v>
      </c>
      <c r="G294" s="13"/>
      <c r="H294" s="10">
        <f t="shared" si="37"/>
        <v>25</v>
      </c>
      <c r="I294" s="10">
        <f t="shared" si="38"/>
        <v>30</v>
      </c>
    </row>
    <row r="295" spans="2:9" ht="17.100000000000001" customHeight="1" x14ac:dyDescent="0.35">
      <c r="B295" s="8">
        <f t="shared" si="33"/>
        <v>286</v>
      </c>
      <c r="C295" s="10">
        <f t="shared" si="34"/>
        <v>29805.55555555466</v>
      </c>
      <c r="D295" s="10">
        <f t="shared" si="35"/>
        <v>628.58008635564033</v>
      </c>
      <c r="E295" s="10">
        <f t="shared" si="36"/>
        <v>402.77777777777777</v>
      </c>
      <c r="F295" s="10">
        <f t="shared" si="32"/>
        <v>170.80230857786259</v>
      </c>
      <c r="G295" s="13"/>
      <c r="H295" s="10">
        <f t="shared" si="37"/>
        <v>25</v>
      </c>
      <c r="I295" s="10">
        <f t="shared" si="38"/>
        <v>30</v>
      </c>
    </row>
    <row r="296" spans="2:9" ht="17.100000000000001" customHeight="1" x14ac:dyDescent="0.35">
      <c r="B296" s="8">
        <f t="shared" si="33"/>
        <v>287</v>
      </c>
      <c r="C296" s="10">
        <f t="shared" si="34"/>
        <v>29402.777777776882</v>
      </c>
      <c r="D296" s="10">
        <f t="shared" si="35"/>
        <v>626.30272224126884</v>
      </c>
      <c r="E296" s="10">
        <f t="shared" si="36"/>
        <v>402.77777777777777</v>
      </c>
      <c r="F296" s="10">
        <f t="shared" si="32"/>
        <v>168.52494446349101</v>
      </c>
      <c r="G296" s="13"/>
      <c r="H296" s="10">
        <f t="shared" si="37"/>
        <v>25</v>
      </c>
      <c r="I296" s="10">
        <f t="shared" si="38"/>
        <v>30</v>
      </c>
    </row>
    <row r="297" spans="2:9" ht="17.100000000000001" customHeight="1" x14ac:dyDescent="0.35">
      <c r="B297" s="8">
        <f t="shared" si="33"/>
        <v>288</v>
      </c>
      <c r="C297" s="10">
        <f t="shared" si="34"/>
        <v>28999.999999999105</v>
      </c>
      <c r="D297" s="10">
        <f t="shared" si="35"/>
        <v>624.02535812689723</v>
      </c>
      <c r="E297" s="10">
        <f t="shared" si="36"/>
        <v>402.77777777777777</v>
      </c>
      <c r="F297" s="10">
        <f t="shared" si="32"/>
        <v>166.24758034911946</v>
      </c>
      <c r="G297" s="13"/>
      <c r="H297" s="10">
        <f t="shared" si="37"/>
        <v>25</v>
      </c>
      <c r="I297" s="10">
        <f t="shared" si="38"/>
        <v>30</v>
      </c>
    </row>
    <row r="298" spans="2:9" ht="17.100000000000001" customHeight="1" x14ac:dyDescent="0.35">
      <c r="B298" s="8">
        <f t="shared" si="33"/>
        <v>289</v>
      </c>
      <c r="C298" s="10">
        <f t="shared" si="34"/>
        <v>28597.222222221328</v>
      </c>
      <c r="D298" s="10">
        <f t="shared" si="35"/>
        <v>621.74799401252562</v>
      </c>
      <c r="E298" s="10">
        <f t="shared" si="36"/>
        <v>402.77777777777777</v>
      </c>
      <c r="F298" s="10">
        <f t="shared" si="32"/>
        <v>163.97021623474788</v>
      </c>
      <c r="G298" s="13"/>
      <c r="H298" s="10">
        <f t="shared" si="37"/>
        <v>25</v>
      </c>
      <c r="I298" s="10">
        <f t="shared" si="38"/>
        <v>30</v>
      </c>
    </row>
    <row r="299" spans="2:9" ht="17.100000000000001" customHeight="1" x14ac:dyDescent="0.35">
      <c r="B299" s="8">
        <f t="shared" si="33"/>
        <v>290</v>
      </c>
      <c r="C299" s="10">
        <f t="shared" si="34"/>
        <v>28194.44444444355</v>
      </c>
      <c r="D299" s="10">
        <f t="shared" si="35"/>
        <v>619.47062989815413</v>
      </c>
      <c r="E299" s="10">
        <f t="shared" si="36"/>
        <v>402.77777777777777</v>
      </c>
      <c r="F299" s="10">
        <f t="shared" si="32"/>
        <v>161.6928521203763</v>
      </c>
      <c r="G299" s="13"/>
      <c r="H299" s="10">
        <f t="shared" si="37"/>
        <v>25</v>
      </c>
      <c r="I299" s="10">
        <f t="shared" si="38"/>
        <v>30</v>
      </c>
    </row>
    <row r="300" spans="2:9" ht="17.100000000000001" customHeight="1" x14ac:dyDescent="0.35">
      <c r="B300" s="8">
        <f t="shared" si="33"/>
        <v>291</v>
      </c>
      <c r="C300" s="10">
        <f t="shared" si="34"/>
        <v>27791.666666665773</v>
      </c>
      <c r="D300" s="10">
        <f t="shared" si="35"/>
        <v>617.19326578378252</v>
      </c>
      <c r="E300" s="10">
        <f t="shared" si="36"/>
        <v>402.77777777777777</v>
      </c>
      <c r="F300" s="10">
        <f t="shared" si="32"/>
        <v>159.41548800600475</v>
      </c>
      <c r="G300" s="13"/>
      <c r="H300" s="10">
        <f t="shared" si="37"/>
        <v>25</v>
      </c>
      <c r="I300" s="10">
        <f t="shared" si="38"/>
        <v>30</v>
      </c>
    </row>
    <row r="301" spans="2:9" ht="17.100000000000001" customHeight="1" x14ac:dyDescent="0.35">
      <c r="B301" s="8">
        <f t="shared" si="33"/>
        <v>292</v>
      </c>
      <c r="C301" s="10">
        <f t="shared" si="34"/>
        <v>27388.888888887996</v>
      </c>
      <c r="D301" s="10">
        <f t="shared" si="35"/>
        <v>614.91590166941091</v>
      </c>
      <c r="E301" s="10">
        <f t="shared" si="36"/>
        <v>402.77777777777777</v>
      </c>
      <c r="F301" s="10">
        <f t="shared" si="32"/>
        <v>157.13812389163317</v>
      </c>
      <c r="G301" s="13"/>
      <c r="H301" s="10">
        <f t="shared" si="37"/>
        <v>25</v>
      </c>
      <c r="I301" s="10">
        <f t="shared" si="38"/>
        <v>30</v>
      </c>
    </row>
    <row r="302" spans="2:9" ht="17.100000000000001" customHeight="1" x14ac:dyDescent="0.35">
      <c r="B302" s="8">
        <f t="shared" si="33"/>
        <v>293</v>
      </c>
      <c r="C302" s="10">
        <f t="shared" si="34"/>
        <v>26986.111111110218</v>
      </c>
      <c r="D302" s="10">
        <f t="shared" si="35"/>
        <v>612.63853755503942</v>
      </c>
      <c r="E302" s="10">
        <f t="shared" si="36"/>
        <v>402.77777777777777</v>
      </c>
      <c r="F302" s="10">
        <f t="shared" si="32"/>
        <v>154.86075977726162</v>
      </c>
      <c r="G302" s="13"/>
      <c r="H302" s="10">
        <f t="shared" si="37"/>
        <v>25</v>
      </c>
      <c r="I302" s="10">
        <f t="shared" si="38"/>
        <v>30</v>
      </c>
    </row>
    <row r="303" spans="2:9" ht="17.100000000000001" customHeight="1" x14ac:dyDescent="0.35">
      <c r="B303" s="8">
        <f t="shared" si="33"/>
        <v>294</v>
      </c>
      <c r="C303" s="10">
        <f t="shared" si="34"/>
        <v>26583.333333332441</v>
      </c>
      <c r="D303" s="10">
        <f t="shared" si="35"/>
        <v>610.36117344066781</v>
      </c>
      <c r="E303" s="10">
        <f t="shared" si="36"/>
        <v>402.77777777777777</v>
      </c>
      <c r="F303" s="10">
        <f t="shared" si="32"/>
        <v>152.58339566289004</v>
      </c>
      <c r="G303" s="13"/>
      <c r="H303" s="10">
        <f t="shared" si="37"/>
        <v>25</v>
      </c>
      <c r="I303" s="10">
        <f t="shared" si="38"/>
        <v>30</v>
      </c>
    </row>
    <row r="304" spans="2:9" ht="17.100000000000001" customHeight="1" x14ac:dyDescent="0.35">
      <c r="B304" s="8">
        <f t="shared" si="33"/>
        <v>295</v>
      </c>
      <c r="C304" s="10">
        <f t="shared" si="34"/>
        <v>26180.555555554663</v>
      </c>
      <c r="D304" s="10">
        <f t="shared" si="35"/>
        <v>608.0838093262962</v>
      </c>
      <c r="E304" s="10">
        <f t="shared" si="36"/>
        <v>402.77777777777777</v>
      </c>
      <c r="F304" s="10">
        <f t="shared" si="32"/>
        <v>150.30603154851849</v>
      </c>
      <c r="G304" s="13"/>
      <c r="H304" s="10">
        <f t="shared" si="37"/>
        <v>25</v>
      </c>
      <c r="I304" s="10">
        <f t="shared" si="38"/>
        <v>30</v>
      </c>
    </row>
    <row r="305" spans="2:9" ht="17.100000000000001" customHeight="1" x14ac:dyDescent="0.35">
      <c r="B305" s="8">
        <f t="shared" si="33"/>
        <v>296</v>
      </c>
      <c r="C305" s="10">
        <f t="shared" si="34"/>
        <v>25777.777777776886</v>
      </c>
      <c r="D305" s="10">
        <f t="shared" si="35"/>
        <v>605.80644521192471</v>
      </c>
      <c r="E305" s="10">
        <f t="shared" si="36"/>
        <v>402.77777777777777</v>
      </c>
      <c r="F305" s="10">
        <f t="shared" si="32"/>
        <v>148.02866743414691</v>
      </c>
      <c r="G305" s="13"/>
      <c r="H305" s="10">
        <f t="shared" si="37"/>
        <v>25</v>
      </c>
      <c r="I305" s="10">
        <f t="shared" si="38"/>
        <v>30</v>
      </c>
    </row>
    <row r="306" spans="2:9" ht="17.100000000000001" customHeight="1" x14ac:dyDescent="0.35">
      <c r="B306" s="8">
        <f t="shared" si="33"/>
        <v>297</v>
      </c>
      <c r="C306" s="10">
        <f t="shared" si="34"/>
        <v>25374.999999999109</v>
      </c>
      <c r="D306" s="10">
        <f t="shared" si="35"/>
        <v>603.5290810975531</v>
      </c>
      <c r="E306" s="10">
        <f t="shared" si="36"/>
        <v>402.77777777777777</v>
      </c>
      <c r="F306" s="10">
        <f t="shared" si="32"/>
        <v>145.75130331977536</v>
      </c>
      <c r="G306" s="13"/>
      <c r="H306" s="10">
        <f t="shared" si="37"/>
        <v>25</v>
      </c>
      <c r="I306" s="10">
        <f t="shared" si="38"/>
        <v>30</v>
      </c>
    </row>
    <row r="307" spans="2:9" ht="17.100000000000001" customHeight="1" x14ac:dyDescent="0.35">
      <c r="B307" s="8">
        <f t="shared" si="33"/>
        <v>298</v>
      </c>
      <c r="C307" s="10">
        <f t="shared" si="34"/>
        <v>24972.222222221331</v>
      </c>
      <c r="D307" s="10">
        <f t="shared" si="35"/>
        <v>601.2517169831815</v>
      </c>
      <c r="E307" s="10">
        <f t="shared" si="36"/>
        <v>402.77777777777777</v>
      </c>
      <c r="F307" s="10">
        <f t="shared" si="32"/>
        <v>143.47393920540378</v>
      </c>
      <c r="G307" s="13"/>
      <c r="H307" s="10">
        <f t="shared" si="37"/>
        <v>25</v>
      </c>
      <c r="I307" s="10">
        <f t="shared" si="38"/>
        <v>30</v>
      </c>
    </row>
    <row r="308" spans="2:9" ht="17.100000000000001" customHeight="1" x14ac:dyDescent="0.35">
      <c r="B308" s="8">
        <f t="shared" si="33"/>
        <v>299</v>
      </c>
      <c r="C308" s="10">
        <f t="shared" si="34"/>
        <v>24569.444444443554</v>
      </c>
      <c r="D308" s="10">
        <f t="shared" si="35"/>
        <v>598.97435286881</v>
      </c>
      <c r="E308" s="10">
        <f t="shared" si="36"/>
        <v>402.77777777777777</v>
      </c>
      <c r="F308" s="10">
        <f t="shared" si="32"/>
        <v>141.19657509103223</v>
      </c>
      <c r="G308" s="13"/>
      <c r="H308" s="10">
        <f t="shared" si="37"/>
        <v>25</v>
      </c>
      <c r="I308" s="10">
        <f t="shared" si="38"/>
        <v>30</v>
      </c>
    </row>
    <row r="309" spans="2:9" ht="17.100000000000001" customHeight="1" x14ac:dyDescent="0.35">
      <c r="B309" s="8">
        <f t="shared" si="33"/>
        <v>300</v>
      </c>
      <c r="C309" s="10">
        <f t="shared" si="34"/>
        <v>24166.666666665777</v>
      </c>
      <c r="D309" s="10">
        <f t="shared" si="35"/>
        <v>596.69698875443839</v>
      </c>
      <c r="E309" s="10">
        <f t="shared" si="36"/>
        <v>402.77777777777777</v>
      </c>
      <c r="F309" s="10">
        <f t="shared" si="32"/>
        <v>138.91921097666065</v>
      </c>
      <c r="G309" s="13"/>
      <c r="H309" s="10">
        <f t="shared" si="37"/>
        <v>25</v>
      </c>
      <c r="I309" s="10">
        <f t="shared" si="38"/>
        <v>30</v>
      </c>
    </row>
    <row r="310" spans="2:9" ht="17.100000000000001" customHeight="1" x14ac:dyDescent="0.35">
      <c r="B310" s="8">
        <f t="shared" si="33"/>
        <v>301</v>
      </c>
      <c r="C310" s="10">
        <f t="shared" si="34"/>
        <v>23763.888888887999</v>
      </c>
      <c r="D310" s="10">
        <f t="shared" si="35"/>
        <v>594.41962464006679</v>
      </c>
      <c r="E310" s="10">
        <f t="shared" si="36"/>
        <v>402.77777777777777</v>
      </c>
      <c r="F310" s="10">
        <f t="shared" si="32"/>
        <v>136.64184686228907</v>
      </c>
      <c r="G310" s="13"/>
      <c r="H310" s="10">
        <f t="shared" si="37"/>
        <v>25</v>
      </c>
      <c r="I310" s="10">
        <f t="shared" si="38"/>
        <v>30</v>
      </c>
    </row>
    <row r="311" spans="2:9" ht="17.100000000000001" customHeight="1" x14ac:dyDescent="0.35">
      <c r="B311" s="8">
        <f t="shared" si="33"/>
        <v>302</v>
      </c>
      <c r="C311" s="10">
        <f t="shared" si="34"/>
        <v>23361.111111110222</v>
      </c>
      <c r="D311" s="10">
        <f t="shared" si="35"/>
        <v>592.14226052569529</v>
      </c>
      <c r="E311" s="10">
        <f t="shared" si="36"/>
        <v>402.77777777777777</v>
      </c>
      <c r="F311" s="10">
        <f t="shared" si="32"/>
        <v>134.36448274791752</v>
      </c>
      <c r="G311" s="13"/>
      <c r="H311" s="10">
        <f t="shared" si="37"/>
        <v>25</v>
      </c>
      <c r="I311" s="10">
        <f t="shared" si="38"/>
        <v>30</v>
      </c>
    </row>
    <row r="312" spans="2:9" ht="17.100000000000001" customHeight="1" x14ac:dyDescent="0.35">
      <c r="B312" s="8">
        <f t="shared" si="33"/>
        <v>303</v>
      </c>
      <c r="C312" s="10">
        <f t="shared" si="34"/>
        <v>22958.333333332444</v>
      </c>
      <c r="D312" s="10">
        <f t="shared" si="35"/>
        <v>589.86489641132368</v>
      </c>
      <c r="E312" s="10">
        <f t="shared" si="36"/>
        <v>402.77777777777777</v>
      </c>
      <c r="F312" s="10">
        <f t="shared" si="32"/>
        <v>132.08711863354594</v>
      </c>
      <c r="G312" s="13"/>
      <c r="H312" s="10">
        <f t="shared" si="37"/>
        <v>25</v>
      </c>
      <c r="I312" s="10">
        <f t="shared" si="38"/>
        <v>30</v>
      </c>
    </row>
    <row r="313" spans="2:9" ht="17.100000000000001" customHeight="1" x14ac:dyDescent="0.35">
      <c r="B313" s="8">
        <f t="shared" si="33"/>
        <v>304</v>
      </c>
      <c r="C313" s="10">
        <f t="shared" si="34"/>
        <v>22555.555555554667</v>
      </c>
      <c r="D313" s="10">
        <f t="shared" si="35"/>
        <v>587.58753229695219</v>
      </c>
      <c r="E313" s="10">
        <f t="shared" si="36"/>
        <v>402.77777777777777</v>
      </c>
      <c r="F313" s="10">
        <f t="shared" si="32"/>
        <v>129.80975451917439</v>
      </c>
      <c r="G313" s="13"/>
      <c r="H313" s="10">
        <f t="shared" si="37"/>
        <v>25</v>
      </c>
      <c r="I313" s="10">
        <f t="shared" si="38"/>
        <v>30</v>
      </c>
    </row>
    <row r="314" spans="2:9" ht="17.100000000000001" customHeight="1" x14ac:dyDescent="0.35">
      <c r="B314" s="8">
        <f t="shared" si="33"/>
        <v>305</v>
      </c>
      <c r="C314" s="10">
        <f t="shared" si="34"/>
        <v>22152.77777777689</v>
      </c>
      <c r="D314" s="10">
        <f t="shared" si="35"/>
        <v>585.31016818258058</v>
      </c>
      <c r="E314" s="10">
        <f t="shared" si="36"/>
        <v>402.77777777777777</v>
      </c>
      <c r="F314" s="10">
        <f t="shared" si="32"/>
        <v>127.53239040480283</v>
      </c>
      <c r="G314" s="13"/>
      <c r="H314" s="10">
        <f t="shared" si="37"/>
        <v>25</v>
      </c>
      <c r="I314" s="10">
        <f t="shared" si="38"/>
        <v>30</v>
      </c>
    </row>
    <row r="315" spans="2:9" ht="17.100000000000001" customHeight="1" x14ac:dyDescent="0.35">
      <c r="B315" s="8">
        <f t="shared" si="33"/>
        <v>306</v>
      </c>
      <c r="C315" s="10">
        <f t="shared" si="34"/>
        <v>21749.999999999112</v>
      </c>
      <c r="D315" s="10">
        <f t="shared" si="35"/>
        <v>583.03280406820909</v>
      </c>
      <c r="E315" s="10">
        <f t="shared" si="36"/>
        <v>402.77777777777777</v>
      </c>
      <c r="F315" s="10">
        <f t="shared" si="32"/>
        <v>125.25502629043126</v>
      </c>
      <c r="G315" s="13"/>
      <c r="H315" s="10">
        <f t="shared" si="37"/>
        <v>25</v>
      </c>
      <c r="I315" s="10">
        <f t="shared" si="38"/>
        <v>30</v>
      </c>
    </row>
    <row r="316" spans="2:9" ht="17.100000000000001" customHeight="1" x14ac:dyDescent="0.35">
      <c r="B316" s="8">
        <f t="shared" si="33"/>
        <v>307</v>
      </c>
      <c r="C316" s="10">
        <f t="shared" si="34"/>
        <v>21347.222222221335</v>
      </c>
      <c r="D316" s="10">
        <f t="shared" si="35"/>
        <v>580.75543995383748</v>
      </c>
      <c r="E316" s="10">
        <f t="shared" si="36"/>
        <v>402.77777777777777</v>
      </c>
      <c r="F316" s="10">
        <f t="shared" si="32"/>
        <v>122.97766217605968</v>
      </c>
      <c r="G316" s="13"/>
      <c r="H316" s="10">
        <f t="shared" si="37"/>
        <v>25</v>
      </c>
      <c r="I316" s="10">
        <f t="shared" si="38"/>
        <v>30</v>
      </c>
    </row>
    <row r="317" spans="2:9" ht="17.100000000000001" customHeight="1" x14ac:dyDescent="0.35">
      <c r="B317" s="8">
        <f t="shared" si="33"/>
        <v>308</v>
      </c>
      <c r="C317" s="10">
        <f t="shared" si="34"/>
        <v>20944.444444443558</v>
      </c>
      <c r="D317" s="10">
        <f t="shared" si="35"/>
        <v>578.47807583946587</v>
      </c>
      <c r="E317" s="10">
        <f t="shared" si="36"/>
        <v>402.77777777777777</v>
      </c>
      <c r="F317" s="10">
        <f t="shared" si="32"/>
        <v>120.70029806168812</v>
      </c>
      <c r="G317" s="13"/>
      <c r="H317" s="10">
        <f t="shared" si="37"/>
        <v>25</v>
      </c>
      <c r="I317" s="10">
        <f t="shared" si="38"/>
        <v>30</v>
      </c>
    </row>
    <row r="318" spans="2:9" ht="17.100000000000001" customHeight="1" x14ac:dyDescent="0.35">
      <c r="B318" s="8">
        <f t="shared" si="33"/>
        <v>309</v>
      </c>
      <c r="C318" s="10">
        <f t="shared" si="34"/>
        <v>20541.66666666578</v>
      </c>
      <c r="D318" s="10">
        <f t="shared" si="35"/>
        <v>576.20071172509438</v>
      </c>
      <c r="E318" s="10">
        <f t="shared" si="36"/>
        <v>402.77777777777777</v>
      </c>
      <c r="F318" s="10">
        <f t="shared" si="32"/>
        <v>118.42293394731655</v>
      </c>
      <c r="G318" s="13"/>
      <c r="H318" s="10">
        <f t="shared" si="37"/>
        <v>25</v>
      </c>
      <c r="I318" s="10">
        <f t="shared" si="38"/>
        <v>30</v>
      </c>
    </row>
    <row r="319" spans="2:9" ht="17.100000000000001" customHeight="1" x14ac:dyDescent="0.35">
      <c r="B319" s="8">
        <f t="shared" si="33"/>
        <v>310</v>
      </c>
      <c r="C319" s="10">
        <f t="shared" si="34"/>
        <v>20138.888888888003</v>
      </c>
      <c r="D319" s="10">
        <f t="shared" si="35"/>
        <v>573.92334761072277</v>
      </c>
      <c r="E319" s="10">
        <f t="shared" si="36"/>
        <v>402.77777777777777</v>
      </c>
      <c r="F319" s="10">
        <f t="shared" si="32"/>
        <v>116.14556983294499</v>
      </c>
      <c r="G319" s="13"/>
      <c r="H319" s="10">
        <f t="shared" si="37"/>
        <v>25</v>
      </c>
      <c r="I319" s="10">
        <f t="shared" si="38"/>
        <v>30</v>
      </c>
    </row>
    <row r="320" spans="2:9" ht="17.100000000000001" customHeight="1" x14ac:dyDescent="0.35">
      <c r="B320" s="8">
        <f t="shared" si="33"/>
        <v>311</v>
      </c>
      <c r="C320" s="10">
        <f t="shared" si="34"/>
        <v>19736.111111110225</v>
      </c>
      <c r="D320" s="10">
        <f t="shared" si="35"/>
        <v>571.64598349635116</v>
      </c>
      <c r="E320" s="10">
        <f t="shared" si="36"/>
        <v>402.77777777777777</v>
      </c>
      <c r="F320" s="10">
        <f t="shared" si="32"/>
        <v>113.86820571857342</v>
      </c>
      <c r="G320" s="13"/>
      <c r="H320" s="10">
        <f t="shared" si="37"/>
        <v>25</v>
      </c>
      <c r="I320" s="10">
        <f t="shared" si="38"/>
        <v>30</v>
      </c>
    </row>
    <row r="321" spans="2:9" ht="17.100000000000001" customHeight="1" x14ac:dyDescent="0.35">
      <c r="B321" s="8">
        <f t="shared" si="33"/>
        <v>312</v>
      </c>
      <c r="C321" s="10">
        <f t="shared" si="34"/>
        <v>19333.333333332448</v>
      </c>
      <c r="D321" s="10">
        <f t="shared" si="35"/>
        <v>569.36861938197967</v>
      </c>
      <c r="E321" s="10">
        <f t="shared" si="36"/>
        <v>402.77777777777777</v>
      </c>
      <c r="F321" s="10">
        <f t="shared" si="32"/>
        <v>111.59084160420186</v>
      </c>
      <c r="G321" s="13"/>
      <c r="H321" s="10">
        <f t="shared" si="37"/>
        <v>25</v>
      </c>
      <c r="I321" s="10">
        <f t="shared" si="38"/>
        <v>30</v>
      </c>
    </row>
    <row r="322" spans="2:9" ht="17.100000000000001" customHeight="1" x14ac:dyDescent="0.35">
      <c r="B322" s="8">
        <f t="shared" si="33"/>
        <v>313</v>
      </c>
      <c r="C322" s="10">
        <f t="shared" si="34"/>
        <v>18930.555555554671</v>
      </c>
      <c r="D322" s="10">
        <f t="shared" si="35"/>
        <v>567.09125526760806</v>
      </c>
      <c r="E322" s="10">
        <f t="shared" si="36"/>
        <v>402.77777777777777</v>
      </c>
      <c r="F322" s="10">
        <f t="shared" si="32"/>
        <v>109.31347748983029</v>
      </c>
      <c r="G322" s="13"/>
      <c r="H322" s="10">
        <f t="shared" si="37"/>
        <v>25</v>
      </c>
      <c r="I322" s="10">
        <f t="shared" si="38"/>
        <v>30</v>
      </c>
    </row>
    <row r="323" spans="2:9" ht="17.100000000000001" customHeight="1" x14ac:dyDescent="0.35">
      <c r="B323" s="8">
        <f t="shared" si="33"/>
        <v>314</v>
      </c>
      <c r="C323" s="10">
        <f t="shared" si="34"/>
        <v>18527.777777776893</v>
      </c>
      <c r="D323" s="10">
        <f t="shared" si="35"/>
        <v>564.81389115323645</v>
      </c>
      <c r="E323" s="10">
        <f t="shared" si="36"/>
        <v>402.77777777777777</v>
      </c>
      <c r="F323" s="10">
        <f t="shared" si="32"/>
        <v>107.03611337545873</v>
      </c>
      <c r="G323" s="13"/>
      <c r="H323" s="10">
        <f t="shared" si="37"/>
        <v>25</v>
      </c>
      <c r="I323" s="10">
        <f t="shared" si="38"/>
        <v>30</v>
      </c>
    </row>
    <row r="324" spans="2:9" ht="17.100000000000001" customHeight="1" x14ac:dyDescent="0.35">
      <c r="B324" s="8">
        <f t="shared" si="33"/>
        <v>315</v>
      </c>
      <c r="C324" s="10">
        <f t="shared" si="34"/>
        <v>18124.999999999116</v>
      </c>
      <c r="D324" s="10">
        <f t="shared" si="35"/>
        <v>562.53652703886496</v>
      </c>
      <c r="E324" s="10">
        <f t="shared" si="36"/>
        <v>402.77777777777777</v>
      </c>
      <c r="F324" s="10">
        <f t="shared" si="32"/>
        <v>104.75874926108716</v>
      </c>
      <c r="G324" s="13"/>
      <c r="H324" s="10">
        <f t="shared" si="37"/>
        <v>25</v>
      </c>
      <c r="I324" s="10">
        <f t="shared" si="38"/>
        <v>30</v>
      </c>
    </row>
    <row r="325" spans="2:9" ht="17.100000000000001" customHeight="1" x14ac:dyDescent="0.35">
      <c r="B325" s="8">
        <f t="shared" si="33"/>
        <v>316</v>
      </c>
      <c r="C325" s="10">
        <f t="shared" si="34"/>
        <v>17722.222222221339</v>
      </c>
      <c r="D325" s="10">
        <f t="shared" si="35"/>
        <v>560.25916292449335</v>
      </c>
      <c r="E325" s="10">
        <f t="shared" si="36"/>
        <v>402.77777777777777</v>
      </c>
      <c r="F325" s="10">
        <f t="shared" si="32"/>
        <v>102.4813851467156</v>
      </c>
      <c r="G325" s="13"/>
      <c r="H325" s="10">
        <f t="shared" si="37"/>
        <v>25</v>
      </c>
      <c r="I325" s="10">
        <f t="shared" si="38"/>
        <v>30</v>
      </c>
    </row>
    <row r="326" spans="2:9" ht="17.100000000000001" customHeight="1" x14ac:dyDescent="0.35">
      <c r="B326" s="8">
        <f t="shared" si="33"/>
        <v>317</v>
      </c>
      <c r="C326" s="10">
        <f t="shared" si="34"/>
        <v>17319.444444443561</v>
      </c>
      <c r="D326" s="10">
        <f t="shared" si="35"/>
        <v>557.98179881012175</v>
      </c>
      <c r="E326" s="10">
        <f t="shared" si="36"/>
        <v>402.77777777777777</v>
      </c>
      <c r="F326" s="10">
        <f t="shared" si="32"/>
        <v>100.20402103234403</v>
      </c>
      <c r="G326" s="13"/>
      <c r="H326" s="10">
        <f t="shared" si="37"/>
        <v>25</v>
      </c>
      <c r="I326" s="10">
        <f t="shared" si="38"/>
        <v>30</v>
      </c>
    </row>
    <row r="327" spans="2:9" ht="17.100000000000001" customHeight="1" x14ac:dyDescent="0.35">
      <c r="B327" s="8">
        <f t="shared" si="33"/>
        <v>318</v>
      </c>
      <c r="C327" s="10">
        <f t="shared" si="34"/>
        <v>16916.666666665784</v>
      </c>
      <c r="D327" s="10">
        <f t="shared" si="35"/>
        <v>555.70443469575025</v>
      </c>
      <c r="E327" s="10">
        <f t="shared" si="36"/>
        <v>402.77777777777777</v>
      </c>
      <c r="F327" s="10">
        <f t="shared" si="32"/>
        <v>97.926656917972451</v>
      </c>
      <c r="G327" s="13"/>
      <c r="H327" s="10">
        <f t="shared" si="37"/>
        <v>25</v>
      </c>
      <c r="I327" s="10">
        <f t="shared" si="38"/>
        <v>30</v>
      </c>
    </row>
    <row r="328" spans="2:9" ht="17.100000000000001" customHeight="1" x14ac:dyDescent="0.35">
      <c r="B328" s="8">
        <f t="shared" si="33"/>
        <v>319</v>
      </c>
      <c r="C328" s="10">
        <f t="shared" si="34"/>
        <v>16513.888888888006</v>
      </c>
      <c r="D328" s="10">
        <f t="shared" si="35"/>
        <v>553.42707058137864</v>
      </c>
      <c r="E328" s="10">
        <f t="shared" si="36"/>
        <v>402.77777777777777</v>
      </c>
      <c r="F328" s="10">
        <f t="shared" si="32"/>
        <v>95.649292803600886</v>
      </c>
      <c r="G328" s="13"/>
      <c r="H328" s="10">
        <f t="shared" si="37"/>
        <v>25</v>
      </c>
      <c r="I328" s="10">
        <f t="shared" si="38"/>
        <v>30</v>
      </c>
    </row>
    <row r="329" spans="2:9" ht="17.100000000000001" customHeight="1" x14ac:dyDescent="0.35">
      <c r="B329" s="8">
        <f t="shared" si="33"/>
        <v>320</v>
      </c>
      <c r="C329" s="10">
        <f t="shared" si="34"/>
        <v>16111.111111110229</v>
      </c>
      <c r="D329" s="10">
        <f t="shared" si="35"/>
        <v>551.14970646700704</v>
      </c>
      <c r="E329" s="10">
        <f t="shared" si="36"/>
        <v>402.77777777777777</v>
      </c>
      <c r="F329" s="10">
        <f t="shared" si="32"/>
        <v>93.371928689229321</v>
      </c>
      <c r="G329" s="13"/>
      <c r="H329" s="10">
        <f t="shared" si="37"/>
        <v>25</v>
      </c>
      <c r="I329" s="10">
        <f t="shared" si="38"/>
        <v>30</v>
      </c>
    </row>
    <row r="330" spans="2:9" ht="17.100000000000001" customHeight="1" x14ac:dyDescent="0.35">
      <c r="B330" s="8">
        <f t="shared" si="33"/>
        <v>321</v>
      </c>
      <c r="C330" s="10">
        <f t="shared" si="34"/>
        <v>15708.333333332452</v>
      </c>
      <c r="D330" s="10">
        <f t="shared" si="35"/>
        <v>548.87234235263554</v>
      </c>
      <c r="E330" s="10">
        <f t="shared" si="36"/>
        <v>402.77777777777777</v>
      </c>
      <c r="F330" s="10">
        <f t="shared" si="32"/>
        <v>91.094564574857756</v>
      </c>
      <c r="G330" s="13"/>
      <c r="H330" s="10">
        <f t="shared" si="37"/>
        <v>25</v>
      </c>
      <c r="I330" s="10">
        <f t="shared" si="38"/>
        <v>30</v>
      </c>
    </row>
    <row r="331" spans="2:9" ht="17.100000000000001" customHeight="1" x14ac:dyDescent="0.35">
      <c r="B331" s="8">
        <f t="shared" si="33"/>
        <v>322</v>
      </c>
      <c r="C331" s="10">
        <f t="shared" si="34"/>
        <v>15305.555555554674</v>
      </c>
      <c r="D331" s="10">
        <f t="shared" si="35"/>
        <v>546.59497823826393</v>
      </c>
      <c r="E331" s="10">
        <f t="shared" si="36"/>
        <v>402.77777777777777</v>
      </c>
      <c r="F331" s="10">
        <f t="shared" ref="F331:F369" si="39">C330*$I$3</f>
        <v>88.817200460486191</v>
      </c>
      <c r="G331" s="13"/>
      <c r="H331" s="10">
        <f t="shared" si="37"/>
        <v>25</v>
      </c>
      <c r="I331" s="10">
        <f t="shared" si="38"/>
        <v>30</v>
      </c>
    </row>
    <row r="332" spans="2:9" ht="17.100000000000001" customHeight="1" x14ac:dyDescent="0.35">
      <c r="B332" s="8">
        <f t="shared" ref="B332:B395" si="40">+B331+1</f>
        <v>323</v>
      </c>
      <c r="C332" s="10">
        <f t="shared" si="34"/>
        <v>14902.777777776897</v>
      </c>
      <c r="D332" s="10">
        <f t="shared" si="35"/>
        <v>544.31761412389233</v>
      </c>
      <c r="E332" s="10">
        <f t="shared" si="36"/>
        <v>402.77777777777777</v>
      </c>
      <c r="F332" s="10">
        <f t="shared" si="39"/>
        <v>86.539836346114626</v>
      </c>
      <c r="G332" s="13"/>
      <c r="H332" s="10">
        <f t="shared" si="37"/>
        <v>25</v>
      </c>
      <c r="I332" s="10">
        <f t="shared" si="38"/>
        <v>30</v>
      </c>
    </row>
    <row r="333" spans="2:9" ht="17.100000000000001" customHeight="1" x14ac:dyDescent="0.35">
      <c r="B333" s="8">
        <f t="shared" si="40"/>
        <v>324</v>
      </c>
      <c r="C333" s="10">
        <f t="shared" si="34"/>
        <v>14499.99999999912</v>
      </c>
      <c r="D333" s="10">
        <f t="shared" si="35"/>
        <v>542.04025000952083</v>
      </c>
      <c r="E333" s="10">
        <f t="shared" si="36"/>
        <v>402.77777777777777</v>
      </c>
      <c r="F333" s="10">
        <f t="shared" si="39"/>
        <v>84.262472231743061</v>
      </c>
      <c r="G333" s="13"/>
      <c r="H333" s="10">
        <f t="shared" si="37"/>
        <v>25</v>
      </c>
      <c r="I333" s="10">
        <f t="shared" si="38"/>
        <v>30</v>
      </c>
    </row>
    <row r="334" spans="2:9" ht="17.100000000000001" customHeight="1" x14ac:dyDescent="0.35">
      <c r="B334" s="8">
        <f t="shared" si="40"/>
        <v>325</v>
      </c>
      <c r="C334" s="10">
        <f t="shared" si="34"/>
        <v>14097.222222221342</v>
      </c>
      <c r="D334" s="10">
        <f t="shared" si="35"/>
        <v>539.76288589514934</v>
      </c>
      <c r="E334" s="10">
        <f t="shared" si="36"/>
        <v>402.77777777777777</v>
      </c>
      <c r="F334" s="10">
        <f t="shared" si="39"/>
        <v>81.985108117371496</v>
      </c>
      <c r="G334" s="13"/>
      <c r="H334" s="10">
        <f t="shared" si="37"/>
        <v>25</v>
      </c>
      <c r="I334" s="10">
        <f t="shared" si="38"/>
        <v>30</v>
      </c>
    </row>
    <row r="335" spans="2:9" ht="17.100000000000001" customHeight="1" x14ac:dyDescent="0.35">
      <c r="B335" s="8">
        <f t="shared" si="40"/>
        <v>326</v>
      </c>
      <c r="C335" s="10">
        <f t="shared" si="34"/>
        <v>13694.444444443565</v>
      </c>
      <c r="D335" s="10">
        <f t="shared" si="35"/>
        <v>537.48552178077773</v>
      </c>
      <c r="E335" s="10">
        <f t="shared" si="36"/>
        <v>402.77777777777777</v>
      </c>
      <c r="F335" s="10">
        <f t="shared" si="39"/>
        <v>79.707744002999931</v>
      </c>
      <c r="G335" s="13"/>
      <c r="H335" s="10">
        <f t="shared" si="37"/>
        <v>25</v>
      </c>
      <c r="I335" s="10">
        <f t="shared" si="38"/>
        <v>30</v>
      </c>
    </row>
    <row r="336" spans="2:9" ht="17.100000000000001" customHeight="1" x14ac:dyDescent="0.35">
      <c r="B336" s="8">
        <f t="shared" si="40"/>
        <v>327</v>
      </c>
      <c r="C336" s="10">
        <f t="shared" si="34"/>
        <v>13291.666666665787</v>
      </c>
      <c r="D336" s="10">
        <f t="shared" si="35"/>
        <v>535.20815766640612</v>
      </c>
      <c r="E336" s="10">
        <f t="shared" si="36"/>
        <v>402.77777777777777</v>
      </c>
      <c r="F336" s="10">
        <f t="shared" si="39"/>
        <v>77.430379888628366</v>
      </c>
      <c r="G336" s="13"/>
      <c r="H336" s="10">
        <f t="shared" si="37"/>
        <v>25</v>
      </c>
      <c r="I336" s="10">
        <f t="shared" si="38"/>
        <v>30</v>
      </c>
    </row>
    <row r="337" spans="2:9" ht="17.100000000000001" customHeight="1" x14ac:dyDescent="0.35">
      <c r="B337" s="8">
        <f t="shared" si="40"/>
        <v>328</v>
      </c>
      <c r="C337" s="10">
        <f t="shared" si="34"/>
        <v>12888.88888888801</v>
      </c>
      <c r="D337" s="10">
        <f t="shared" si="35"/>
        <v>532.93079355203463</v>
      </c>
      <c r="E337" s="10">
        <f t="shared" si="36"/>
        <v>402.77777777777777</v>
      </c>
      <c r="F337" s="10">
        <f t="shared" si="39"/>
        <v>75.153015774256801</v>
      </c>
      <c r="G337" s="13"/>
      <c r="H337" s="10">
        <f t="shared" si="37"/>
        <v>25</v>
      </c>
      <c r="I337" s="10">
        <f t="shared" si="38"/>
        <v>30</v>
      </c>
    </row>
    <row r="338" spans="2:9" ht="17.100000000000001" customHeight="1" x14ac:dyDescent="0.35">
      <c r="B338" s="8">
        <f t="shared" si="40"/>
        <v>329</v>
      </c>
      <c r="C338" s="10">
        <f t="shared" si="34"/>
        <v>12486.111111110233</v>
      </c>
      <c r="D338" s="10">
        <f t="shared" si="35"/>
        <v>530.65342943766302</v>
      </c>
      <c r="E338" s="10">
        <f t="shared" si="36"/>
        <v>402.77777777777777</v>
      </c>
      <c r="F338" s="10">
        <f t="shared" si="39"/>
        <v>72.875651659885222</v>
      </c>
      <c r="G338" s="13"/>
      <c r="H338" s="10">
        <f t="shared" si="37"/>
        <v>25</v>
      </c>
      <c r="I338" s="10">
        <f t="shared" si="38"/>
        <v>30</v>
      </c>
    </row>
    <row r="339" spans="2:9" ht="17.100000000000001" customHeight="1" x14ac:dyDescent="0.35">
      <c r="B339" s="8">
        <f t="shared" si="40"/>
        <v>330</v>
      </c>
      <c r="C339" s="10">
        <f t="shared" si="34"/>
        <v>12083.333333332455</v>
      </c>
      <c r="D339" s="10">
        <f t="shared" si="35"/>
        <v>528.37606532329141</v>
      </c>
      <c r="E339" s="10">
        <f t="shared" si="36"/>
        <v>402.77777777777777</v>
      </c>
      <c r="F339" s="10">
        <f t="shared" si="39"/>
        <v>70.598287545513656</v>
      </c>
      <c r="G339" s="13"/>
      <c r="H339" s="10">
        <f t="shared" si="37"/>
        <v>25</v>
      </c>
      <c r="I339" s="10">
        <f t="shared" si="38"/>
        <v>30</v>
      </c>
    </row>
    <row r="340" spans="2:9" ht="17.100000000000001" customHeight="1" x14ac:dyDescent="0.35">
      <c r="B340" s="8">
        <f t="shared" si="40"/>
        <v>331</v>
      </c>
      <c r="C340" s="10">
        <f t="shared" si="34"/>
        <v>11680.555555554678</v>
      </c>
      <c r="D340" s="10">
        <f t="shared" si="35"/>
        <v>526.09870120891992</v>
      </c>
      <c r="E340" s="10">
        <f t="shared" si="36"/>
        <v>402.77777777777777</v>
      </c>
      <c r="F340" s="10">
        <f t="shared" si="39"/>
        <v>68.320923431142091</v>
      </c>
      <c r="G340" s="13"/>
      <c r="H340" s="10">
        <f t="shared" si="37"/>
        <v>25</v>
      </c>
      <c r="I340" s="10">
        <f t="shared" si="38"/>
        <v>30</v>
      </c>
    </row>
    <row r="341" spans="2:9" ht="17.100000000000001" customHeight="1" x14ac:dyDescent="0.35">
      <c r="B341" s="8">
        <f t="shared" si="40"/>
        <v>332</v>
      </c>
      <c r="C341" s="10">
        <f t="shared" si="34"/>
        <v>11277.777777776901</v>
      </c>
      <c r="D341" s="10">
        <f t="shared" si="35"/>
        <v>523.82133709454831</v>
      </c>
      <c r="E341" s="10">
        <f t="shared" si="36"/>
        <v>402.77777777777777</v>
      </c>
      <c r="F341" s="10">
        <f t="shared" si="39"/>
        <v>66.043559316770526</v>
      </c>
      <c r="G341" s="13"/>
      <c r="H341" s="10">
        <f t="shared" si="37"/>
        <v>25</v>
      </c>
      <c r="I341" s="10">
        <f t="shared" si="38"/>
        <v>30</v>
      </c>
    </row>
    <row r="342" spans="2:9" ht="17.100000000000001" customHeight="1" x14ac:dyDescent="0.35">
      <c r="B342" s="8">
        <f t="shared" si="40"/>
        <v>333</v>
      </c>
      <c r="C342" s="10">
        <f t="shared" ref="C342:C369" si="41">IF(B342&gt;$I$4,0,IFERROR(C341-E342,0)-G342)</f>
        <v>10874.999999999123</v>
      </c>
      <c r="D342" s="10">
        <f t="shared" ref="D342:D369" si="42">IF(B342&gt;$I$4,0,(E342+F342+H342+I342))</f>
        <v>521.5439729801767</v>
      </c>
      <c r="E342" s="10">
        <f t="shared" ref="E342:E369" si="43">IF(B342&gt;$I$4,0,E341)</f>
        <v>402.77777777777777</v>
      </c>
      <c r="F342" s="10">
        <f t="shared" si="39"/>
        <v>63.766195202398961</v>
      </c>
      <c r="G342" s="13"/>
      <c r="H342" s="10">
        <f t="shared" ref="H342:H369" si="44">IF(B342&gt;$I$4,0,H341)</f>
        <v>25</v>
      </c>
      <c r="I342" s="10">
        <f t="shared" ref="I342:I369" si="45">IF(B342&gt;$I$4,0,I341)</f>
        <v>30</v>
      </c>
    </row>
    <row r="343" spans="2:9" ht="17.100000000000001" customHeight="1" x14ac:dyDescent="0.35">
      <c r="B343" s="8">
        <f t="shared" si="40"/>
        <v>334</v>
      </c>
      <c r="C343" s="10">
        <f t="shared" si="41"/>
        <v>10472.222222221346</v>
      </c>
      <c r="D343" s="10">
        <f t="shared" si="42"/>
        <v>519.26660886580521</v>
      </c>
      <c r="E343" s="10">
        <f t="shared" si="43"/>
        <v>402.77777777777777</v>
      </c>
      <c r="F343" s="10">
        <f t="shared" si="39"/>
        <v>61.488831088027396</v>
      </c>
      <c r="G343" s="13"/>
      <c r="H343" s="10">
        <f t="shared" si="44"/>
        <v>25</v>
      </c>
      <c r="I343" s="10">
        <f t="shared" si="45"/>
        <v>30</v>
      </c>
    </row>
    <row r="344" spans="2:9" ht="17.100000000000001" customHeight="1" x14ac:dyDescent="0.35">
      <c r="B344" s="8">
        <f t="shared" si="40"/>
        <v>335</v>
      </c>
      <c r="C344" s="10">
        <f t="shared" si="41"/>
        <v>10069.444444443568</v>
      </c>
      <c r="D344" s="10">
        <f t="shared" si="42"/>
        <v>516.9892447514336</v>
      </c>
      <c r="E344" s="10">
        <f t="shared" si="43"/>
        <v>402.77777777777777</v>
      </c>
      <c r="F344" s="10">
        <f t="shared" si="39"/>
        <v>59.211466973655831</v>
      </c>
      <c r="G344" s="13"/>
      <c r="H344" s="10">
        <f t="shared" si="44"/>
        <v>25</v>
      </c>
      <c r="I344" s="10">
        <f t="shared" si="45"/>
        <v>30</v>
      </c>
    </row>
    <row r="345" spans="2:9" ht="17.100000000000001" customHeight="1" x14ac:dyDescent="0.35">
      <c r="B345" s="8">
        <f t="shared" si="40"/>
        <v>336</v>
      </c>
      <c r="C345" s="10">
        <f t="shared" si="41"/>
        <v>9666.6666666657911</v>
      </c>
      <c r="D345" s="10">
        <f t="shared" si="42"/>
        <v>514.711880637062</v>
      </c>
      <c r="E345" s="10">
        <f t="shared" si="43"/>
        <v>402.77777777777777</v>
      </c>
      <c r="F345" s="10">
        <f t="shared" si="39"/>
        <v>56.934102859284266</v>
      </c>
      <c r="G345" s="13"/>
      <c r="H345" s="10">
        <f t="shared" si="44"/>
        <v>25</v>
      </c>
      <c r="I345" s="10">
        <f t="shared" si="45"/>
        <v>30</v>
      </c>
    </row>
    <row r="346" spans="2:9" ht="17.100000000000001" customHeight="1" x14ac:dyDescent="0.35">
      <c r="B346" s="8">
        <f t="shared" si="40"/>
        <v>337</v>
      </c>
      <c r="C346" s="10">
        <f t="shared" si="41"/>
        <v>9263.8888888880138</v>
      </c>
      <c r="D346" s="10">
        <f t="shared" si="42"/>
        <v>512.4345165226905</v>
      </c>
      <c r="E346" s="10">
        <f t="shared" si="43"/>
        <v>402.77777777777777</v>
      </c>
      <c r="F346" s="10">
        <f t="shared" si="39"/>
        <v>54.656738744912694</v>
      </c>
      <c r="G346" s="13"/>
      <c r="H346" s="10">
        <f t="shared" si="44"/>
        <v>25</v>
      </c>
      <c r="I346" s="10">
        <f t="shared" si="45"/>
        <v>30</v>
      </c>
    </row>
    <row r="347" spans="2:9" ht="17.100000000000001" customHeight="1" x14ac:dyDescent="0.35">
      <c r="B347" s="8">
        <f t="shared" si="40"/>
        <v>338</v>
      </c>
      <c r="C347" s="10">
        <f t="shared" si="41"/>
        <v>8861.1111111102364</v>
      </c>
      <c r="D347" s="10">
        <f t="shared" si="42"/>
        <v>510.15715240831889</v>
      </c>
      <c r="E347" s="10">
        <f t="shared" si="43"/>
        <v>402.77777777777777</v>
      </c>
      <c r="F347" s="10">
        <f t="shared" si="39"/>
        <v>52.379374630541129</v>
      </c>
      <c r="G347" s="13"/>
      <c r="H347" s="10">
        <f t="shared" si="44"/>
        <v>25</v>
      </c>
      <c r="I347" s="10">
        <f t="shared" si="45"/>
        <v>30</v>
      </c>
    </row>
    <row r="348" spans="2:9" ht="17.100000000000001" customHeight="1" x14ac:dyDescent="0.35">
      <c r="B348" s="8">
        <f t="shared" si="40"/>
        <v>339</v>
      </c>
      <c r="C348" s="10">
        <f t="shared" si="41"/>
        <v>8458.333333332459</v>
      </c>
      <c r="D348" s="10">
        <f t="shared" si="42"/>
        <v>507.87978829394734</v>
      </c>
      <c r="E348" s="10">
        <f t="shared" si="43"/>
        <v>402.77777777777777</v>
      </c>
      <c r="F348" s="10">
        <f t="shared" si="39"/>
        <v>50.102010516169564</v>
      </c>
      <c r="G348" s="13"/>
      <c r="H348" s="10">
        <f t="shared" si="44"/>
        <v>25</v>
      </c>
      <c r="I348" s="10">
        <f t="shared" si="45"/>
        <v>30</v>
      </c>
    </row>
    <row r="349" spans="2:9" ht="17.100000000000001" customHeight="1" x14ac:dyDescent="0.35">
      <c r="B349" s="8">
        <f t="shared" si="40"/>
        <v>340</v>
      </c>
      <c r="C349" s="10">
        <f t="shared" si="41"/>
        <v>8055.5555555546816</v>
      </c>
      <c r="D349" s="10">
        <f t="shared" si="42"/>
        <v>505.60242417957579</v>
      </c>
      <c r="E349" s="10">
        <f t="shared" si="43"/>
        <v>402.77777777777777</v>
      </c>
      <c r="F349" s="10">
        <f t="shared" si="39"/>
        <v>47.824646401797999</v>
      </c>
      <c r="G349" s="13"/>
      <c r="H349" s="10">
        <f t="shared" si="44"/>
        <v>25</v>
      </c>
      <c r="I349" s="10">
        <f t="shared" si="45"/>
        <v>30</v>
      </c>
    </row>
    <row r="350" spans="2:9" ht="17.100000000000001" customHeight="1" x14ac:dyDescent="0.35">
      <c r="B350" s="8">
        <f t="shared" si="40"/>
        <v>341</v>
      </c>
      <c r="C350" s="10">
        <f t="shared" si="41"/>
        <v>7652.7777777769043</v>
      </c>
      <c r="D350" s="10">
        <f t="shared" si="42"/>
        <v>503.32506006520418</v>
      </c>
      <c r="E350" s="10">
        <f t="shared" si="43"/>
        <v>402.77777777777777</v>
      </c>
      <c r="F350" s="10">
        <f t="shared" si="39"/>
        <v>45.547282287426434</v>
      </c>
      <c r="G350" s="13"/>
      <c r="H350" s="10">
        <f t="shared" si="44"/>
        <v>25</v>
      </c>
      <c r="I350" s="10">
        <f t="shared" si="45"/>
        <v>30</v>
      </c>
    </row>
    <row r="351" spans="2:9" ht="17.100000000000001" customHeight="1" x14ac:dyDescent="0.35">
      <c r="B351" s="8">
        <f t="shared" si="40"/>
        <v>342</v>
      </c>
      <c r="C351" s="10">
        <f t="shared" si="41"/>
        <v>7249.9999999991269</v>
      </c>
      <c r="D351" s="10">
        <f t="shared" si="42"/>
        <v>501.04769595083263</v>
      </c>
      <c r="E351" s="10">
        <f t="shared" si="43"/>
        <v>402.77777777777777</v>
      </c>
      <c r="F351" s="10">
        <f t="shared" si="39"/>
        <v>43.269918173054862</v>
      </c>
      <c r="G351" s="13"/>
      <c r="H351" s="10">
        <f t="shared" si="44"/>
        <v>25</v>
      </c>
      <c r="I351" s="10">
        <f t="shared" si="45"/>
        <v>30</v>
      </c>
    </row>
    <row r="352" spans="2:9" ht="17.100000000000001" customHeight="1" x14ac:dyDescent="0.35">
      <c r="B352" s="8">
        <f t="shared" si="40"/>
        <v>343</v>
      </c>
      <c r="C352" s="10">
        <f t="shared" si="41"/>
        <v>6847.2222222213495</v>
      </c>
      <c r="D352" s="10">
        <f t="shared" si="42"/>
        <v>498.77033183646108</v>
      </c>
      <c r="E352" s="10">
        <f t="shared" si="43"/>
        <v>402.77777777777777</v>
      </c>
      <c r="F352" s="10">
        <f t="shared" si="39"/>
        <v>40.992554058683297</v>
      </c>
      <c r="G352" s="13"/>
      <c r="H352" s="10">
        <f t="shared" si="44"/>
        <v>25</v>
      </c>
      <c r="I352" s="10">
        <f t="shared" si="45"/>
        <v>30</v>
      </c>
    </row>
    <row r="353" spans="2:9" ht="17.100000000000001" customHeight="1" x14ac:dyDescent="0.35">
      <c r="B353" s="8">
        <f t="shared" si="40"/>
        <v>344</v>
      </c>
      <c r="C353" s="10">
        <f t="shared" si="41"/>
        <v>6444.4444444435721</v>
      </c>
      <c r="D353" s="10">
        <f t="shared" si="42"/>
        <v>496.49296772208947</v>
      </c>
      <c r="E353" s="10">
        <f t="shared" si="43"/>
        <v>402.77777777777777</v>
      </c>
      <c r="F353" s="10">
        <f t="shared" si="39"/>
        <v>38.715189944311732</v>
      </c>
      <c r="G353" s="13"/>
      <c r="H353" s="10">
        <f t="shared" si="44"/>
        <v>25</v>
      </c>
      <c r="I353" s="10">
        <f t="shared" si="45"/>
        <v>30</v>
      </c>
    </row>
    <row r="354" spans="2:9" ht="17.100000000000001" customHeight="1" x14ac:dyDescent="0.35">
      <c r="B354" s="8">
        <f t="shared" si="40"/>
        <v>345</v>
      </c>
      <c r="C354" s="10">
        <f t="shared" si="41"/>
        <v>6041.6666666657948</v>
      </c>
      <c r="D354" s="10">
        <f t="shared" si="42"/>
        <v>494.21560360771792</v>
      </c>
      <c r="E354" s="10">
        <f t="shared" si="43"/>
        <v>402.77777777777777</v>
      </c>
      <c r="F354" s="10">
        <f t="shared" si="39"/>
        <v>36.437825829940166</v>
      </c>
      <c r="G354" s="13"/>
      <c r="H354" s="10">
        <f t="shared" si="44"/>
        <v>25</v>
      </c>
      <c r="I354" s="10">
        <f t="shared" si="45"/>
        <v>30</v>
      </c>
    </row>
    <row r="355" spans="2:9" ht="17.100000000000001" customHeight="1" x14ac:dyDescent="0.35">
      <c r="B355" s="8">
        <f t="shared" si="40"/>
        <v>346</v>
      </c>
      <c r="C355" s="10">
        <f t="shared" si="41"/>
        <v>5638.8888888880174</v>
      </c>
      <c r="D355" s="10">
        <f t="shared" si="42"/>
        <v>491.93823949334637</v>
      </c>
      <c r="E355" s="10">
        <f t="shared" si="43"/>
        <v>402.77777777777777</v>
      </c>
      <c r="F355" s="10">
        <f t="shared" si="39"/>
        <v>34.160461715568601</v>
      </c>
      <c r="G355" s="13"/>
      <c r="H355" s="10">
        <f t="shared" si="44"/>
        <v>25</v>
      </c>
      <c r="I355" s="10">
        <f t="shared" si="45"/>
        <v>30</v>
      </c>
    </row>
    <row r="356" spans="2:9" ht="17.100000000000001" customHeight="1" x14ac:dyDescent="0.35">
      <c r="B356" s="8">
        <f t="shared" si="40"/>
        <v>347</v>
      </c>
      <c r="C356" s="10">
        <f t="shared" si="41"/>
        <v>5236.11111111024</v>
      </c>
      <c r="D356" s="10">
        <f t="shared" si="42"/>
        <v>489.66087537897482</v>
      </c>
      <c r="E356" s="10">
        <f t="shared" si="43"/>
        <v>402.77777777777777</v>
      </c>
      <c r="F356" s="10">
        <f t="shared" si="39"/>
        <v>31.883097601197033</v>
      </c>
      <c r="G356" s="13"/>
      <c r="H356" s="10">
        <f t="shared" si="44"/>
        <v>25</v>
      </c>
      <c r="I356" s="10">
        <f t="shared" si="45"/>
        <v>30</v>
      </c>
    </row>
    <row r="357" spans="2:9" ht="17.100000000000001" customHeight="1" x14ac:dyDescent="0.35">
      <c r="B357" s="8">
        <f t="shared" si="40"/>
        <v>348</v>
      </c>
      <c r="C357" s="10">
        <f t="shared" si="41"/>
        <v>4833.3333333324626</v>
      </c>
      <c r="D357" s="10">
        <f t="shared" si="42"/>
        <v>487.38351126460321</v>
      </c>
      <c r="E357" s="10">
        <f t="shared" si="43"/>
        <v>402.77777777777777</v>
      </c>
      <c r="F357" s="10">
        <f t="shared" si="39"/>
        <v>29.605733486825468</v>
      </c>
      <c r="G357" s="13"/>
      <c r="H357" s="10">
        <f t="shared" si="44"/>
        <v>25</v>
      </c>
      <c r="I357" s="10">
        <f t="shared" si="45"/>
        <v>30</v>
      </c>
    </row>
    <row r="358" spans="2:9" ht="17.100000000000001" customHeight="1" x14ac:dyDescent="0.35">
      <c r="B358" s="8">
        <f t="shared" si="40"/>
        <v>349</v>
      </c>
      <c r="C358" s="10">
        <f t="shared" si="41"/>
        <v>4430.5555555546853</v>
      </c>
      <c r="D358" s="10">
        <f t="shared" si="42"/>
        <v>485.10614715023166</v>
      </c>
      <c r="E358" s="10">
        <f t="shared" si="43"/>
        <v>402.77777777777777</v>
      </c>
      <c r="F358" s="10">
        <f t="shared" si="39"/>
        <v>27.328369372453899</v>
      </c>
      <c r="G358" s="13"/>
      <c r="H358" s="10">
        <f t="shared" si="44"/>
        <v>25</v>
      </c>
      <c r="I358" s="10">
        <f t="shared" si="45"/>
        <v>30</v>
      </c>
    </row>
    <row r="359" spans="2:9" ht="17.100000000000001" customHeight="1" x14ac:dyDescent="0.35">
      <c r="B359" s="8">
        <f t="shared" si="40"/>
        <v>350</v>
      </c>
      <c r="C359" s="10">
        <f t="shared" si="41"/>
        <v>4027.7777777769074</v>
      </c>
      <c r="D359" s="10">
        <f t="shared" si="42"/>
        <v>482.82878303586011</v>
      </c>
      <c r="E359" s="10">
        <f t="shared" si="43"/>
        <v>402.77777777777777</v>
      </c>
      <c r="F359" s="10">
        <f t="shared" si="39"/>
        <v>25.051005258082334</v>
      </c>
      <c r="G359" s="13"/>
      <c r="H359" s="10">
        <f t="shared" si="44"/>
        <v>25</v>
      </c>
      <c r="I359" s="10">
        <f t="shared" si="45"/>
        <v>30</v>
      </c>
    </row>
    <row r="360" spans="2:9" ht="17.100000000000001" customHeight="1" x14ac:dyDescent="0.35">
      <c r="B360" s="8">
        <f t="shared" si="40"/>
        <v>351</v>
      </c>
      <c r="C360" s="10">
        <f t="shared" si="41"/>
        <v>3624.9999999991296</v>
      </c>
      <c r="D360" s="10">
        <f t="shared" si="42"/>
        <v>480.55141892148856</v>
      </c>
      <c r="E360" s="10">
        <f t="shared" si="43"/>
        <v>402.77777777777777</v>
      </c>
      <c r="F360" s="10">
        <f t="shared" si="39"/>
        <v>22.773641143710766</v>
      </c>
      <c r="G360" s="13"/>
      <c r="H360" s="10">
        <f t="shared" si="44"/>
        <v>25</v>
      </c>
      <c r="I360" s="10">
        <f t="shared" si="45"/>
        <v>30</v>
      </c>
    </row>
    <row r="361" spans="2:9" ht="17.100000000000001" customHeight="1" x14ac:dyDescent="0.35">
      <c r="B361" s="8">
        <f t="shared" si="40"/>
        <v>352</v>
      </c>
      <c r="C361" s="10">
        <f t="shared" si="41"/>
        <v>3222.2222222213518</v>
      </c>
      <c r="D361" s="10">
        <f t="shared" si="42"/>
        <v>478.27405480711695</v>
      </c>
      <c r="E361" s="10">
        <f t="shared" si="43"/>
        <v>402.77777777777777</v>
      </c>
      <c r="F361" s="10">
        <f t="shared" si="39"/>
        <v>20.496277029339197</v>
      </c>
      <c r="G361" s="13"/>
      <c r="H361" s="10">
        <f t="shared" si="44"/>
        <v>25</v>
      </c>
      <c r="I361" s="10">
        <f t="shared" si="45"/>
        <v>30</v>
      </c>
    </row>
    <row r="362" spans="2:9" ht="17.100000000000001" customHeight="1" x14ac:dyDescent="0.35">
      <c r="B362" s="8">
        <f t="shared" si="40"/>
        <v>353</v>
      </c>
      <c r="C362" s="10">
        <f t="shared" si="41"/>
        <v>2819.444444443574</v>
      </c>
      <c r="D362" s="10">
        <f t="shared" si="42"/>
        <v>475.9966906927454</v>
      </c>
      <c r="E362" s="10">
        <f t="shared" si="43"/>
        <v>402.77777777777777</v>
      </c>
      <c r="F362" s="10">
        <f t="shared" si="39"/>
        <v>18.218912914967628</v>
      </c>
      <c r="G362" s="13"/>
      <c r="H362" s="10">
        <f t="shared" si="44"/>
        <v>25</v>
      </c>
      <c r="I362" s="10">
        <f t="shared" si="45"/>
        <v>30</v>
      </c>
    </row>
    <row r="363" spans="2:9" ht="17.100000000000001" customHeight="1" x14ac:dyDescent="0.35">
      <c r="B363" s="8">
        <f t="shared" si="40"/>
        <v>354</v>
      </c>
      <c r="C363" s="10">
        <f t="shared" si="41"/>
        <v>2416.6666666657961</v>
      </c>
      <c r="D363" s="10">
        <f t="shared" si="42"/>
        <v>473.71932657837385</v>
      </c>
      <c r="E363" s="10">
        <f t="shared" si="43"/>
        <v>402.77777777777777</v>
      </c>
      <c r="F363" s="10">
        <f t="shared" si="39"/>
        <v>15.941548800596058</v>
      </c>
      <c r="G363" s="13"/>
      <c r="H363" s="10">
        <f t="shared" si="44"/>
        <v>25</v>
      </c>
      <c r="I363" s="10">
        <f t="shared" si="45"/>
        <v>30</v>
      </c>
    </row>
    <row r="364" spans="2:9" ht="17.100000000000001" customHeight="1" x14ac:dyDescent="0.35">
      <c r="B364" s="8">
        <f t="shared" si="40"/>
        <v>355</v>
      </c>
      <c r="C364" s="10">
        <f t="shared" si="41"/>
        <v>2013.8888888880183</v>
      </c>
      <c r="D364" s="10">
        <f t="shared" si="42"/>
        <v>471.44196246400224</v>
      </c>
      <c r="E364" s="10">
        <f t="shared" si="43"/>
        <v>402.77777777777777</v>
      </c>
      <c r="F364" s="10">
        <f t="shared" si="39"/>
        <v>13.664184686224489</v>
      </c>
      <c r="G364" s="13"/>
      <c r="H364" s="10">
        <f t="shared" si="44"/>
        <v>25</v>
      </c>
      <c r="I364" s="10">
        <f t="shared" si="45"/>
        <v>30</v>
      </c>
    </row>
    <row r="365" spans="2:9" ht="17.100000000000001" customHeight="1" x14ac:dyDescent="0.35">
      <c r="B365" s="8">
        <f t="shared" si="40"/>
        <v>356</v>
      </c>
      <c r="C365" s="10">
        <f t="shared" si="41"/>
        <v>1611.1111111102405</v>
      </c>
      <c r="D365" s="10">
        <f t="shared" si="42"/>
        <v>469.16459834963069</v>
      </c>
      <c r="E365" s="10">
        <f t="shared" si="43"/>
        <v>402.77777777777777</v>
      </c>
      <c r="F365" s="10">
        <f t="shared" si="39"/>
        <v>11.386820571852921</v>
      </c>
      <c r="G365" s="13"/>
      <c r="H365" s="10">
        <f t="shared" si="44"/>
        <v>25</v>
      </c>
      <c r="I365" s="10">
        <f t="shared" si="45"/>
        <v>30</v>
      </c>
    </row>
    <row r="366" spans="2:9" ht="17.100000000000001" customHeight="1" x14ac:dyDescent="0.35">
      <c r="B366" s="8">
        <f t="shared" si="40"/>
        <v>357</v>
      </c>
      <c r="C366" s="10">
        <f t="shared" si="41"/>
        <v>1208.3333333324626</v>
      </c>
      <c r="D366" s="10">
        <f t="shared" si="42"/>
        <v>466.88723423525914</v>
      </c>
      <c r="E366" s="10">
        <f t="shared" si="43"/>
        <v>402.77777777777777</v>
      </c>
      <c r="F366" s="10">
        <f t="shared" si="39"/>
        <v>9.1094564574813521</v>
      </c>
      <c r="G366" s="13"/>
      <c r="H366" s="10">
        <f t="shared" si="44"/>
        <v>25</v>
      </c>
      <c r="I366" s="10">
        <f t="shared" si="45"/>
        <v>30</v>
      </c>
    </row>
    <row r="367" spans="2:9" ht="17.100000000000001" customHeight="1" x14ac:dyDescent="0.35">
      <c r="B367" s="8">
        <f t="shared" si="40"/>
        <v>358</v>
      </c>
      <c r="C367" s="10">
        <f t="shared" si="41"/>
        <v>805.55555555468482</v>
      </c>
      <c r="D367" s="10">
        <f t="shared" si="42"/>
        <v>464.60987012088754</v>
      </c>
      <c r="E367" s="10">
        <f t="shared" si="43"/>
        <v>402.77777777777777</v>
      </c>
      <c r="F367" s="10">
        <f t="shared" si="39"/>
        <v>6.8320923431097826</v>
      </c>
      <c r="G367" s="13"/>
      <c r="H367" s="10">
        <f t="shared" si="44"/>
        <v>25</v>
      </c>
      <c r="I367" s="10">
        <f t="shared" si="45"/>
        <v>30</v>
      </c>
    </row>
    <row r="368" spans="2:9" ht="17.100000000000001" customHeight="1" x14ac:dyDescent="0.35">
      <c r="B368" s="8">
        <f t="shared" si="40"/>
        <v>359</v>
      </c>
      <c r="C368" s="10">
        <f t="shared" si="41"/>
        <v>402.77777777690704</v>
      </c>
      <c r="D368" s="10">
        <f t="shared" si="42"/>
        <v>462.33250600651598</v>
      </c>
      <c r="E368" s="10">
        <f t="shared" si="43"/>
        <v>402.77777777777777</v>
      </c>
      <c r="F368" s="10">
        <f t="shared" si="39"/>
        <v>4.554728228738214</v>
      </c>
      <c r="G368" s="13"/>
      <c r="H368" s="10">
        <f t="shared" si="44"/>
        <v>25</v>
      </c>
      <c r="I368" s="10">
        <f t="shared" si="45"/>
        <v>30</v>
      </c>
    </row>
    <row r="369" spans="2:9" ht="17.100000000000001" customHeight="1" x14ac:dyDescent="0.35">
      <c r="B369" s="8">
        <f t="shared" si="40"/>
        <v>360</v>
      </c>
      <c r="C369" s="10">
        <f t="shared" si="41"/>
        <v>-8.7072749010985717E-10</v>
      </c>
      <c r="D369" s="10">
        <f t="shared" si="42"/>
        <v>460.05514189214443</v>
      </c>
      <c r="E369" s="10">
        <f t="shared" si="43"/>
        <v>402.77777777777777</v>
      </c>
      <c r="F369" s="10">
        <f t="shared" si="39"/>
        <v>2.2773641143666454</v>
      </c>
      <c r="G369" s="13"/>
      <c r="H369" s="10">
        <f t="shared" si="44"/>
        <v>25</v>
      </c>
      <c r="I369" s="10">
        <f t="shared" si="45"/>
        <v>30</v>
      </c>
    </row>
    <row r="370" spans="2:9" ht="17.100000000000001" customHeight="1" x14ac:dyDescent="0.35">
      <c r="B370" s="8">
        <f t="shared" si="40"/>
        <v>361</v>
      </c>
      <c r="C370" s="10">
        <f>IF(B370&gt;$I$4,0,IFERROR(C369-E370,0)-G370)</f>
        <v>0</v>
      </c>
      <c r="D370" s="10">
        <f>IF(B370&gt;$I$4,0,(E370+F370+H370+I370))</f>
        <v>0</v>
      </c>
      <c r="E370" s="10">
        <f>IF(B370&gt;$I$4,0,E369)</f>
        <v>0</v>
      </c>
      <c r="F370" s="10">
        <f t="shared" ref="F370:F429" si="46">C369*$I$3</f>
        <v>-4.92321982189162E-12</v>
      </c>
      <c r="G370" s="13"/>
      <c r="H370" s="10">
        <f>IF(B370&gt;$I$4,0,H369)</f>
        <v>0</v>
      </c>
      <c r="I370" s="10">
        <f>IF(B370&gt;$I$4,0,I369)</f>
        <v>0</v>
      </c>
    </row>
    <row r="371" spans="2:9" ht="17.100000000000001" customHeight="1" x14ac:dyDescent="0.35">
      <c r="B371" s="8">
        <f t="shared" si="40"/>
        <v>362</v>
      </c>
      <c r="C371" s="10">
        <f t="shared" ref="C371:C429" si="47">IF(B371&gt;$I$4,0,IFERROR(C370-E371,0)-G371)</f>
        <v>0</v>
      </c>
      <c r="D371" s="10">
        <f t="shared" ref="D371:D429" si="48">IF(B371&gt;$I$4,0,(E371+F371+H371+I371))</f>
        <v>0</v>
      </c>
      <c r="E371" s="10">
        <f t="shared" ref="E371:E429" si="49">IF(B371&gt;$I$4,0,E370)</f>
        <v>0</v>
      </c>
      <c r="F371" s="10">
        <f t="shared" si="46"/>
        <v>0</v>
      </c>
      <c r="G371" s="13"/>
      <c r="H371" s="10">
        <f t="shared" ref="H371:H429" si="50">IF(B371&gt;$I$4,0,H370)</f>
        <v>0</v>
      </c>
      <c r="I371" s="10">
        <f t="shared" ref="I371:I429" si="51">IF(B371&gt;$I$4,0,I370)</f>
        <v>0</v>
      </c>
    </row>
    <row r="372" spans="2:9" ht="17.100000000000001" customHeight="1" x14ac:dyDescent="0.35">
      <c r="B372" s="8">
        <f t="shared" si="40"/>
        <v>363</v>
      </c>
      <c r="C372" s="10">
        <f t="shared" si="47"/>
        <v>0</v>
      </c>
      <c r="D372" s="10">
        <f t="shared" si="48"/>
        <v>0</v>
      </c>
      <c r="E372" s="10">
        <f t="shared" si="49"/>
        <v>0</v>
      </c>
      <c r="F372" s="10">
        <f t="shared" si="46"/>
        <v>0</v>
      </c>
      <c r="G372" s="13"/>
      <c r="H372" s="10">
        <f t="shared" si="50"/>
        <v>0</v>
      </c>
      <c r="I372" s="10">
        <f t="shared" si="51"/>
        <v>0</v>
      </c>
    </row>
    <row r="373" spans="2:9" ht="17.100000000000001" customHeight="1" x14ac:dyDescent="0.35">
      <c r="B373" s="8">
        <f t="shared" si="40"/>
        <v>364</v>
      </c>
      <c r="C373" s="10">
        <f t="shared" si="47"/>
        <v>0</v>
      </c>
      <c r="D373" s="10">
        <f t="shared" si="48"/>
        <v>0</v>
      </c>
      <c r="E373" s="10">
        <f t="shared" si="49"/>
        <v>0</v>
      </c>
      <c r="F373" s="10">
        <f t="shared" si="46"/>
        <v>0</v>
      </c>
      <c r="G373" s="13"/>
      <c r="H373" s="10">
        <f t="shared" si="50"/>
        <v>0</v>
      </c>
      <c r="I373" s="10">
        <f t="shared" si="51"/>
        <v>0</v>
      </c>
    </row>
    <row r="374" spans="2:9" ht="17.100000000000001" customHeight="1" x14ac:dyDescent="0.35">
      <c r="B374" s="8">
        <f t="shared" si="40"/>
        <v>365</v>
      </c>
      <c r="C374" s="10">
        <f t="shared" si="47"/>
        <v>0</v>
      </c>
      <c r="D374" s="10">
        <f t="shared" si="48"/>
        <v>0</v>
      </c>
      <c r="E374" s="10">
        <f t="shared" si="49"/>
        <v>0</v>
      </c>
      <c r="F374" s="10">
        <f t="shared" si="46"/>
        <v>0</v>
      </c>
      <c r="G374" s="13"/>
      <c r="H374" s="10">
        <f t="shared" si="50"/>
        <v>0</v>
      </c>
      <c r="I374" s="10">
        <f t="shared" si="51"/>
        <v>0</v>
      </c>
    </row>
    <row r="375" spans="2:9" ht="17.100000000000001" customHeight="1" x14ac:dyDescent="0.35">
      <c r="B375" s="8">
        <f t="shared" si="40"/>
        <v>366</v>
      </c>
      <c r="C375" s="10">
        <f t="shared" si="47"/>
        <v>0</v>
      </c>
      <c r="D375" s="10">
        <f t="shared" si="48"/>
        <v>0</v>
      </c>
      <c r="E375" s="10">
        <f t="shared" si="49"/>
        <v>0</v>
      </c>
      <c r="F375" s="10">
        <f t="shared" si="46"/>
        <v>0</v>
      </c>
      <c r="G375" s="13"/>
      <c r="H375" s="10">
        <f t="shared" si="50"/>
        <v>0</v>
      </c>
      <c r="I375" s="10">
        <f t="shared" si="51"/>
        <v>0</v>
      </c>
    </row>
    <row r="376" spans="2:9" ht="17.100000000000001" customHeight="1" x14ac:dyDescent="0.35">
      <c r="B376" s="8">
        <f t="shared" si="40"/>
        <v>367</v>
      </c>
      <c r="C376" s="10">
        <f t="shared" si="47"/>
        <v>0</v>
      </c>
      <c r="D376" s="10">
        <f t="shared" si="48"/>
        <v>0</v>
      </c>
      <c r="E376" s="10">
        <f t="shared" si="49"/>
        <v>0</v>
      </c>
      <c r="F376" s="10">
        <f t="shared" si="46"/>
        <v>0</v>
      </c>
      <c r="G376" s="13"/>
      <c r="H376" s="10">
        <f t="shared" si="50"/>
        <v>0</v>
      </c>
      <c r="I376" s="10">
        <f t="shared" si="51"/>
        <v>0</v>
      </c>
    </row>
    <row r="377" spans="2:9" ht="17.100000000000001" customHeight="1" x14ac:dyDescent="0.35">
      <c r="B377" s="8">
        <f t="shared" si="40"/>
        <v>368</v>
      </c>
      <c r="C377" s="10">
        <f t="shared" si="47"/>
        <v>0</v>
      </c>
      <c r="D377" s="10">
        <f t="shared" si="48"/>
        <v>0</v>
      </c>
      <c r="E377" s="10">
        <f t="shared" si="49"/>
        <v>0</v>
      </c>
      <c r="F377" s="10">
        <f t="shared" si="46"/>
        <v>0</v>
      </c>
      <c r="G377" s="13"/>
      <c r="H377" s="10">
        <f t="shared" si="50"/>
        <v>0</v>
      </c>
      <c r="I377" s="10">
        <f t="shared" si="51"/>
        <v>0</v>
      </c>
    </row>
    <row r="378" spans="2:9" ht="17.100000000000001" customHeight="1" x14ac:dyDescent="0.35">
      <c r="B378" s="8">
        <f t="shared" si="40"/>
        <v>369</v>
      </c>
      <c r="C378" s="10">
        <f t="shared" si="47"/>
        <v>0</v>
      </c>
      <c r="D378" s="10">
        <f t="shared" si="48"/>
        <v>0</v>
      </c>
      <c r="E378" s="10">
        <f t="shared" si="49"/>
        <v>0</v>
      </c>
      <c r="F378" s="10">
        <f t="shared" si="46"/>
        <v>0</v>
      </c>
      <c r="G378" s="13"/>
      <c r="H378" s="10">
        <f t="shared" si="50"/>
        <v>0</v>
      </c>
      <c r="I378" s="10">
        <f t="shared" si="51"/>
        <v>0</v>
      </c>
    </row>
    <row r="379" spans="2:9" ht="17.100000000000001" customHeight="1" x14ac:dyDescent="0.35">
      <c r="B379" s="8">
        <f t="shared" si="40"/>
        <v>370</v>
      </c>
      <c r="C379" s="10">
        <f t="shared" si="47"/>
        <v>0</v>
      </c>
      <c r="D379" s="10">
        <f t="shared" si="48"/>
        <v>0</v>
      </c>
      <c r="E379" s="10">
        <f t="shared" si="49"/>
        <v>0</v>
      </c>
      <c r="F379" s="10">
        <f t="shared" si="46"/>
        <v>0</v>
      </c>
      <c r="G379" s="13"/>
      <c r="H379" s="10">
        <f t="shared" si="50"/>
        <v>0</v>
      </c>
      <c r="I379" s="10">
        <f t="shared" si="51"/>
        <v>0</v>
      </c>
    </row>
    <row r="380" spans="2:9" ht="17.100000000000001" customHeight="1" x14ac:dyDescent="0.35">
      <c r="B380" s="8">
        <f t="shared" si="40"/>
        <v>371</v>
      </c>
      <c r="C380" s="10">
        <f t="shared" si="47"/>
        <v>0</v>
      </c>
      <c r="D380" s="10">
        <f t="shared" si="48"/>
        <v>0</v>
      </c>
      <c r="E380" s="10">
        <f t="shared" si="49"/>
        <v>0</v>
      </c>
      <c r="F380" s="10">
        <f t="shared" si="46"/>
        <v>0</v>
      </c>
      <c r="G380" s="13"/>
      <c r="H380" s="10">
        <f t="shared" si="50"/>
        <v>0</v>
      </c>
      <c r="I380" s="10">
        <f t="shared" si="51"/>
        <v>0</v>
      </c>
    </row>
    <row r="381" spans="2:9" ht="17.100000000000001" customHeight="1" x14ac:dyDescent="0.35">
      <c r="B381" s="8">
        <f t="shared" si="40"/>
        <v>372</v>
      </c>
      <c r="C381" s="10">
        <f t="shared" si="47"/>
        <v>0</v>
      </c>
      <c r="D381" s="10">
        <f t="shared" si="48"/>
        <v>0</v>
      </c>
      <c r="E381" s="10">
        <f t="shared" si="49"/>
        <v>0</v>
      </c>
      <c r="F381" s="10">
        <f t="shared" si="46"/>
        <v>0</v>
      </c>
      <c r="G381" s="13"/>
      <c r="H381" s="10">
        <f t="shared" si="50"/>
        <v>0</v>
      </c>
      <c r="I381" s="10">
        <f t="shared" si="51"/>
        <v>0</v>
      </c>
    </row>
    <row r="382" spans="2:9" ht="17.100000000000001" customHeight="1" x14ac:dyDescent="0.35">
      <c r="B382" s="8">
        <f t="shared" si="40"/>
        <v>373</v>
      </c>
      <c r="C382" s="10">
        <f t="shared" si="47"/>
        <v>0</v>
      </c>
      <c r="D382" s="10">
        <f t="shared" si="48"/>
        <v>0</v>
      </c>
      <c r="E382" s="10">
        <f t="shared" si="49"/>
        <v>0</v>
      </c>
      <c r="F382" s="10">
        <f t="shared" si="46"/>
        <v>0</v>
      </c>
      <c r="G382" s="13"/>
      <c r="H382" s="10">
        <f t="shared" si="50"/>
        <v>0</v>
      </c>
      <c r="I382" s="10">
        <f t="shared" si="51"/>
        <v>0</v>
      </c>
    </row>
    <row r="383" spans="2:9" ht="17.100000000000001" customHeight="1" x14ac:dyDescent="0.35">
      <c r="B383" s="8">
        <f t="shared" si="40"/>
        <v>374</v>
      </c>
      <c r="C383" s="10">
        <f t="shared" si="47"/>
        <v>0</v>
      </c>
      <c r="D383" s="10">
        <f t="shared" si="48"/>
        <v>0</v>
      </c>
      <c r="E383" s="10">
        <f t="shared" si="49"/>
        <v>0</v>
      </c>
      <c r="F383" s="10">
        <f t="shared" si="46"/>
        <v>0</v>
      </c>
      <c r="G383" s="13"/>
      <c r="H383" s="10">
        <f t="shared" si="50"/>
        <v>0</v>
      </c>
      <c r="I383" s="10">
        <f t="shared" si="51"/>
        <v>0</v>
      </c>
    </row>
    <row r="384" spans="2:9" ht="17.100000000000001" customHeight="1" x14ac:dyDescent="0.35">
      <c r="B384" s="8">
        <f t="shared" si="40"/>
        <v>375</v>
      </c>
      <c r="C384" s="10">
        <f t="shared" si="47"/>
        <v>0</v>
      </c>
      <c r="D384" s="10">
        <f t="shared" si="48"/>
        <v>0</v>
      </c>
      <c r="E384" s="10">
        <f t="shared" si="49"/>
        <v>0</v>
      </c>
      <c r="F384" s="10">
        <f t="shared" si="46"/>
        <v>0</v>
      </c>
      <c r="G384" s="13"/>
      <c r="H384" s="10">
        <f t="shared" si="50"/>
        <v>0</v>
      </c>
      <c r="I384" s="10">
        <f t="shared" si="51"/>
        <v>0</v>
      </c>
    </row>
    <row r="385" spans="2:9" ht="17.100000000000001" customHeight="1" x14ac:dyDescent="0.35">
      <c r="B385" s="8">
        <f t="shared" si="40"/>
        <v>376</v>
      </c>
      <c r="C385" s="10">
        <f t="shared" si="47"/>
        <v>0</v>
      </c>
      <c r="D385" s="10">
        <f t="shared" si="48"/>
        <v>0</v>
      </c>
      <c r="E385" s="10">
        <f t="shared" si="49"/>
        <v>0</v>
      </c>
      <c r="F385" s="10">
        <f t="shared" si="46"/>
        <v>0</v>
      </c>
      <c r="G385" s="13"/>
      <c r="H385" s="10">
        <f t="shared" si="50"/>
        <v>0</v>
      </c>
      <c r="I385" s="10">
        <f t="shared" si="51"/>
        <v>0</v>
      </c>
    </row>
    <row r="386" spans="2:9" ht="17.100000000000001" customHeight="1" x14ac:dyDescent="0.35">
      <c r="B386" s="8">
        <f t="shared" si="40"/>
        <v>377</v>
      </c>
      <c r="C386" s="10">
        <f t="shared" si="47"/>
        <v>0</v>
      </c>
      <c r="D386" s="10">
        <f t="shared" si="48"/>
        <v>0</v>
      </c>
      <c r="E386" s="10">
        <f t="shared" si="49"/>
        <v>0</v>
      </c>
      <c r="F386" s="10">
        <f t="shared" si="46"/>
        <v>0</v>
      </c>
      <c r="G386" s="13"/>
      <c r="H386" s="10">
        <f t="shared" si="50"/>
        <v>0</v>
      </c>
      <c r="I386" s="10">
        <f t="shared" si="51"/>
        <v>0</v>
      </c>
    </row>
    <row r="387" spans="2:9" ht="17.100000000000001" customHeight="1" x14ac:dyDescent="0.35">
      <c r="B387" s="8">
        <f t="shared" si="40"/>
        <v>378</v>
      </c>
      <c r="C387" s="10">
        <f t="shared" si="47"/>
        <v>0</v>
      </c>
      <c r="D387" s="10">
        <f t="shared" si="48"/>
        <v>0</v>
      </c>
      <c r="E387" s="10">
        <f t="shared" si="49"/>
        <v>0</v>
      </c>
      <c r="F387" s="10">
        <f t="shared" si="46"/>
        <v>0</v>
      </c>
      <c r="G387" s="13"/>
      <c r="H387" s="10">
        <f t="shared" si="50"/>
        <v>0</v>
      </c>
      <c r="I387" s="10">
        <f t="shared" si="51"/>
        <v>0</v>
      </c>
    </row>
    <row r="388" spans="2:9" ht="17.100000000000001" customHeight="1" x14ac:dyDescent="0.35">
      <c r="B388" s="8">
        <f t="shared" si="40"/>
        <v>379</v>
      </c>
      <c r="C388" s="10">
        <f t="shared" si="47"/>
        <v>0</v>
      </c>
      <c r="D388" s="10">
        <f t="shared" si="48"/>
        <v>0</v>
      </c>
      <c r="E388" s="10">
        <f t="shared" si="49"/>
        <v>0</v>
      </c>
      <c r="F388" s="10">
        <f t="shared" si="46"/>
        <v>0</v>
      </c>
      <c r="G388" s="13"/>
      <c r="H388" s="10">
        <f t="shared" si="50"/>
        <v>0</v>
      </c>
      <c r="I388" s="10">
        <f t="shared" si="51"/>
        <v>0</v>
      </c>
    </row>
    <row r="389" spans="2:9" ht="17.100000000000001" customHeight="1" x14ac:dyDescent="0.35">
      <c r="B389" s="8">
        <f t="shared" si="40"/>
        <v>380</v>
      </c>
      <c r="C389" s="10">
        <f t="shared" si="47"/>
        <v>0</v>
      </c>
      <c r="D389" s="10">
        <f t="shared" si="48"/>
        <v>0</v>
      </c>
      <c r="E389" s="10">
        <f t="shared" si="49"/>
        <v>0</v>
      </c>
      <c r="F389" s="10">
        <f t="shared" si="46"/>
        <v>0</v>
      </c>
      <c r="G389" s="13"/>
      <c r="H389" s="10">
        <f t="shared" si="50"/>
        <v>0</v>
      </c>
      <c r="I389" s="10">
        <f t="shared" si="51"/>
        <v>0</v>
      </c>
    </row>
    <row r="390" spans="2:9" ht="17.100000000000001" customHeight="1" x14ac:dyDescent="0.35">
      <c r="B390" s="8">
        <f t="shared" si="40"/>
        <v>381</v>
      </c>
      <c r="C390" s="10">
        <f t="shared" si="47"/>
        <v>0</v>
      </c>
      <c r="D390" s="10">
        <f t="shared" si="48"/>
        <v>0</v>
      </c>
      <c r="E390" s="10">
        <f t="shared" si="49"/>
        <v>0</v>
      </c>
      <c r="F390" s="10">
        <f t="shared" si="46"/>
        <v>0</v>
      </c>
      <c r="G390" s="13"/>
      <c r="H390" s="10">
        <f t="shared" si="50"/>
        <v>0</v>
      </c>
      <c r="I390" s="10">
        <f t="shared" si="51"/>
        <v>0</v>
      </c>
    </row>
    <row r="391" spans="2:9" ht="17.100000000000001" customHeight="1" x14ac:dyDescent="0.35">
      <c r="B391" s="8">
        <f t="shared" si="40"/>
        <v>382</v>
      </c>
      <c r="C391" s="10">
        <f t="shared" si="47"/>
        <v>0</v>
      </c>
      <c r="D391" s="10">
        <f t="shared" si="48"/>
        <v>0</v>
      </c>
      <c r="E391" s="10">
        <f t="shared" si="49"/>
        <v>0</v>
      </c>
      <c r="F391" s="10">
        <f t="shared" si="46"/>
        <v>0</v>
      </c>
      <c r="G391" s="13"/>
      <c r="H391" s="10">
        <f t="shared" si="50"/>
        <v>0</v>
      </c>
      <c r="I391" s="10">
        <f t="shared" si="51"/>
        <v>0</v>
      </c>
    </row>
    <row r="392" spans="2:9" ht="17.100000000000001" customHeight="1" x14ac:dyDescent="0.35">
      <c r="B392" s="8">
        <f t="shared" si="40"/>
        <v>383</v>
      </c>
      <c r="C392" s="10">
        <f t="shared" si="47"/>
        <v>0</v>
      </c>
      <c r="D392" s="10">
        <f t="shared" si="48"/>
        <v>0</v>
      </c>
      <c r="E392" s="10">
        <f t="shared" si="49"/>
        <v>0</v>
      </c>
      <c r="F392" s="10">
        <f t="shared" si="46"/>
        <v>0</v>
      </c>
      <c r="G392" s="13"/>
      <c r="H392" s="10">
        <f t="shared" si="50"/>
        <v>0</v>
      </c>
      <c r="I392" s="10">
        <f t="shared" si="51"/>
        <v>0</v>
      </c>
    </row>
    <row r="393" spans="2:9" ht="17.100000000000001" customHeight="1" x14ac:dyDescent="0.35">
      <c r="B393" s="8">
        <f t="shared" si="40"/>
        <v>384</v>
      </c>
      <c r="C393" s="10">
        <f t="shared" si="47"/>
        <v>0</v>
      </c>
      <c r="D393" s="10">
        <f t="shared" si="48"/>
        <v>0</v>
      </c>
      <c r="E393" s="10">
        <f t="shared" si="49"/>
        <v>0</v>
      </c>
      <c r="F393" s="10">
        <f t="shared" si="46"/>
        <v>0</v>
      </c>
      <c r="G393" s="13"/>
      <c r="H393" s="10">
        <f t="shared" si="50"/>
        <v>0</v>
      </c>
      <c r="I393" s="10">
        <f t="shared" si="51"/>
        <v>0</v>
      </c>
    </row>
    <row r="394" spans="2:9" ht="17.100000000000001" customHeight="1" x14ac:dyDescent="0.35">
      <c r="B394" s="8">
        <f t="shared" si="40"/>
        <v>385</v>
      </c>
      <c r="C394" s="10">
        <f t="shared" si="47"/>
        <v>0</v>
      </c>
      <c r="D394" s="10">
        <f t="shared" si="48"/>
        <v>0</v>
      </c>
      <c r="E394" s="10">
        <f t="shared" si="49"/>
        <v>0</v>
      </c>
      <c r="F394" s="10">
        <f t="shared" si="46"/>
        <v>0</v>
      </c>
      <c r="G394" s="13"/>
      <c r="H394" s="10">
        <f t="shared" si="50"/>
        <v>0</v>
      </c>
      <c r="I394" s="10">
        <f t="shared" si="51"/>
        <v>0</v>
      </c>
    </row>
    <row r="395" spans="2:9" ht="17.100000000000001" customHeight="1" x14ac:dyDescent="0.35">
      <c r="B395" s="8">
        <f t="shared" si="40"/>
        <v>386</v>
      </c>
      <c r="C395" s="10">
        <f t="shared" si="47"/>
        <v>0</v>
      </c>
      <c r="D395" s="10">
        <f t="shared" si="48"/>
        <v>0</v>
      </c>
      <c r="E395" s="10">
        <f t="shared" si="49"/>
        <v>0</v>
      </c>
      <c r="F395" s="10">
        <f t="shared" si="46"/>
        <v>0</v>
      </c>
      <c r="G395" s="13"/>
      <c r="H395" s="10">
        <f t="shared" si="50"/>
        <v>0</v>
      </c>
      <c r="I395" s="10">
        <f t="shared" si="51"/>
        <v>0</v>
      </c>
    </row>
    <row r="396" spans="2:9" ht="17.100000000000001" customHeight="1" x14ac:dyDescent="0.35">
      <c r="B396" s="8">
        <f t="shared" ref="B396:B429" si="52">+B395+1</f>
        <v>387</v>
      </c>
      <c r="C396" s="10">
        <f t="shared" si="47"/>
        <v>0</v>
      </c>
      <c r="D396" s="10">
        <f t="shared" si="48"/>
        <v>0</v>
      </c>
      <c r="E396" s="10">
        <f t="shared" si="49"/>
        <v>0</v>
      </c>
      <c r="F396" s="10">
        <f t="shared" si="46"/>
        <v>0</v>
      </c>
      <c r="G396" s="13"/>
      <c r="H396" s="10">
        <f t="shared" si="50"/>
        <v>0</v>
      </c>
      <c r="I396" s="10">
        <f t="shared" si="51"/>
        <v>0</v>
      </c>
    </row>
    <row r="397" spans="2:9" ht="17.100000000000001" customHeight="1" x14ac:dyDescent="0.35">
      <c r="B397" s="8">
        <f t="shared" si="52"/>
        <v>388</v>
      </c>
      <c r="C397" s="10">
        <f t="shared" si="47"/>
        <v>0</v>
      </c>
      <c r="D397" s="10">
        <f t="shared" si="48"/>
        <v>0</v>
      </c>
      <c r="E397" s="10">
        <f t="shared" si="49"/>
        <v>0</v>
      </c>
      <c r="F397" s="10">
        <f t="shared" si="46"/>
        <v>0</v>
      </c>
      <c r="G397" s="13"/>
      <c r="H397" s="10">
        <f t="shared" si="50"/>
        <v>0</v>
      </c>
      <c r="I397" s="10">
        <f t="shared" si="51"/>
        <v>0</v>
      </c>
    </row>
    <row r="398" spans="2:9" ht="17.100000000000001" customHeight="1" x14ac:dyDescent="0.35">
      <c r="B398" s="8">
        <f t="shared" si="52"/>
        <v>389</v>
      </c>
      <c r="C398" s="10">
        <f t="shared" si="47"/>
        <v>0</v>
      </c>
      <c r="D398" s="10">
        <f t="shared" si="48"/>
        <v>0</v>
      </c>
      <c r="E398" s="10">
        <f t="shared" si="49"/>
        <v>0</v>
      </c>
      <c r="F398" s="10">
        <f t="shared" si="46"/>
        <v>0</v>
      </c>
      <c r="G398" s="13"/>
      <c r="H398" s="10">
        <f t="shared" si="50"/>
        <v>0</v>
      </c>
      <c r="I398" s="10">
        <f t="shared" si="51"/>
        <v>0</v>
      </c>
    </row>
    <row r="399" spans="2:9" ht="17.100000000000001" customHeight="1" x14ac:dyDescent="0.35">
      <c r="B399" s="8">
        <f t="shared" si="52"/>
        <v>390</v>
      </c>
      <c r="C399" s="10">
        <f t="shared" si="47"/>
        <v>0</v>
      </c>
      <c r="D399" s="10">
        <f t="shared" si="48"/>
        <v>0</v>
      </c>
      <c r="E399" s="10">
        <f t="shared" si="49"/>
        <v>0</v>
      </c>
      <c r="F399" s="10">
        <f t="shared" si="46"/>
        <v>0</v>
      </c>
      <c r="G399" s="13"/>
      <c r="H399" s="10">
        <f t="shared" si="50"/>
        <v>0</v>
      </c>
      <c r="I399" s="10">
        <f t="shared" si="51"/>
        <v>0</v>
      </c>
    </row>
    <row r="400" spans="2:9" ht="17.100000000000001" customHeight="1" x14ac:dyDescent="0.35">
      <c r="B400" s="8">
        <f t="shared" si="52"/>
        <v>391</v>
      </c>
      <c r="C400" s="10">
        <f t="shared" si="47"/>
        <v>0</v>
      </c>
      <c r="D400" s="10">
        <f t="shared" si="48"/>
        <v>0</v>
      </c>
      <c r="E400" s="10">
        <f t="shared" si="49"/>
        <v>0</v>
      </c>
      <c r="F400" s="10">
        <f t="shared" si="46"/>
        <v>0</v>
      </c>
      <c r="G400" s="13"/>
      <c r="H400" s="10">
        <f t="shared" si="50"/>
        <v>0</v>
      </c>
      <c r="I400" s="10">
        <f t="shared" si="51"/>
        <v>0</v>
      </c>
    </row>
    <row r="401" spans="2:9" ht="17.100000000000001" customHeight="1" x14ac:dyDescent="0.35">
      <c r="B401" s="8">
        <f t="shared" si="52"/>
        <v>392</v>
      </c>
      <c r="C401" s="10">
        <f t="shared" si="47"/>
        <v>0</v>
      </c>
      <c r="D401" s="10">
        <f t="shared" si="48"/>
        <v>0</v>
      </c>
      <c r="E401" s="10">
        <f t="shared" si="49"/>
        <v>0</v>
      </c>
      <c r="F401" s="10">
        <f t="shared" si="46"/>
        <v>0</v>
      </c>
      <c r="G401" s="13"/>
      <c r="H401" s="10">
        <f t="shared" si="50"/>
        <v>0</v>
      </c>
      <c r="I401" s="10">
        <f t="shared" si="51"/>
        <v>0</v>
      </c>
    </row>
    <row r="402" spans="2:9" ht="17.100000000000001" customHeight="1" x14ac:dyDescent="0.35">
      <c r="B402" s="8">
        <f t="shared" si="52"/>
        <v>393</v>
      </c>
      <c r="C402" s="10">
        <f t="shared" si="47"/>
        <v>0</v>
      </c>
      <c r="D402" s="10">
        <f t="shared" si="48"/>
        <v>0</v>
      </c>
      <c r="E402" s="10">
        <f t="shared" si="49"/>
        <v>0</v>
      </c>
      <c r="F402" s="10">
        <f t="shared" si="46"/>
        <v>0</v>
      </c>
      <c r="G402" s="13"/>
      <c r="H402" s="10">
        <f t="shared" si="50"/>
        <v>0</v>
      </c>
      <c r="I402" s="10">
        <f t="shared" si="51"/>
        <v>0</v>
      </c>
    </row>
    <row r="403" spans="2:9" ht="17.100000000000001" customHeight="1" x14ac:dyDescent="0.35">
      <c r="B403" s="8">
        <f t="shared" si="52"/>
        <v>394</v>
      </c>
      <c r="C403" s="10">
        <f t="shared" si="47"/>
        <v>0</v>
      </c>
      <c r="D403" s="10">
        <f t="shared" si="48"/>
        <v>0</v>
      </c>
      <c r="E403" s="10">
        <f t="shared" si="49"/>
        <v>0</v>
      </c>
      <c r="F403" s="10">
        <f t="shared" si="46"/>
        <v>0</v>
      </c>
      <c r="G403" s="13"/>
      <c r="H403" s="10">
        <f t="shared" si="50"/>
        <v>0</v>
      </c>
      <c r="I403" s="10">
        <f t="shared" si="51"/>
        <v>0</v>
      </c>
    </row>
    <row r="404" spans="2:9" ht="17.100000000000001" customHeight="1" x14ac:dyDescent="0.35">
      <c r="B404" s="8">
        <f t="shared" si="52"/>
        <v>395</v>
      </c>
      <c r="C404" s="10">
        <f t="shared" si="47"/>
        <v>0</v>
      </c>
      <c r="D404" s="10">
        <f t="shared" si="48"/>
        <v>0</v>
      </c>
      <c r="E404" s="10">
        <f t="shared" si="49"/>
        <v>0</v>
      </c>
      <c r="F404" s="10">
        <f t="shared" si="46"/>
        <v>0</v>
      </c>
      <c r="G404" s="13"/>
      <c r="H404" s="10">
        <f t="shared" si="50"/>
        <v>0</v>
      </c>
      <c r="I404" s="10">
        <f t="shared" si="51"/>
        <v>0</v>
      </c>
    </row>
    <row r="405" spans="2:9" ht="17.100000000000001" customHeight="1" x14ac:dyDescent="0.35">
      <c r="B405" s="8">
        <f t="shared" si="52"/>
        <v>396</v>
      </c>
      <c r="C405" s="10">
        <f t="shared" si="47"/>
        <v>0</v>
      </c>
      <c r="D405" s="10">
        <f t="shared" si="48"/>
        <v>0</v>
      </c>
      <c r="E405" s="10">
        <f t="shared" si="49"/>
        <v>0</v>
      </c>
      <c r="F405" s="10">
        <f t="shared" si="46"/>
        <v>0</v>
      </c>
      <c r="G405" s="13"/>
      <c r="H405" s="10">
        <f t="shared" si="50"/>
        <v>0</v>
      </c>
      <c r="I405" s="10">
        <f t="shared" si="51"/>
        <v>0</v>
      </c>
    </row>
    <row r="406" spans="2:9" ht="17.100000000000001" customHeight="1" x14ac:dyDescent="0.35">
      <c r="B406" s="8">
        <f t="shared" si="52"/>
        <v>397</v>
      </c>
      <c r="C406" s="10">
        <f t="shared" si="47"/>
        <v>0</v>
      </c>
      <c r="D406" s="10">
        <f t="shared" si="48"/>
        <v>0</v>
      </c>
      <c r="E406" s="10">
        <f t="shared" si="49"/>
        <v>0</v>
      </c>
      <c r="F406" s="10">
        <f t="shared" si="46"/>
        <v>0</v>
      </c>
      <c r="G406" s="13"/>
      <c r="H406" s="10">
        <f t="shared" si="50"/>
        <v>0</v>
      </c>
      <c r="I406" s="10">
        <f t="shared" si="51"/>
        <v>0</v>
      </c>
    </row>
    <row r="407" spans="2:9" ht="17.100000000000001" customHeight="1" x14ac:dyDescent="0.35">
      <c r="B407" s="8">
        <f t="shared" si="52"/>
        <v>398</v>
      </c>
      <c r="C407" s="10">
        <f t="shared" si="47"/>
        <v>0</v>
      </c>
      <c r="D407" s="10">
        <f t="shared" si="48"/>
        <v>0</v>
      </c>
      <c r="E407" s="10">
        <f t="shared" si="49"/>
        <v>0</v>
      </c>
      <c r="F407" s="10">
        <f t="shared" si="46"/>
        <v>0</v>
      </c>
      <c r="G407" s="13"/>
      <c r="H407" s="10">
        <f t="shared" si="50"/>
        <v>0</v>
      </c>
      <c r="I407" s="10">
        <f t="shared" si="51"/>
        <v>0</v>
      </c>
    </row>
    <row r="408" spans="2:9" ht="17.100000000000001" customHeight="1" x14ac:dyDescent="0.35">
      <c r="B408" s="8">
        <f t="shared" si="52"/>
        <v>399</v>
      </c>
      <c r="C408" s="10">
        <f t="shared" si="47"/>
        <v>0</v>
      </c>
      <c r="D408" s="10">
        <f t="shared" si="48"/>
        <v>0</v>
      </c>
      <c r="E408" s="10">
        <f t="shared" si="49"/>
        <v>0</v>
      </c>
      <c r="F408" s="10">
        <f t="shared" si="46"/>
        <v>0</v>
      </c>
      <c r="G408" s="13"/>
      <c r="H408" s="10">
        <f t="shared" si="50"/>
        <v>0</v>
      </c>
      <c r="I408" s="10">
        <f t="shared" si="51"/>
        <v>0</v>
      </c>
    </row>
    <row r="409" spans="2:9" ht="17.100000000000001" customHeight="1" x14ac:dyDescent="0.35">
      <c r="B409" s="8">
        <f t="shared" si="52"/>
        <v>400</v>
      </c>
      <c r="C409" s="10">
        <f t="shared" si="47"/>
        <v>0</v>
      </c>
      <c r="D409" s="10">
        <f t="shared" si="48"/>
        <v>0</v>
      </c>
      <c r="E409" s="10">
        <f t="shared" si="49"/>
        <v>0</v>
      </c>
      <c r="F409" s="10">
        <f t="shared" si="46"/>
        <v>0</v>
      </c>
      <c r="G409" s="13"/>
      <c r="H409" s="10">
        <f t="shared" si="50"/>
        <v>0</v>
      </c>
      <c r="I409" s="10">
        <f t="shared" si="51"/>
        <v>0</v>
      </c>
    </row>
    <row r="410" spans="2:9" ht="17.100000000000001" customHeight="1" x14ac:dyDescent="0.35">
      <c r="B410" s="8">
        <f t="shared" si="52"/>
        <v>401</v>
      </c>
      <c r="C410" s="10">
        <f t="shared" si="47"/>
        <v>0</v>
      </c>
      <c r="D410" s="10">
        <f t="shared" si="48"/>
        <v>0</v>
      </c>
      <c r="E410" s="10">
        <f t="shared" si="49"/>
        <v>0</v>
      </c>
      <c r="F410" s="10">
        <f t="shared" si="46"/>
        <v>0</v>
      </c>
      <c r="G410" s="13"/>
      <c r="H410" s="10">
        <f t="shared" si="50"/>
        <v>0</v>
      </c>
      <c r="I410" s="10">
        <f t="shared" si="51"/>
        <v>0</v>
      </c>
    </row>
    <row r="411" spans="2:9" ht="17.100000000000001" customHeight="1" x14ac:dyDescent="0.35">
      <c r="B411" s="8">
        <f t="shared" si="52"/>
        <v>402</v>
      </c>
      <c r="C411" s="10">
        <f t="shared" si="47"/>
        <v>0</v>
      </c>
      <c r="D411" s="10">
        <f t="shared" si="48"/>
        <v>0</v>
      </c>
      <c r="E411" s="10">
        <f t="shared" si="49"/>
        <v>0</v>
      </c>
      <c r="F411" s="10">
        <f t="shared" si="46"/>
        <v>0</v>
      </c>
      <c r="G411" s="13"/>
      <c r="H411" s="10">
        <f t="shared" si="50"/>
        <v>0</v>
      </c>
      <c r="I411" s="10">
        <f t="shared" si="51"/>
        <v>0</v>
      </c>
    </row>
    <row r="412" spans="2:9" ht="17.100000000000001" customHeight="1" x14ac:dyDescent="0.35">
      <c r="B412" s="8">
        <f t="shared" si="52"/>
        <v>403</v>
      </c>
      <c r="C412" s="10">
        <f t="shared" si="47"/>
        <v>0</v>
      </c>
      <c r="D412" s="10">
        <f t="shared" si="48"/>
        <v>0</v>
      </c>
      <c r="E412" s="10">
        <f t="shared" si="49"/>
        <v>0</v>
      </c>
      <c r="F412" s="10">
        <f t="shared" si="46"/>
        <v>0</v>
      </c>
      <c r="G412" s="13"/>
      <c r="H412" s="10">
        <f t="shared" si="50"/>
        <v>0</v>
      </c>
      <c r="I412" s="10">
        <f t="shared" si="51"/>
        <v>0</v>
      </c>
    </row>
    <row r="413" spans="2:9" ht="17.100000000000001" customHeight="1" x14ac:dyDescent="0.35">
      <c r="B413" s="8">
        <f t="shared" si="52"/>
        <v>404</v>
      </c>
      <c r="C413" s="10">
        <f t="shared" si="47"/>
        <v>0</v>
      </c>
      <c r="D413" s="10">
        <f t="shared" si="48"/>
        <v>0</v>
      </c>
      <c r="E413" s="10">
        <f t="shared" si="49"/>
        <v>0</v>
      </c>
      <c r="F413" s="10">
        <f t="shared" si="46"/>
        <v>0</v>
      </c>
      <c r="G413" s="13"/>
      <c r="H413" s="10">
        <f t="shared" si="50"/>
        <v>0</v>
      </c>
      <c r="I413" s="10">
        <f t="shared" si="51"/>
        <v>0</v>
      </c>
    </row>
    <row r="414" spans="2:9" ht="17.100000000000001" customHeight="1" x14ac:dyDescent="0.35">
      <c r="B414" s="8">
        <f t="shared" si="52"/>
        <v>405</v>
      </c>
      <c r="C414" s="10">
        <f t="shared" si="47"/>
        <v>0</v>
      </c>
      <c r="D414" s="10">
        <f t="shared" si="48"/>
        <v>0</v>
      </c>
      <c r="E414" s="10">
        <f t="shared" si="49"/>
        <v>0</v>
      </c>
      <c r="F414" s="10">
        <f t="shared" si="46"/>
        <v>0</v>
      </c>
      <c r="G414" s="13"/>
      <c r="H414" s="10">
        <f t="shared" si="50"/>
        <v>0</v>
      </c>
      <c r="I414" s="10">
        <f t="shared" si="51"/>
        <v>0</v>
      </c>
    </row>
    <row r="415" spans="2:9" ht="17.100000000000001" customHeight="1" x14ac:dyDescent="0.35">
      <c r="B415" s="8">
        <f t="shared" si="52"/>
        <v>406</v>
      </c>
      <c r="C415" s="10">
        <f t="shared" si="47"/>
        <v>0</v>
      </c>
      <c r="D415" s="10">
        <f t="shared" si="48"/>
        <v>0</v>
      </c>
      <c r="E415" s="10">
        <f t="shared" si="49"/>
        <v>0</v>
      </c>
      <c r="F415" s="10">
        <f t="shared" si="46"/>
        <v>0</v>
      </c>
      <c r="G415" s="13"/>
      <c r="H415" s="10">
        <f t="shared" si="50"/>
        <v>0</v>
      </c>
      <c r="I415" s="10">
        <f t="shared" si="51"/>
        <v>0</v>
      </c>
    </row>
    <row r="416" spans="2:9" ht="17.100000000000001" customHeight="1" x14ac:dyDescent="0.35">
      <c r="B416" s="8">
        <f t="shared" si="52"/>
        <v>407</v>
      </c>
      <c r="C416" s="10">
        <f t="shared" si="47"/>
        <v>0</v>
      </c>
      <c r="D416" s="10">
        <f t="shared" si="48"/>
        <v>0</v>
      </c>
      <c r="E416" s="10">
        <f t="shared" si="49"/>
        <v>0</v>
      </c>
      <c r="F416" s="10">
        <f t="shared" si="46"/>
        <v>0</v>
      </c>
      <c r="G416" s="13"/>
      <c r="H416" s="10">
        <f t="shared" si="50"/>
        <v>0</v>
      </c>
      <c r="I416" s="10">
        <f t="shared" si="51"/>
        <v>0</v>
      </c>
    </row>
    <row r="417" spans="2:9" ht="17.100000000000001" customHeight="1" x14ac:dyDescent="0.35">
      <c r="B417" s="8">
        <f t="shared" si="52"/>
        <v>408</v>
      </c>
      <c r="C417" s="10">
        <f t="shared" si="47"/>
        <v>0</v>
      </c>
      <c r="D417" s="10">
        <f t="shared" si="48"/>
        <v>0</v>
      </c>
      <c r="E417" s="10">
        <f t="shared" si="49"/>
        <v>0</v>
      </c>
      <c r="F417" s="10">
        <f t="shared" si="46"/>
        <v>0</v>
      </c>
      <c r="G417" s="13"/>
      <c r="H417" s="10">
        <f t="shared" si="50"/>
        <v>0</v>
      </c>
      <c r="I417" s="10">
        <f t="shared" si="51"/>
        <v>0</v>
      </c>
    </row>
    <row r="418" spans="2:9" ht="17.100000000000001" customHeight="1" x14ac:dyDescent="0.35">
      <c r="B418" s="8">
        <f t="shared" si="52"/>
        <v>409</v>
      </c>
      <c r="C418" s="10">
        <f t="shared" si="47"/>
        <v>0</v>
      </c>
      <c r="D418" s="10">
        <f t="shared" si="48"/>
        <v>0</v>
      </c>
      <c r="E418" s="10">
        <f t="shared" si="49"/>
        <v>0</v>
      </c>
      <c r="F418" s="10">
        <f t="shared" si="46"/>
        <v>0</v>
      </c>
      <c r="G418" s="13"/>
      <c r="H418" s="10">
        <f t="shared" si="50"/>
        <v>0</v>
      </c>
      <c r="I418" s="10">
        <f t="shared" si="51"/>
        <v>0</v>
      </c>
    </row>
    <row r="419" spans="2:9" ht="17.100000000000001" customHeight="1" x14ac:dyDescent="0.35">
      <c r="B419" s="8">
        <f t="shared" si="52"/>
        <v>410</v>
      </c>
      <c r="C419" s="10">
        <f t="shared" si="47"/>
        <v>0</v>
      </c>
      <c r="D419" s="10">
        <f t="shared" si="48"/>
        <v>0</v>
      </c>
      <c r="E419" s="10">
        <f t="shared" si="49"/>
        <v>0</v>
      </c>
      <c r="F419" s="10">
        <f t="shared" si="46"/>
        <v>0</v>
      </c>
      <c r="G419" s="13"/>
      <c r="H419" s="10">
        <f t="shared" si="50"/>
        <v>0</v>
      </c>
      <c r="I419" s="10">
        <f t="shared" si="51"/>
        <v>0</v>
      </c>
    </row>
    <row r="420" spans="2:9" ht="17.100000000000001" customHeight="1" x14ac:dyDescent="0.35">
      <c r="B420" s="8">
        <f t="shared" si="52"/>
        <v>411</v>
      </c>
      <c r="C420" s="10">
        <f t="shared" si="47"/>
        <v>0</v>
      </c>
      <c r="D420" s="10">
        <f t="shared" si="48"/>
        <v>0</v>
      </c>
      <c r="E420" s="10">
        <f t="shared" si="49"/>
        <v>0</v>
      </c>
      <c r="F420" s="10">
        <f t="shared" si="46"/>
        <v>0</v>
      </c>
      <c r="G420" s="13"/>
      <c r="H420" s="10">
        <f t="shared" si="50"/>
        <v>0</v>
      </c>
      <c r="I420" s="10">
        <f t="shared" si="51"/>
        <v>0</v>
      </c>
    </row>
    <row r="421" spans="2:9" ht="17.100000000000001" customHeight="1" x14ac:dyDescent="0.35">
      <c r="B421" s="8">
        <f t="shared" si="52"/>
        <v>412</v>
      </c>
      <c r="C421" s="10">
        <f t="shared" si="47"/>
        <v>0</v>
      </c>
      <c r="D421" s="10">
        <f t="shared" si="48"/>
        <v>0</v>
      </c>
      <c r="E421" s="10">
        <f t="shared" si="49"/>
        <v>0</v>
      </c>
      <c r="F421" s="10">
        <f t="shared" si="46"/>
        <v>0</v>
      </c>
      <c r="G421" s="13"/>
      <c r="H421" s="10">
        <f t="shared" si="50"/>
        <v>0</v>
      </c>
      <c r="I421" s="10">
        <f t="shared" si="51"/>
        <v>0</v>
      </c>
    </row>
    <row r="422" spans="2:9" ht="17.100000000000001" customHeight="1" x14ac:dyDescent="0.35">
      <c r="B422" s="8">
        <f t="shared" si="52"/>
        <v>413</v>
      </c>
      <c r="C422" s="10">
        <f t="shared" si="47"/>
        <v>0</v>
      </c>
      <c r="D422" s="10">
        <f t="shared" si="48"/>
        <v>0</v>
      </c>
      <c r="E422" s="10">
        <f t="shared" si="49"/>
        <v>0</v>
      </c>
      <c r="F422" s="10">
        <f t="shared" si="46"/>
        <v>0</v>
      </c>
      <c r="G422" s="13"/>
      <c r="H422" s="10">
        <f t="shared" si="50"/>
        <v>0</v>
      </c>
      <c r="I422" s="10">
        <f t="shared" si="51"/>
        <v>0</v>
      </c>
    </row>
    <row r="423" spans="2:9" ht="17.100000000000001" customHeight="1" x14ac:dyDescent="0.35">
      <c r="B423" s="8">
        <f t="shared" si="52"/>
        <v>414</v>
      </c>
      <c r="C423" s="10">
        <f t="shared" si="47"/>
        <v>0</v>
      </c>
      <c r="D423" s="10">
        <f t="shared" si="48"/>
        <v>0</v>
      </c>
      <c r="E423" s="10">
        <f t="shared" si="49"/>
        <v>0</v>
      </c>
      <c r="F423" s="10">
        <f t="shared" si="46"/>
        <v>0</v>
      </c>
      <c r="G423" s="13"/>
      <c r="H423" s="10">
        <f t="shared" si="50"/>
        <v>0</v>
      </c>
      <c r="I423" s="10">
        <f t="shared" si="51"/>
        <v>0</v>
      </c>
    </row>
    <row r="424" spans="2:9" ht="17.100000000000001" customHeight="1" x14ac:dyDescent="0.35">
      <c r="B424" s="8">
        <f t="shared" si="52"/>
        <v>415</v>
      </c>
      <c r="C424" s="10">
        <f t="shared" si="47"/>
        <v>0</v>
      </c>
      <c r="D424" s="10">
        <f t="shared" si="48"/>
        <v>0</v>
      </c>
      <c r="E424" s="10">
        <f t="shared" si="49"/>
        <v>0</v>
      </c>
      <c r="F424" s="10">
        <f t="shared" si="46"/>
        <v>0</v>
      </c>
      <c r="G424" s="13"/>
      <c r="H424" s="10">
        <f t="shared" si="50"/>
        <v>0</v>
      </c>
      <c r="I424" s="10">
        <f t="shared" si="51"/>
        <v>0</v>
      </c>
    </row>
    <row r="425" spans="2:9" ht="17.100000000000001" customHeight="1" x14ac:dyDescent="0.35">
      <c r="B425" s="8">
        <f t="shared" si="52"/>
        <v>416</v>
      </c>
      <c r="C425" s="10">
        <f t="shared" si="47"/>
        <v>0</v>
      </c>
      <c r="D425" s="10">
        <f t="shared" si="48"/>
        <v>0</v>
      </c>
      <c r="E425" s="10">
        <f t="shared" si="49"/>
        <v>0</v>
      </c>
      <c r="F425" s="10">
        <f t="shared" si="46"/>
        <v>0</v>
      </c>
      <c r="G425" s="13"/>
      <c r="H425" s="10">
        <f t="shared" si="50"/>
        <v>0</v>
      </c>
      <c r="I425" s="10">
        <f t="shared" si="51"/>
        <v>0</v>
      </c>
    </row>
    <row r="426" spans="2:9" ht="17.100000000000001" customHeight="1" x14ac:dyDescent="0.35">
      <c r="B426" s="8">
        <f t="shared" si="52"/>
        <v>417</v>
      </c>
      <c r="C426" s="10">
        <f t="shared" si="47"/>
        <v>0</v>
      </c>
      <c r="D426" s="10">
        <f t="shared" si="48"/>
        <v>0</v>
      </c>
      <c r="E426" s="10">
        <f t="shared" si="49"/>
        <v>0</v>
      </c>
      <c r="F426" s="10">
        <f t="shared" si="46"/>
        <v>0</v>
      </c>
      <c r="G426" s="13"/>
      <c r="H426" s="10">
        <f t="shared" si="50"/>
        <v>0</v>
      </c>
      <c r="I426" s="10">
        <f t="shared" si="51"/>
        <v>0</v>
      </c>
    </row>
    <row r="427" spans="2:9" ht="17.100000000000001" customHeight="1" x14ac:dyDescent="0.35">
      <c r="B427" s="8">
        <f t="shared" si="52"/>
        <v>418</v>
      </c>
      <c r="C427" s="10">
        <f t="shared" si="47"/>
        <v>0</v>
      </c>
      <c r="D427" s="10">
        <f t="shared" si="48"/>
        <v>0</v>
      </c>
      <c r="E427" s="10">
        <f t="shared" si="49"/>
        <v>0</v>
      </c>
      <c r="F427" s="10">
        <f t="shared" si="46"/>
        <v>0</v>
      </c>
      <c r="G427" s="13"/>
      <c r="H427" s="10">
        <f t="shared" si="50"/>
        <v>0</v>
      </c>
      <c r="I427" s="10">
        <f t="shared" si="51"/>
        <v>0</v>
      </c>
    </row>
    <row r="428" spans="2:9" ht="17.100000000000001" customHeight="1" x14ac:dyDescent="0.35">
      <c r="B428" s="8">
        <f t="shared" si="52"/>
        <v>419</v>
      </c>
      <c r="C428" s="10">
        <f t="shared" si="47"/>
        <v>0</v>
      </c>
      <c r="D428" s="10">
        <f t="shared" si="48"/>
        <v>0</v>
      </c>
      <c r="E428" s="10">
        <f t="shared" si="49"/>
        <v>0</v>
      </c>
      <c r="F428" s="10">
        <f t="shared" si="46"/>
        <v>0</v>
      </c>
      <c r="G428" s="13"/>
      <c r="H428" s="10">
        <f t="shared" si="50"/>
        <v>0</v>
      </c>
      <c r="I428" s="10">
        <f t="shared" si="51"/>
        <v>0</v>
      </c>
    </row>
    <row r="429" spans="2:9" ht="17.100000000000001" customHeight="1" x14ac:dyDescent="0.35">
      <c r="B429" s="8">
        <f t="shared" si="52"/>
        <v>420</v>
      </c>
      <c r="C429" s="10">
        <f t="shared" si="47"/>
        <v>0</v>
      </c>
      <c r="D429" s="10">
        <f t="shared" si="48"/>
        <v>0</v>
      </c>
      <c r="E429" s="10">
        <f t="shared" si="49"/>
        <v>0</v>
      </c>
      <c r="F429" s="10">
        <f t="shared" si="46"/>
        <v>0</v>
      </c>
      <c r="G429" s="13"/>
      <c r="H429" s="10">
        <f t="shared" si="50"/>
        <v>0</v>
      </c>
      <c r="I429" s="10">
        <f t="shared" si="51"/>
        <v>0</v>
      </c>
    </row>
  </sheetData>
  <sheetProtection algorithmName="SHA-512" hashValue="mnir+hpUD1noVWVwWLT0atgopgiOczum4EyoX4nGYadMAYcU6cfReh04pwmzfHfkpP+5VNjhuO20wDOZg6Hqgw==" saltValue="dp5ULYQ2HL2oXavRCYaXKQ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horizontalDpi="0" verticalDpi="0" r:id="rId1"/>
  <ignoredErrors>
    <ignoredError sqref="H11:H21 I11:I21 H22:I429" unlocked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3A05E-C26E-4A4A-956D-856D5C11B375}">
  <dimension ref="A1:I428"/>
  <sheetViews>
    <sheetView showGridLines="0" showRowColHeaders="0" zoomScale="90" zoomScaleNormal="90" workbookViewId="0">
      <pane ySplit="8" topLeftCell="A9" activePane="bottomLeft" state="frozen"/>
      <selection activeCell="H7" sqref="H7"/>
      <selection pane="bottomLeft" activeCell="E2" sqref="E2"/>
    </sheetView>
  </sheetViews>
  <sheetFormatPr defaultColWidth="0" defaultRowHeight="18" x14ac:dyDescent="0.35"/>
  <cols>
    <col min="1" max="1" width="1.7109375" style="3" customWidth="1"/>
    <col min="2" max="2" width="4.5703125" style="3" bestFit="1" customWidth="1"/>
    <col min="3" max="3" width="31.28515625" style="3" customWidth="1"/>
    <col min="4" max="5" width="28.28515625" style="3" customWidth="1"/>
    <col min="6" max="9" width="0" style="3" hidden="1" customWidth="1"/>
    <col min="10" max="16384" width="9.140625" style="3" hidden="1"/>
  </cols>
  <sheetData>
    <row r="1" spans="1:5" ht="23.25" thickBot="1" x14ac:dyDescent="0.45">
      <c r="A1" s="34" t="s">
        <v>21</v>
      </c>
      <c r="B1" s="35"/>
      <c r="C1" s="35"/>
      <c r="D1" s="35"/>
      <c r="E1" s="35"/>
    </row>
    <row r="2" spans="1:5" ht="17.100000000000001" customHeight="1" thickTop="1" x14ac:dyDescent="0.35">
      <c r="A2" s="11"/>
      <c r="D2" s="32" t="s">
        <v>17</v>
      </c>
      <c r="E2" s="36">
        <v>0.06</v>
      </c>
    </row>
    <row r="3" spans="1:5" ht="17.100000000000001" customHeight="1" x14ac:dyDescent="0.35">
      <c r="A3" s="12"/>
      <c r="D3" s="21" t="s">
        <v>18</v>
      </c>
      <c r="E3" s="22">
        <v>1500</v>
      </c>
    </row>
    <row r="4" spans="1:5" ht="17.100000000000001" customHeight="1" thickBot="1" x14ac:dyDescent="0.4">
      <c r="C4" s="37" t="s">
        <v>35</v>
      </c>
      <c r="D4" s="21" t="s">
        <v>1</v>
      </c>
      <c r="E4" s="27">
        <v>420</v>
      </c>
    </row>
    <row r="5" spans="1:5" ht="17.100000000000001" customHeight="1" thickBot="1" x14ac:dyDescent="0.4">
      <c r="D5" s="17" t="s">
        <v>36</v>
      </c>
      <c r="E5" s="41">
        <f>SUM(C9:C428)+SUM(D9:D428)</f>
        <v>2032922.129899259</v>
      </c>
    </row>
    <row r="6" spans="1:5" ht="17.100000000000001" customHeight="1" x14ac:dyDescent="0.35"/>
    <row r="7" spans="1:5" ht="17.100000000000001" customHeight="1" x14ac:dyDescent="0.35">
      <c r="E7" s="23"/>
    </row>
    <row r="8" spans="1:5" s="6" customFormat="1" ht="36" x14ac:dyDescent="0.25">
      <c r="B8" s="7" t="s">
        <v>7</v>
      </c>
      <c r="C8" s="7" t="s">
        <v>19</v>
      </c>
      <c r="D8" s="24" t="s">
        <v>20</v>
      </c>
    </row>
    <row r="9" spans="1:5" ht="17.100000000000001" customHeight="1" x14ac:dyDescent="0.35">
      <c r="A9" s="38" t="s">
        <v>25</v>
      </c>
      <c r="B9" s="8">
        <v>1</v>
      </c>
      <c r="C9" s="19">
        <f>+E3</f>
        <v>1500</v>
      </c>
      <c r="D9" s="25">
        <v>300</v>
      </c>
    </row>
    <row r="10" spans="1:5" ht="17.100000000000001" customHeight="1" x14ac:dyDescent="0.35">
      <c r="A10" s="38" t="s">
        <v>25</v>
      </c>
      <c r="B10" s="8">
        <f>+B9+1</f>
        <v>2</v>
      </c>
      <c r="C10" s="10">
        <f t="shared" ref="C10:C73" si="0">C9</f>
        <v>1500</v>
      </c>
      <c r="D10" s="26" t="s">
        <v>22</v>
      </c>
    </row>
    <row r="11" spans="1:5" ht="17.100000000000001" customHeight="1" x14ac:dyDescent="0.35">
      <c r="A11" s="38" t="s">
        <v>25</v>
      </c>
      <c r="B11" s="8">
        <f>+B10+1</f>
        <v>3</v>
      </c>
      <c r="C11" s="10">
        <f t="shared" si="0"/>
        <v>1500</v>
      </c>
      <c r="D11" s="26" t="s">
        <v>22</v>
      </c>
    </row>
    <row r="12" spans="1:5" ht="17.100000000000001" customHeight="1" x14ac:dyDescent="0.35">
      <c r="A12" s="38" t="s">
        <v>25</v>
      </c>
      <c r="B12" s="8">
        <f t="shared" ref="B12:B75" si="1">+B11+1</f>
        <v>4</v>
      </c>
      <c r="C12" s="10">
        <f t="shared" si="0"/>
        <v>1500</v>
      </c>
      <c r="D12" s="26" t="s">
        <v>22</v>
      </c>
    </row>
    <row r="13" spans="1:5" ht="17.100000000000001" customHeight="1" x14ac:dyDescent="0.35">
      <c r="A13" s="38" t="s">
        <v>25</v>
      </c>
      <c r="B13" s="8">
        <f t="shared" si="1"/>
        <v>5</v>
      </c>
      <c r="C13" s="10">
        <f t="shared" si="0"/>
        <v>1500</v>
      </c>
      <c r="D13" s="26" t="s">
        <v>22</v>
      </c>
    </row>
    <row r="14" spans="1:5" ht="17.100000000000001" customHeight="1" x14ac:dyDescent="0.35">
      <c r="A14" s="38" t="s">
        <v>25</v>
      </c>
      <c r="B14" s="8">
        <f t="shared" si="1"/>
        <v>6</v>
      </c>
      <c r="C14" s="10">
        <f t="shared" si="0"/>
        <v>1500</v>
      </c>
      <c r="D14" s="26" t="s">
        <v>22</v>
      </c>
    </row>
    <row r="15" spans="1:5" ht="17.100000000000001" customHeight="1" x14ac:dyDescent="0.35">
      <c r="A15" s="38" t="s">
        <v>25</v>
      </c>
      <c r="B15" s="8">
        <f t="shared" si="1"/>
        <v>7</v>
      </c>
      <c r="C15" s="10">
        <f t="shared" si="0"/>
        <v>1500</v>
      </c>
      <c r="D15" s="26" t="s">
        <v>22</v>
      </c>
    </row>
    <row r="16" spans="1:5" ht="17.100000000000001" customHeight="1" x14ac:dyDescent="0.35">
      <c r="A16" s="38" t="s">
        <v>25</v>
      </c>
      <c r="B16" s="8">
        <f t="shared" si="1"/>
        <v>8</v>
      </c>
      <c r="C16" s="10">
        <f t="shared" si="0"/>
        <v>1500</v>
      </c>
      <c r="D16" s="26" t="s">
        <v>22</v>
      </c>
    </row>
    <row r="17" spans="1:4" ht="17.100000000000001" customHeight="1" x14ac:dyDescent="0.35">
      <c r="A17" s="38" t="s">
        <v>25</v>
      </c>
      <c r="B17" s="8">
        <f t="shared" si="1"/>
        <v>9</v>
      </c>
      <c r="C17" s="10">
        <f t="shared" si="0"/>
        <v>1500</v>
      </c>
      <c r="D17" s="26" t="s">
        <v>22</v>
      </c>
    </row>
    <row r="18" spans="1:4" ht="17.100000000000001" customHeight="1" x14ac:dyDescent="0.35">
      <c r="A18" s="38" t="s">
        <v>25</v>
      </c>
      <c r="B18" s="8">
        <f t="shared" si="1"/>
        <v>10</v>
      </c>
      <c r="C18" s="10">
        <f t="shared" si="0"/>
        <v>1500</v>
      </c>
      <c r="D18" s="26" t="s">
        <v>22</v>
      </c>
    </row>
    <row r="19" spans="1:4" ht="17.100000000000001" customHeight="1" x14ac:dyDescent="0.35">
      <c r="A19" s="38" t="s">
        <v>25</v>
      </c>
      <c r="B19" s="8">
        <f t="shared" si="1"/>
        <v>11</v>
      </c>
      <c r="C19" s="10">
        <f t="shared" si="0"/>
        <v>1500</v>
      </c>
      <c r="D19" s="26" t="s">
        <v>22</v>
      </c>
    </row>
    <row r="20" spans="1:4" ht="17.100000000000001" customHeight="1" x14ac:dyDescent="0.35">
      <c r="A20" s="38" t="s">
        <v>25</v>
      </c>
      <c r="B20" s="8">
        <f t="shared" si="1"/>
        <v>12</v>
      </c>
      <c r="C20" s="10">
        <f t="shared" si="0"/>
        <v>1500</v>
      </c>
      <c r="D20" s="26" t="s">
        <v>22</v>
      </c>
    </row>
    <row r="21" spans="1:4" ht="17.100000000000001" customHeight="1" x14ac:dyDescent="0.35">
      <c r="A21" s="38" t="s">
        <v>26</v>
      </c>
      <c r="B21" s="8">
        <f t="shared" si="1"/>
        <v>13</v>
      </c>
      <c r="C21" s="19">
        <f>IF(B21&gt;$E$4,"",+C20+(C20*$E$2))</f>
        <v>1590</v>
      </c>
      <c r="D21" s="25">
        <f>IF(C21="","",D9*1.05)</f>
        <v>315</v>
      </c>
    </row>
    <row r="22" spans="1:4" ht="17.100000000000001" customHeight="1" x14ac:dyDescent="0.35">
      <c r="A22" s="38" t="s">
        <v>26</v>
      </c>
      <c r="B22" s="8">
        <f t="shared" si="1"/>
        <v>14</v>
      </c>
      <c r="C22" s="10">
        <f t="shared" ref="C22:C32" si="2">IF(B22&gt;$E$4,"",C21)</f>
        <v>1590</v>
      </c>
      <c r="D22" s="26" t="s">
        <v>22</v>
      </c>
    </row>
    <row r="23" spans="1:4" ht="17.100000000000001" customHeight="1" x14ac:dyDescent="0.35">
      <c r="A23" s="38" t="s">
        <v>26</v>
      </c>
      <c r="B23" s="8">
        <f t="shared" si="1"/>
        <v>15</v>
      </c>
      <c r="C23" s="10">
        <f t="shared" si="2"/>
        <v>1590</v>
      </c>
      <c r="D23" s="26" t="s">
        <v>22</v>
      </c>
    </row>
    <row r="24" spans="1:4" ht="17.100000000000001" customHeight="1" x14ac:dyDescent="0.35">
      <c r="A24" s="38" t="s">
        <v>26</v>
      </c>
      <c r="B24" s="8">
        <f t="shared" si="1"/>
        <v>16</v>
      </c>
      <c r="C24" s="10">
        <f t="shared" si="2"/>
        <v>1590</v>
      </c>
      <c r="D24" s="26" t="s">
        <v>22</v>
      </c>
    </row>
    <row r="25" spans="1:4" ht="17.100000000000001" customHeight="1" x14ac:dyDescent="0.35">
      <c r="A25" s="38" t="s">
        <v>26</v>
      </c>
      <c r="B25" s="8">
        <f t="shared" si="1"/>
        <v>17</v>
      </c>
      <c r="C25" s="10">
        <f t="shared" si="2"/>
        <v>1590</v>
      </c>
      <c r="D25" s="26" t="s">
        <v>22</v>
      </c>
    </row>
    <row r="26" spans="1:4" ht="17.100000000000001" customHeight="1" x14ac:dyDescent="0.35">
      <c r="A26" s="38" t="s">
        <v>26</v>
      </c>
      <c r="B26" s="8">
        <f t="shared" si="1"/>
        <v>18</v>
      </c>
      <c r="C26" s="10">
        <f t="shared" si="2"/>
        <v>1590</v>
      </c>
      <c r="D26" s="26" t="s">
        <v>22</v>
      </c>
    </row>
    <row r="27" spans="1:4" ht="17.100000000000001" customHeight="1" x14ac:dyDescent="0.35">
      <c r="A27" s="38" t="s">
        <v>26</v>
      </c>
      <c r="B27" s="8">
        <f t="shared" si="1"/>
        <v>19</v>
      </c>
      <c r="C27" s="10">
        <f t="shared" si="2"/>
        <v>1590</v>
      </c>
      <c r="D27" s="26" t="s">
        <v>22</v>
      </c>
    </row>
    <row r="28" spans="1:4" ht="17.100000000000001" customHeight="1" x14ac:dyDescent="0.35">
      <c r="A28" s="38" t="s">
        <v>26</v>
      </c>
      <c r="B28" s="8">
        <f t="shared" si="1"/>
        <v>20</v>
      </c>
      <c r="C28" s="10">
        <f t="shared" si="2"/>
        <v>1590</v>
      </c>
      <c r="D28" s="26" t="s">
        <v>22</v>
      </c>
    </row>
    <row r="29" spans="1:4" ht="17.100000000000001" customHeight="1" x14ac:dyDescent="0.35">
      <c r="A29" s="38" t="s">
        <v>26</v>
      </c>
      <c r="B29" s="8">
        <f t="shared" si="1"/>
        <v>21</v>
      </c>
      <c r="C29" s="10">
        <f t="shared" si="2"/>
        <v>1590</v>
      </c>
      <c r="D29" s="26" t="s">
        <v>22</v>
      </c>
    </row>
    <row r="30" spans="1:4" ht="17.100000000000001" customHeight="1" x14ac:dyDescent="0.35">
      <c r="A30" s="38" t="s">
        <v>26</v>
      </c>
      <c r="B30" s="8">
        <f t="shared" si="1"/>
        <v>22</v>
      </c>
      <c r="C30" s="10">
        <f t="shared" si="2"/>
        <v>1590</v>
      </c>
      <c r="D30" s="26" t="s">
        <v>22</v>
      </c>
    </row>
    <row r="31" spans="1:4" ht="17.100000000000001" customHeight="1" x14ac:dyDescent="0.35">
      <c r="A31" s="38" t="s">
        <v>26</v>
      </c>
      <c r="B31" s="8">
        <f t="shared" si="1"/>
        <v>23</v>
      </c>
      <c r="C31" s="10">
        <f t="shared" si="2"/>
        <v>1590</v>
      </c>
      <c r="D31" s="26" t="s">
        <v>22</v>
      </c>
    </row>
    <row r="32" spans="1:4" ht="17.100000000000001" customHeight="1" x14ac:dyDescent="0.35">
      <c r="A32" s="38" t="s">
        <v>26</v>
      </c>
      <c r="B32" s="8">
        <f t="shared" si="1"/>
        <v>24</v>
      </c>
      <c r="C32" s="10">
        <f t="shared" si="2"/>
        <v>1590</v>
      </c>
      <c r="D32" s="26" t="s">
        <v>22</v>
      </c>
    </row>
    <row r="33" spans="1:4" ht="17.100000000000001" customHeight="1" x14ac:dyDescent="0.35">
      <c r="A33" s="38" t="s">
        <v>27</v>
      </c>
      <c r="B33" s="8">
        <f t="shared" si="1"/>
        <v>25</v>
      </c>
      <c r="C33" s="19">
        <f>IF(B33&gt;$E$4,"",+C32+(C32*$E$2))</f>
        <v>1685.4</v>
      </c>
      <c r="D33" s="25">
        <f>IF(C33="","",D21*1.05)</f>
        <v>330.75</v>
      </c>
    </row>
    <row r="34" spans="1:4" ht="17.100000000000001" customHeight="1" x14ac:dyDescent="0.35">
      <c r="A34" s="38" t="s">
        <v>27</v>
      </c>
      <c r="B34" s="8">
        <f t="shared" si="1"/>
        <v>26</v>
      </c>
      <c r="C34" s="10">
        <f t="shared" ref="C34:C38" si="3">IF(B34&gt;$E$4,"",C33)</f>
        <v>1685.4</v>
      </c>
      <c r="D34" s="26" t="s">
        <v>22</v>
      </c>
    </row>
    <row r="35" spans="1:4" ht="17.100000000000001" customHeight="1" x14ac:dyDescent="0.35">
      <c r="A35" s="38" t="s">
        <v>27</v>
      </c>
      <c r="B35" s="8">
        <f t="shared" si="1"/>
        <v>27</v>
      </c>
      <c r="C35" s="10">
        <f t="shared" si="3"/>
        <v>1685.4</v>
      </c>
      <c r="D35" s="26" t="s">
        <v>22</v>
      </c>
    </row>
    <row r="36" spans="1:4" ht="17.100000000000001" customHeight="1" x14ac:dyDescent="0.35">
      <c r="A36" s="38" t="s">
        <v>27</v>
      </c>
      <c r="B36" s="8">
        <f t="shared" si="1"/>
        <v>28</v>
      </c>
      <c r="C36" s="10">
        <f t="shared" si="3"/>
        <v>1685.4</v>
      </c>
      <c r="D36" s="26" t="s">
        <v>22</v>
      </c>
    </row>
    <row r="37" spans="1:4" ht="17.100000000000001" customHeight="1" x14ac:dyDescent="0.35">
      <c r="A37" s="38" t="s">
        <v>27</v>
      </c>
      <c r="B37" s="8">
        <f t="shared" si="1"/>
        <v>29</v>
      </c>
      <c r="C37" s="10">
        <f t="shared" si="3"/>
        <v>1685.4</v>
      </c>
      <c r="D37" s="26" t="s">
        <v>22</v>
      </c>
    </row>
    <row r="38" spans="1:4" ht="17.100000000000001" customHeight="1" x14ac:dyDescent="0.35">
      <c r="A38" s="38" t="s">
        <v>27</v>
      </c>
      <c r="B38" s="8">
        <f t="shared" si="1"/>
        <v>30</v>
      </c>
      <c r="C38" s="10">
        <f t="shared" si="3"/>
        <v>1685.4</v>
      </c>
      <c r="D38" s="26" t="s">
        <v>22</v>
      </c>
    </row>
    <row r="39" spans="1:4" ht="17.100000000000001" customHeight="1" x14ac:dyDescent="0.35">
      <c r="A39" s="38" t="s">
        <v>27</v>
      </c>
      <c r="B39" s="8">
        <f t="shared" si="1"/>
        <v>31</v>
      </c>
      <c r="C39" s="10">
        <f>IF(B39&gt;$E$4,"",C38)</f>
        <v>1685.4</v>
      </c>
      <c r="D39" s="26" t="s">
        <v>22</v>
      </c>
    </row>
    <row r="40" spans="1:4" ht="17.100000000000001" customHeight="1" x14ac:dyDescent="0.35">
      <c r="A40" s="38" t="s">
        <v>27</v>
      </c>
      <c r="B40" s="8">
        <f t="shared" si="1"/>
        <v>32</v>
      </c>
      <c r="C40" s="10">
        <f t="shared" ref="C40:C44" si="4">IF(B40&gt;$E$4,"",C39)</f>
        <v>1685.4</v>
      </c>
      <c r="D40" s="26" t="s">
        <v>22</v>
      </c>
    </row>
    <row r="41" spans="1:4" ht="17.100000000000001" customHeight="1" x14ac:dyDescent="0.35">
      <c r="A41" s="38" t="s">
        <v>27</v>
      </c>
      <c r="B41" s="8">
        <f t="shared" si="1"/>
        <v>33</v>
      </c>
      <c r="C41" s="10">
        <f t="shared" si="4"/>
        <v>1685.4</v>
      </c>
      <c r="D41" s="26" t="s">
        <v>22</v>
      </c>
    </row>
    <row r="42" spans="1:4" ht="17.100000000000001" customHeight="1" x14ac:dyDescent="0.35">
      <c r="A42" s="38" t="s">
        <v>27</v>
      </c>
      <c r="B42" s="8">
        <f t="shared" si="1"/>
        <v>34</v>
      </c>
      <c r="C42" s="10">
        <f t="shared" si="4"/>
        <v>1685.4</v>
      </c>
      <c r="D42" s="26" t="s">
        <v>22</v>
      </c>
    </row>
    <row r="43" spans="1:4" ht="17.100000000000001" customHeight="1" x14ac:dyDescent="0.35">
      <c r="A43" s="38" t="s">
        <v>27</v>
      </c>
      <c r="B43" s="8">
        <f t="shared" si="1"/>
        <v>35</v>
      </c>
      <c r="C43" s="10">
        <f t="shared" si="4"/>
        <v>1685.4</v>
      </c>
      <c r="D43" s="26" t="s">
        <v>22</v>
      </c>
    </row>
    <row r="44" spans="1:4" ht="17.100000000000001" customHeight="1" x14ac:dyDescent="0.35">
      <c r="A44" s="38" t="s">
        <v>27</v>
      </c>
      <c r="B44" s="8">
        <f t="shared" si="1"/>
        <v>36</v>
      </c>
      <c r="C44" s="10">
        <f t="shared" si="4"/>
        <v>1685.4</v>
      </c>
      <c r="D44" s="26" t="s">
        <v>22</v>
      </c>
    </row>
    <row r="45" spans="1:4" ht="17.100000000000001" customHeight="1" x14ac:dyDescent="0.35">
      <c r="A45" s="38" t="s">
        <v>28</v>
      </c>
      <c r="B45" s="8">
        <f t="shared" si="1"/>
        <v>37</v>
      </c>
      <c r="C45" s="19">
        <f>IF(B45&gt;$E$4,"",+C44+(C44*$E$2))</f>
        <v>1786.5240000000001</v>
      </c>
      <c r="D45" s="25">
        <f>IF(C45="","",D33*1.05)</f>
        <v>347.28750000000002</v>
      </c>
    </row>
    <row r="46" spans="1:4" ht="17.100000000000001" customHeight="1" x14ac:dyDescent="0.35">
      <c r="A46" s="38" t="s">
        <v>28</v>
      </c>
      <c r="B46" s="8">
        <f t="shared" si="1"/>
        <v>38</v>
      </c>
      <c r="C46" s="10">
        <f t="shared" ref="C46:C56" si="5">IF(B46&gt;$E$4,"",C45)</f>
        <v>1786.5240000000001</v>
      </c>
      <c r="D46" s="26" t="s">
        <v>22</v>
      </c>
    </row>
    <row r="47" spans="1:4" ht="17.100000000000001" customHeight="1" x14ac:dyDescent="0.35">
      <c r="A47" s="38" t="s">
        <v>28</v>
      </c>
      <c r="B47" s="8">
        <f t="shared" si="1"/>
        <v>39</v>
      </c>
      <c r="C47" s="10">
        <f t="shared" si="5"/>
        <v>1786.5240000000001</v>
      </c>
      <c r="D47" s="26" t="s">
        <v>22</v>
      </c>
    </row>
    <row r="48" spans="1:4" ht="17.100000000000001" customHeight="1" x14ac:dyDescent="0.35">
      <c r="A48" s="38" t="s">
        <v>28</v>
      </c>
      <c r="B48" s="8">
        <f t="shared" si="1"/>
        <v>40</v>
      </c>
      <c r="C48" s="10">
        <f t="shared" si="5"/>
        <v>1786.5240000000001</v>
      </c>
      <c r="D48" s="26" t="s">
        <v>22</v>
      </c>
    </row>
    <row r="49" spans="1:4" ht="17.100000000000001" customHeight="1" x14ac:dyDescent="0.35">
      <c r="A49" s="38" t="s">
        <v>28</v>
      </c>
      <c r="B49" s="8">
        <f t="shared" si="1"/>
        <v>41</v>
      </c>
      <c r="C49" s="10">
        <f t="shared" si="5"/>
        <v>1786.5240000000001</v>
      </c>
      <c r="D49" s="26" t="s">
        <v>22</v>
      </c>
    </row>
    <row r="50" spans="1:4" ht="17.100000000000001" customHeight="1" x14ac:dyDescent="0.35">
      <c r="A50" s="38" t="s">
        <v>28</v>
      </c>
      <c r="B50" s="8">
        <f t="shared" si="1"/>
        <v>42</v>
      </c>
      <c r="C50" s="10">
        <f t="shared" si="5"/>
        <v>1786.5240000000001</v>
      </c>
      <c r="D50" s="26" t="s">
        <v>22</v>
      </c>
    </row>
    <row r="51" spans="1:4" ht="17.100000000000001" customHeight="1" x14ac:dyDescent="0.35">
      <c r="A51" s="38" t="s">
        <v>28</v>
      </c>
      <c r="B51" s="8">
        <f t="shared" si="1"/>
        <v>43</v>
      </c>
      <c r="C51" s="10">
        <f t="shared" si="5"/>
        <v>1786.5240000000001</v>
      </c>
      <c r="D51" s="26" t="s">
        <v>22</v>
      </c>
    </row>
    <row r="52" spans="1:4" ht="17.100000000000001" customHeight="1" x14ac:dyDescent="0.35">
      <c r="A52" s="38" t="s">
        <v>28</v>
      </c>
      <c r="B52" s="8">
        <f t="shared" si="1"/>
        <v>44</v>
      </c>
      <c r="C52" s="10">
        <f t="shared" si="5"/>
        <v>1786.5240000000001</v>
      </c>
      <c r="D52" s="26" t="s">
        <v>22</v>
      </c>
    </row>
    <row r="53" spans="1:4" ht="17.100000000000001" customHeight="1" x14ac:dyDescent="0.35">
      <c r="A53" s="38" t="s">
        <v>28</v>
      </c>
      <c r="B53" s="8">
        <f t="shared" si="1"/>
        <v>45</v>
      </c>
      <c r="C53" s="10">
        <f t="shared" si="5"/>
        <v>1786.5240000000001</v>
      </c>
      <c r="D53" s="26" t="s">
        <v>22</v>
      </c>
    </row>
    <row r="54" spans="1:4" ht="17.100000000000001" customHeight="1" x14ac:dyDescent="0.35">
      <c r="A54" s="38" t="s">
        <v>28</v>
      </c>
      <c r="B54" s="8">
        <f t="shared" si="1"/>
        <v>46</v>
      </c>
      <c r="C54" s="10">
        <f t="shared" si="5"/>
        <v>1786.5240000000001</v>
      </c>
      <c r="D54" s="26" t="s">
        <v>22</v>
      </c>
    </row>
    <row r="55" spans="1:4" ht="17.100000000000001" customHeight="1" x14ac:dyDescent="0.35">
      <c r="A55" s="38" t="s">
        <v>28</v>
      </c>
      <c r="B55" s="8">
        <f t="shared" si="1"/>
        <v>47</v>
      </c>
      <c r="C55" s="10">
        <f t="shared" si="5"/>
        <v>1786.5240000000001</v>
      </c>
      <c r="D55" s="26" t="s">
        <v>22</v>
      </c>
    </row>
    <row r="56" spans="1:4" ht="17.100000000000001" customHeight="1" x14ac:dyDescent="0.35">
      <c r="A56" s="38" t="s">
        <v>28</v>
      </c>
      <c r="B56" s="8">
        <f t="shared" si="1"/>
        <v>48</v>
      </c>
      <c r="C56" s="10">
        <f t="shared" si="5"/>
        <v>1786.5240000000001</v>
      </c>
      <c r="D56" s="26" t="s">
        <v>22</v>
      </c>
    </row>
    <row r="57" spans="1:4" ht="17.100000000000001" customHeight="1" x14ac:dyDescent="0.35">
      <c r="A57" s="38" t="s">
        <v>29</v>
      </c>
      <c r="B57" s="8">
        <f t="shared" si="1"/>
        <v>49</v>
      </c>
      <c r="C57" s="19">
        <f>IF(B57&gt;$E$4,"",+C56+(C56*$E$2))</f>
        <v>1893.7154400000002</v>
      </c>
      <c r="D57" s="25">
        <f>IF(C57="","",D45*1.05)</f>
        <v>364.65187500000002</v>
      </c>
    </row>
    <row r="58" spans="1:4" ht="17.100000000000001" customHeight="1" x14ac:dyDescent="0.35">
      <c r="A58" s="38" t="s">
        <v>29</v>
      </c>
      <c r="B58" s="8">
        <f t="shared" si="1"/>
        <v>50</v>
      </c>
      <c r="C58" s="10">
        <f t="shared" ref="C58:C68" si="6">IF(B58&gt;$E$4,"",C57)</f>
        <v>1893.7154400000002</v>
      </c>
      <c r="D58" s="26" t="s">
        <v>22</v>
      </c>
    </row>
    <row r="59" spans="1:4" ht="17.100000000000001" customHeight="1" x14ac:dyDescent="0.35">
      <c r="A59" s="38" t="s">
        <v>29</v>
      </c>
      <c r="B59" s="8">
        <f t="shared" si="1"/>
        <v>51</v>
      </c>
      <c r="C59" s="10">
        <f t="shared" si="6"/>
        <v>1893.7154400000002</v>
      </c>
      <c r="D59" s="26" t="s">
        <v>22</v>
      </c>
    </row>
    <row r="60" spans="1:4" ht="17.100000000000001" customHeight="1" x14ac:dyDescent="0.35">
      <c r="A60" s="38" t="s">
        <v>29</v>
      </c>
      <c r="B60" s="8">
        <f t="shared" si="1"/>
        <v>52</v>
      </c>
      <c r="C60" s="10">
        <f t="shared" si="6"/>
        <v>1893.7154400000002</v>
      </c>
      <c r="D60" s="26" t="s">
        <v>22</v>
      </c>
    </row>
    <row r="61" spans="1:4" ht="17.100000000000001" customHeight="1" x14ac:dyDescent="0.35">
      <c r="A61" s="38" t="s">
        <v>29</v>
      </c>
      <c r="B61" s="8">
        <f t="shared" si="1"/>
        <v>53</v>
      </c>
      <c r="C61" s="10">
        <f t="shared" si="6"/>
        <v>1893.7154400000002</v>
      </c>
      <c r="D61" s="26" t="s">
        <v>22</v>
      </c>
    </row>
    <row r="62" spans="1:4" ht="17.100000000000001" customHeight="1" x14ac:dyDescent="0.35">
      <c r="A62" s="38" t="s">
        <v>29</v>
      </c>
      <c r="B62" s="8">
        <f t="shared" si="1"/>
        <v>54</v>
      </c>
      <c r="C62" s="10">
        <f t="shared" si="6"/>
        <v>1893.7154400000002</v>
      </c>
      <c r="D62" s="26" t="s">
        <v>22</v>
      </c>
    </row>
    <row r="63" spans="1:4" ht="17.100000000000001" customHeight="1" x14ac:dyDescent="0.35">
      <c r="A63" s="38" t="s">
        <v>29</v>
      </c>
      <c r="B63" s="8">
        <f t="shared" si="1"/>
        <v>55</v>
      </c>
      <c r="C63" s="10">
        <f t="shared" si="6"/>
        <v>1893.7154400000002</v>
      </c>
      <c r="D63" s="26" t="s">
        <v>22</v>
      </c>
    </row>
    <row r="64" spans="1:4" ht="17.100000000000001" customHeight="1" x14ac:dyDescent="0.35">
      <c r="A64" s="38" t="s">
        <v>29</v>
      </c>
      <c r="B64" s="8">
        <f t="shared" si="1"/>
        <v>56</v>
      </c>
      <c r="C64" s="10">
        <f t="shared" si="6"/>
        <v>1893.7154400000002</v>
      </c>
      <c r="D64" s="26" t="s">
        <v>22</v>
      </c>
    </row>
    <row r="65" spans="1:4" ht="17.100000000000001" customHeight="1" x14ac:dyDescent="0.35">
      <c r="A65" s="38" t="s">
        <v>29</v>
      </c>
      <c r="B65" s="8">
        <f t="shared" si="1"/>
        <v>57</v>
      </c>
      <c r="C65" s="10">
        <f t="shared" si="6"/>
        <v>1893.7154400000002</v>
      </c>
      <c r="D65" s="26" t="s">
        <v>22</v>
      </c>
    </row>
    <row r="66" spans="1:4" ht="17.100000000000001" customHeight="1" x14ac:dyDescent="0.35">
      <c r="A66" s="38" t="s">
        <v>29</v>
      </c>
      <c r="B66" s="8">
        <f t="shared" si="1"/>
        <v>58</v>
      </c>
      <c r="C66" s="10">
        <f t="shared" si="6"/>
        <v>1893.7154400000002</v>
      </c>
      <c r="D66" s="26" t="s">
        <v>22</v>
      </c>
    </row>
    <row r="67" spans="1:4" ht="17.100000000000001" customHeight="1" x14ac:dyDescent="0.35">
      <c r="A67" s="38" t="s">
        <v>29</v>
      </c>
      <c r="B67" s="8">
        <f t="shared" si="1"/>
        <v>59</v>
      </c>
      <c r="C67" s="10">
        <f t="shared" si="6"/>
        <v>1893.7154400000002</v>
      </c>
      <c r="D67" s="26" t="s">
        <v>22</v>
      </c>
    </row>
    <row r="68" spans="1:4" ht="17.100000000000001" customHeight="1" x14ac:dyDescent="0.35">
      <c r="A68" s="38" t="s">
        <v>29</v>
      </c>
      <c r="B68" s="8">
        <f t="shared" si="1"/>
        <v>60</v>
      </c>
      <c r="C68" s="10">
        <f t="shared" si="6"/>
        <v>1893.7154400000002</v>
      </c>
      <c r="D68" s="26" t="s">
        <v>22</v>
      </c>
    </row>
    <row r="69" spans="1:4" ht="17.100000000000001" customHeight="1" x14ac:dyDescent="0.35">
      <c r="A69" s="38" t="s">
        <v>30</v>
      </c>
      <c r="B69" s="8">
        <f t="shared" si="1"/>
        <v>61</v>
      </c>
      <c r="C69" s="19">
        <f>IF(B69&gt;$E$4,"",+C68+(C68*$E$2))</f>
        <v>2007.3383664000003</v>
      </c>
      <c r="D69" s="25">
        <f>IF(C69="","",D57*1.05)</f>
        <v>382.88446875000005</v>
      </c>
    </row>
    <row r="70" spans="1:4" ht="17.100000000000001" customHeight="1" x14ac:dyDescent="0.35">
      <c r="A70" s="38" t="s">
        <v>30</v>
      </c>
      <c r="B70" s="8">
        <f t="shared" si="1"/>
        <v>62</v>
      </c>
      <c r="C70" s="10">
        <f t="shared" ref="C70:C80" si="7">IF(B70&gt;$E$4,"",C69)</f>
        <v>2007.3383664000003</v>
      </c>
      <c r="D70" s="26" t="s">
        <v>22</v>
      </c>
    </row>
    <row r="71" spans="1:4" ht="17.100000000000001" customHeight="1" x14ac:dyDescent="0.35">
      <c r="A71" s="38" t="s">
        <v>30</v>
      </c>
      <c r="B71" s="8">
        <f t="shared" si="1"/>
        <v>63</v>
      </c>
      <c r="C71" s="10">
        <f t="shared" si="7"/>
        <v>2007.3383664000003</v>
      </c>
      <c r="D71" s="26" t="s">
        <v>22</v>
      </c>
    </row>
    <row r="72" spans="1:4" ht="17.100000000000001" customHeight="1" x14ac:dyDescent="0.35">
      <c r="A72" s="38" t="s">
        <v>30</v>
      </c>
      <c r="B72" s="8">
        <f t="shared" si="1"/>
        <v>64</v>
      </c>
      <c r="C72" s="10">
        <f t="shared" si="7"/>
        <v>2007.3383664000003</v>
      </c>
      <c r="D72" s="26" t="s">
        <v>22</v>
      </c>
    </row>
    <row r="73" spans="1:4" ht="17.100000000000001" customHeight="1" x14ac:dyDescent="0.35">
      <c r="A73" s="38" t="s">
        <v>30</v>
      </c>
      <c r="B73" s="8">
        <f t="shared" si="1"/>
        <v>65</v>
      </c>
      <c r="C73" s="10">
        <f t="shared" si="7"/>
        <v>2007.3383664000003</v>
      </c>
      <c r="D73" s="26" t="s">
        <v>22</v>
      </c>
    </row>
    <row r="74" spans="1:4" ht="17.100000000000001" customHeight="1" x14ac:dyDescent="0.35">
      <c r="A74" s="38" t="s">
        <v>30</v>
      </c>
      <c r="B74" s="8">
        <f t="shared" si="1"/>
        <v>66</v>
      </c>
      <c r="C74" s="10">
        <f t="shared" si="7"/>
        <v>2007.3383664000003</v>
      </c>
      <c r="D74" s="26" t="s">
        <v>22</v>
      </c>
    </row>
    <row r="75" spans="1:4" ht="17.100000000000001" customHeight="1" x14ac:dyDescent="0.35">
      <c r="A75" s="38" t="s">
        <v>30</v>
      </c>
      <c r="B75" s="8">
        <f t="shared" si="1"/>
        <v>67</v>
      </c>
      <c r="C75" s="10">
        <f t="shared" si="7"/>
        <v>2007.3383664000003</v>
      </c>
      <c r="D75" s="26" t="s">
        <v>22</v>
      </c>
    </row>
    <row r="76" spans="1:4" ht="17.100000000000001" customHeight="1" x14ac:dyDescent="0.35">
      <c r="A76" s="38" t="s">
        <v>30</v>
      </c>
      <c r="B76" s="8">
        <f t="shared" ref="B76:B139" si="8">+B75+1</f>
        <v>68</v>
      </c>
      <c r="C76" s="10">
        <f t="shared" si="7"/>
        <v>2007.3383664000003</v>
      </c>
      <c r="D76" s="26" t="s">
        <v>22</v>
      </c>
    </row>
    <row r="77" spans="1:4" ht="17.100000000000001" customHeight="1" x14ac:dyDescent="0.35">
      <c r="A77" s="38" t="s">
        <v>30</v>
      </c>
      <c r="B77" s="8">
        <f t="shared" si="8"/>
        <v>69</v>
      </c>
      <c r="C77" s="10">
        <f t="shared" si="7"/>
        <v>2007.3383664000003</v>
      </c>
      <c r="D77" s="26" t="s">
        <v>22</v>
      </c>
    </row>
    <row r="78" spans="1:4" ht="17.100000000000001" customHeight="1" x14ac:dyDescent="0.35">
      <c r="A78" s="38" t="s">
        <v>30</v>
      </c>
      <c r="B78" s="8">
        <f t="shared" si="8"/>
        <v>70</v>
      </c>
      <c r="C78" s="10">
        <f t="shared" si="7"/>
        <v>2007.3383664000003</v>
      </c>
      <c r="D78" s="26" t="s">
        <v>22</v>
      </c>
    </row>
    <row r="79" spans="1:4" ht="17.100000000000001" customHeight="1" x14ac:dyDescent="0.35">
      <c r="A79" s="38" t="s">
        <v>30</v>
      </c>
      <c r="B79" s="8">
        <f t="shared" si="8"/>
        <v>71</v>
      </c>
      <c r="C79" s="10">
        <f t="shared" si="7"/>
        <v>2007.3383664000003</v>
      </c>
      <c r="D79" s="26" t="s">
        <v>22</v>
      </c>
    </row>
    <row r="80" spans="1:4" ht="17.100000000000001" customHeight="1" x14ac:dyDescent="0.35">
      <c r="A80" s="38" t="s">
        <v>30</v>
      </c>
      <c r="B80" s="8">
        <f t="shared" si="8"/>
        <v>72</v>
      </c>
      <c r="C80" s="10">
        <f t="shared" si="7"/>
        <v>2007.3383664000003</v>
      </c>
      <c r="D80" s="26" t="s">
        <v>22</v>
      </c>
    </row>
    <row r="81" spans="1:4" ht="17.100000000000001" customHeight="1" x14ac:dyDescent="0.35">
      <c r="A81" s="38" t="s">
        <v>31</v>
      </c>
      <c r="B81" s="8">
        <f t="shared" si="8"/>
        <v>73</v>
      </c>
      <c r="C81" s="19">
        <f>IF(B81&gt;$E$4,"",+C80+(C80*$E$2))</f>
        <v>2127.7786683840004</v>
      </c>
      <c r="D81" s="25">
        <f>IF(C81="","",D69*1.05)</f>
        <v>402.0286921875001</v>
      </c>
    </row>
    <row r="82" spans="1:4" ht="17.100000000000001" customHeight="1" x14ac:dyDescent="0.35">
      <c r="A82" s="38" t="s">
        <v>31</v>
      </c>
      <c r="B82" s="8">
        <f t="shared" si="8"/>
        <v>74</v>
      </c>
      <c r="C82" s="10">
        <f t="shared" ref="C82:C92" si="9">IF(B82&gt;$E$4,"",C81)</f>
        <v>2127.7786683840004</v>
      </c>
      <c r="D82" s="26" t="s">
        <v>22</v>
      </c>
    </row>
    <row r="83" spans="1:4" ht="17.100000000000001" customHeight="1" x14ac:dyDescent="0.35">
      <c r="A83" s="38" t="s">
        <v>31</v>
      </c>
      <c r="B83" s="8">
        <f t="shared" si="8"/>
        <v>75</v>
      </c>
      <c r="C83" s="10">
        <f t="shared" si="9"/>
        <v>2127.7786683840004</v>
      </c>
      <c r="D83" s="26" t="s">
        <v>22</v>
      </c>
    </row>
    <row r="84" spans="1:4" ht="17.100000000000001" customHeight="1" x14ac:dyDescent="0.35">
      <c r="A84" s="38" t="s">
        <v>31</v>
      </c>
      <c r="B84" s="8">
        <f t="shared" si="8"/>
        <v>76</v>
      </c>
      <c r="C84" s="10">
        <f t="shared" si="9"/>
        <v>2127.7786683840004</v>
      </c>
      <c r="D84" s="26" t="s">
        <v>22</v>
      </c>
    </row>
    <row r="85" spans="1:4" ht="17.100000000000001" customHeight="1" x14ac:dyDescent="0.35">
      <c r="A85" s="38" t="s">
        <v>31</v>
      </c>
      <c r="B85" s="8">
        <f t="shared" si="8"/>
        <v>77</v>
      </c>
      <c r="C85" s="10">
        <f t="shared" si="9"/>
        <v>2127.7786683840004</v>
      </c>
      <c r="D85" s="26" t="s">
        <v>22</v>
      </c>
    </row>
    <row r="86" spans="1:4" ht="17.100000000000001" customHeight="1" x14ac:dyDescent="0.35">
      <c r="A86" s="38" t="s">
        <v>31</v>
      </c>
      <c r="B86" s="8">
        <f t="shared" si="8"/>
        <v>78</v>
      </c>
      <c r="C86" s="10">
        <f t="shared" si="9"/>
        <v>2127.7786683840004</v>
      </c>
      <c r="D86" s="26" t="s">
        <v>22</v>
      </c>
    </row>
    <row r="87" spans="1:4" ht="17.100000000000001" customHeight="1" x14ac:dyDescent="0.35">
      <c r="A87" s="38" t="s">
        <v>31</v>
      </c>
      <c r="B87" s="8">
        <f t="shared" si="8"/>
        <v>79</v>
      </c>
      <c r="C87" s="10">
        <f t="shared" si="9"/>
        <v>2127.7786683840004</v>
      </c>
      <c r="D87" s="26" t="s">
        <v>22</v>
      </c>
    </row>
    <row r="88" spans="1:4" ht="17.100000000000001" customHeight="1" x14ac:dyDescent="0.35">
      <c r="A88" s="38" t="s">
        <v>31</v>
      </c>
      <c r="B88" s="8">
        <f t="shared" si="8"/>
        <v>80</v>
      </c>
      <c r="C88" s="10">
        <f t="shared" si="9"/>
        <v>2127.7786683840004</v>
      </c>
      <c r="D88" s="26" t="s">
        <v>22</v>
      </c>
    </row>
    <row r="89" spans="1:4" ht="17.100000000000001" customHeight="1" x14ac:dyDescent="0.35">
      <c r="A89" s="38" t="s">
        <v>31</v>
      </c>
      <c r="B89" s="8">
        <f t="shared" si="8"/>
        <v>81</v>
      </c>
      <c r="C89" s="10">
        <f t="shared" si="9"/>
        <v>2127.7786683840004</v>
      </c>
      <c r="D89" s="26" t="s">
        <v>22</v>
      </c>
    </row>
    <row r="90" spans="1:4" ht="17.100000000000001" customHeight="1" x14ac:dyDescent="0.35">
      <c r="A90" s="38" t="s">
        <v>31</v>
      </c>
      <c r="B90" s="8">
        <f t="shared" si="8"/>
        <v>82</v>
      </c>
      <c r="C90" s="10">
        <f t="shared" si="9"/>
        <v>2127.7786683840004</v>
      </c>
      <c r="D90" s="26" t="s">
        <v>22</v>
      </c>
    </row>
    <row r="91" spans="1:4" ht="17.100000000000001" customHeight="1" x14ac:dyDescent="0.35">
      <c r="A91" s="38" t="s">
        <v>31</v>
      </c>
      <c r="B91" s="8">
        <f t="shared" si="8"/>
        <v>83</v>
      </c>
      <c r="C91" s="10">
        <f t="shared" si="9"/>
        <v>2127.7786683840004</v>
      </c>
      <c r="D91" s="26" t="s">
        <v>22</v>
      </c>
    </row>
    <row r="92" spans="1:4" ht="17.100000000000001" customHeight="1" x14ac:dyDescent="0.35">
      <c r="A92" s="38" t="s">
        <v>31</v>
      </c>
      <c r="B92" s="8">
        <f t="shared" si="8"/>
        <v>84</v>
      </c>
      <c r="C92" s="10">
        <f t="shared" si="9"/>
        <v>2127.7786683840004</v>
      </c>
      <c r="D92" s="26" t="s">
        <v>22</v>
      </c>
    </row>
    <row r="93" spans="1:4" ht="17.100000000000001" customHeight="1" x14ac:dyDescent="0.35">
      <c r="A93" s="38" t="s">
        <v>32</v>
      </c>
      <c r="B93" s="8">
        <f t="shared" si="8"/>
        <v>85</v>
      </c>
      <c r="C93" s="19">
        <f>IF(B93&gt;$E$4,"",+C92+(C92*$E$2))</f>
        <v>2255.4453884870404</v>
      </c>
      <c r="D93" s="25">
        <f>IF(C93="","",D81*1.05)</f>
        <v>422.13012679687512</v>
      </c>
    </row>
    <row r="94" spans="1:4" ht="17.100000000000001" customHeight="1" x14ac:dyDescent="0.35">
      <c r="A94" s="38" t="s">
        <v>32</v>
      </c>
      <c r="B94" s="8">
        <f t="shared" si="8"/>
        <v>86</v>
      </c>
      <c r="C94" s="10">
        <f t="shared" ref="C94:C104" si="10">IF(B94&gt;$E$4,"",C93)</f>
        <v>2255.4453884870404</v>
      </c>
      <c r="D94" s="26" t="s">
        <v>22</v>
      </c>
    </row>
    <row r="95" spans="1:4" ht="17.100000000000001" customHeight="1" x14ac:dyDescent="0.35">
      <c r="A95" s="38" t="s">
        <v>32</v>
      </c>
      <c r="B95" s="8">
        <f t="shared" si="8"/>
        <v>87</v>
      </c>
      <c r="C95" s="10">
        <f t="shared" si="10"/>
        <v>2255.4453884870404</v>
      </c>
      <c r="D95" s="26" t="s">
        <v>22</v>
      </c>
    </row>
    <row r="96" spans="1:4" ht="17.100000000000001" customHeight="1" x14ac:dyDescent="0.35">
      <c r="A96" s="38" t="s">
        <v>32</v>
      </c>
      <c r="B96" s="8">
        <f t="shared" si="8"/>
        <v>88</v>
      </c>
      <c r="C96" s="10">
        <f t="shared" si="10"/>
        <v>2255.4453884870404</v>
      </c>
      <c r="D96" s="26" t="s">
        <v>22</v>
      </c>
    </row>
    <row r="97" spans="1:4" ht="17.100000000000001" customHeight="1" x14ac:dyDescent="0.35">
      <c r="A97" s="38" t="s">
        <v>32</v>
      </c>
      <c r="B97" s="8">
        <f t="shared" si="8"/>
        <v>89</v>
      </c>
      <c r="C97" s="10">
        <f t="shared" si="10"/>
        <v>2255.4453884870404</v>
      </c>
      <c r="D97" s="26" t="s">
        <v>22</v>
      </c>
    </row>
    <row r="98" spans="1:4" ht="17.100000000000001" customHeight="1" x14ac:dyDescent="0.35">
      <c r="A98" s="38" t="s">
        <v>32</v>
      </c>
      <c r="B98" s="8">
        <f t="shared" si="8"/>
        <v>90</v>
      </c>
      <c r="C98" s="10">
        <f t="shared" si="10"/>
        <v>2255.4453884870404</v>
      </c>
      <c r="D98" s="26" t="s">
        <v>22</v>
      </c>
    </row>
    <row r="99" spans="1:4" ht="17.100000000000001" customHeight="1" x14ac:dyDescent="0.35">
      <c r="A99" s="38" t="s">
        <v>32</v>
      </c>
      <c r="B99" s="8">
        <f t="shared" si="8"/>
        <v>91</v>
      </c>
      <c r="C99" s="10">
        <f t="shared" si="10"/>
        <v>2255.4453884870404</v>
      </c>
      <c r="D99" s="26" t="s">
        <v>22</v>
      </c>
    </row>
    <row r="100" spans="1:4" ht="17.100000000000001" customHeight="1" x14ac:dyDescent="0.35">
      <c r="A100" s="38" t="s">
        <v>32</v>
      </c>
      <c r="B100" s="8">
        <f t="shared" si="8"/>
        <v>92</v>
      </c>
      <c r="C100" s="10">
        <f t="shared" si="10"/>
        <v>2255.4453884870404</v>
      </c>
      <c r="D100" s="26" t="s">
        <v>22</v>
      </c>
    </row>
    <row r="101" spans="1:4" ht="17.100000000000001" customHeight="1" x14ac:dyDescent="0.35">
      <c r="A101" s="38" t="s">
        <v>32</v>
      </c>
      <c r="B101" s="8">
        <f t="shared" si="8"/>
        <v>93</v>
      </c>
      <c r="C101" s="10">
        <f t="shared" si="10"/>
        <v>2255.4453884870404</v>
      </c>
      <c r="D101" s="26" t="s">
        <v>22</v>
      </c>
    </row>
    <row r="102" spans="1:4" ht="17.100000000000001" customHeight="1" x14ac:dyDescent="0.35">
      <c r="A102" s="38" t="s">
        <v>32</v>
      </c>
      <c r="B102" s="8">
        <f t="shared" si="8"/>
        <v>94</v>
      </c>
      <c r="C102" s="10">
        <f t="shared" si="10"/>
        <v>2255.4453884870404</v>
      </c>
      <c r="D102" s="26" t="s">
        <v>22</v>
      </c>
    </row>
    <row r="103" spans="1:4" ht="17.100000000000001" customHeight="1" x14ac:dyDescent="0.35">
      <c r="A103" s="38" t="s">
        <v>32</v>
      </c>
      <c r="B103" s="8">
        <f t="shared" si="8"/>
        <v>95</v>
      </c>
      <c r="C103" s="10">
        <f t="shared" si="10"/>
        <v>2255.4453884870404</v>
      </c>
      <c r="D103" s="26" t="s">
        <v>22</v>
      </c>
    </row>
    <row r="104" spans="1:4" ht="17.100000000000001" customHeight="1" x14ac:dyDescent="0.35">
      <c r="A104" s="38" t="s">
        <v>32</v>
      </c>
      <c r="B104" s="8">
        <f t="shared" si="8"/>
        <v>96</v>
      </c>
      <c r="C104" s="10">
        <f t="shared" si="10"/>
        <v>2255.4453884870404</v>
      </c>
      <c r="D104" s="26" t="s">
        <v>22</v>
      </c>
    </row>
    <row r="105" spans="1:4" ht="17.100000000000001" customHeight="1" x14ac:dyDescent="0.35">
      <c r="A105" s="38" t="s">
        <v>33</v>
      </c>
      <c r="B105" s="8">
        <f t="shared" si="8"/>
        <v>97</v>
      </c>
      <c r="C105" s="19">
        <f>IF(B105&gt;$E$4,"",+C104+(C104*$E$2))</f>
        <v>2390.7721117962628</v>
      </c>
      <c r="D105" s="25">
        <f>IF(C105="","",D93*1.05)</f>
        <v>443.23663313671886</v>
      </c>
    </row>
    <row r="106" spans="1:4" ht="17.100000000000001" customHeight="1" x14ac:dyDescent="0.35">
      <c r="A106" s="38" t="s">
        <v>33</v>
      </c>
      <c r="B106" s="8">
        <f t="shared" si="8"/>
        <v>98</v>
      </c>
      <c r="C106" s="10">
        <f t="shared" ref="C106:C116" si="11">IF(B106&gt;$E$4,"",C105)</f>
        <v>2390.7721117962628</v>
      </c>
      <c r="D106" s="26" t="s">
        <v>22</v>
      </c>
    </row>
    <row r="107" spans="1:4" ht="17.100000000000001" customHeight="1" x14ac:dyDescent="0.35">
      <c r="A107" s="38" t="s">
        <v>33</v>
      </c>
      <c r="B107" s="8">
        <f t="shared" si="8"/>
        <v>99</v>
      </c>
      <c r="C107" s="10">
        <f t="shared" si="11"/>
        <v>2390.7721117962628</v>
      </c>
      <c r="D107" s="26" t="s">
        <v>22</v>
      </c>
    </row>
    <row r="108" spans="1:4" ht="17.100000000000001" customHeight="1" x14ac:dyDescent="0.35">
      <c r="A108" s="38" t="s">
        <v>33</v>
      </c>
      <c r="B108" s="8">
        <f t="shared" si="8"/>
        <v>100</v>
      </c>
      <c r="C108" s="10">
        <f t="shared" si="11"/>
        <v>2390.7721117962628</v>
      </c>
      <c r="D108" s="26" t="s">
        <v>22</v>
      </c>
    </row>
    <row r="109" spans="1:4" ht="17.100000000000001" customHeight="1" x14ac:dyDescent="0.35">
      <c r="A109" s="38" t="s">
        <v>33</v>
      </c>
      <c r="B109" s="8">
        <f t="shared" si="8"/>
        <v>101</v>
      </c>
      <c r="C109" s="10">
        <f t="shared" si="11"/>
        <v>2390.7721117962628</v>
      </c>
      <c r="D109" s="26" t="s">
        <v>22</v>
      </c>
    </row>
    <row r="110" spans="1:4" ht="17.100000000000001" customHeight="1" x14ac:dyDescent="0.35">
      <c r="A110" s="38" t="s">
        <v>33</v>
      </c>
      <c r="B110" s="8">
        <f t="shared" si="8"/>
        <v>102</v>
      </c>
      <c r="C110" s="10">
        <f t="shared" si="11"/>
        <v>2390.7721117962628</v>
      </c>
      <c r="D110" s="26" t="s">
        <v>22</v>
      </c>
    </row>
    <row r="111" spans="1:4" ht="17.100000000000001" customHeight="1" x14ac:dyDescent="0.35">
      <c r="A111" s="38" t="s">
        <v>33</v>
      </c>
      <c r="B111" s="8">
        <f t="shared" si="8"/>
        <v>103</v>
      </c>
      <c r="C111" s="10">
        <f t="shared" si="11"/>
        <v>2390.7721117962628</v>
      </c>
      <c r="D111" s="26" t="s">
        <v>22</v>
      </c>
    </row>
    <row r="112" spans="1:4" ht="17.100000000000001" customHeight="1" x14ac:dyDescent="0.35">
      <c r="A112" s="38" t="s">
        <v>33</v>
      </c>
      <c r="B112" s="8">
        <f t="shared" si="8"/>
        <v>104</v>
      </c>
      <c r="C112" s="10">
        <f t="shared" si="11"/>
        <v>2390.7721117962628</v>
      </c>
      <c r="D112" s="26" t="s">
        <v>22</v>
      </c>
    </row>
    <row r="113" spans="1:4" ht="17.100000000000001" customHeight="1" x14ac:dyDescent="0.35">
      <c r="A113" s="38" t="s">
        <v>33</v>
      </c>
      <c r="B113" s="8">
        <f t="shared" si="8"/>
        <v>105</v>
      </c>
      <c r="C113" s="10">
        <f t="shared" si="11"/>
        <v>2390.7721117962628</v>
      </c>
      <c r="D113" s="26" t="s">
        <v>22</v>
      </c>
    </row>
    <row r="114" spans="1:4" ht="17.100000000000001" customHeight="1" x14ac:dyDescent="0.35">
      <c r="A114" s="38" t="s">
        <v>33</v>
      </c>
      <c r="B114" s="8">
        <f t="shared" si="8"/>
        <v>106</v>
      </c>
      <c r="C114" s="10">
        <f t="shared" si="11"/>
        <v>2390.7721117962628</v>
      </c>
      <c r="D114" s="26" t="s">
        <v>22</v>
      </c>
    </row>
    <row r="115" spans="1:4" ht="17.100000000000001" customHeight="1" x14ac:dyDescent="0.35">
      <c r="A115" s="38" t="s">
        <v>33</v>
      </c>
      <c r="B115" s="8">
        <f t="shared" si="8"/>
        <v>107</v>
      </c>
      <c r="C115" s="10">
        <f t="shared" si="11"/>
        <v>2390.7721117962628</v>
      </c>
      <c r="D115" s="26" t="s">
        <v>22</v>
      </c>
    </row>
    <row r="116" spans="1:4" ht="17.100000000000001" customHeight="1" x14ac:dyDescent="0.35">
      <c r="A116" s="38" t="s">
        <v>33</v>
      </c>
      <c r="B116" s="8">
        <f t="shared" si="8"/>
        <v>108</v>
      </c>
      <c r="C116" s="10">
        <f t="shared" si="11"/>
        <v>2390.7721117962628</v>
      </c>
      <c r="D116" s="26" t="s">
        <v>22</v>
      </c>
    </row>
    <row r="117" spans="1:4" ht="17.100000000000001" customHeight="1" x14ac:dyDescent="0.35">
      <c r="A117" s="38" t="s">
        <v>34</v>
      </c>
      <c r="B117" s="8">
        <f t="shared" si="8"/>
        <v>109</v>
      </c>
      <c r="C117" s="19">
        <f>IF(B117&gt;$E$4,"",+C116+(C116*$E$2))</f>
        <v>2534.2184385040387</v>
      </c>
      <c r="D117" s="25">
        <f>IF(C117="","",D105*1.05)</f>
        <v>465.39846479355481</v>
      </c>
    </row>
    <row r="118" spans="1:4" ht="17.100000000000001" customHeight="1" x14ac:dyDescent="0.35">
      <c r="A118" s="38" t="s">
        <v>34</v>
      </c>
      <c r="B118" s="8">
        <f t="shared" si="8"/>
        <v>110</v>
      </c>
      <c r="C118" s="10">
        <f t="shared" ref="C118:C128" si="12">IF(B118&gt;$E$4,"",C117)</f>
        <v>2534.2184385040387</v>
      </c>
      <c r="D118" s="26" t="s">
        <v>22</v>
      </c>
    </row>
    <row r="119" spans="1:4" ht="17.100000000000001" customHeight="1" x14ac:dyDescent="0.35">
      <c r="A119" s="38" t="s">
        <v>34</v>
      </c>
      <c r="B119" s="8">
        <f t="shared" si="8"/>
        <v>111</v>
      </c>
      <c r="C119" s="10">
        <f t="shared" si="12"/>
        <v>2534.2184385040387</v>
      </c>
      <c r="D119" s="26" t="s">
        <v>22</v>
      </c>
    </row>
    <row r="120" spans="1:4" ht="17.100000000000001" customHeight="1" x14ac:dyDescent="0.35">
      <c r="A120" s="38" t="s">
        <v>34</v>
      </c>
      <c r="B120" s="8">
        <f t="shared" si="8"/>
        <v>112</v>
      </c>
      <c r="C120" s="10">
        <f t="shared" si="12"/>
        <v>2534.2184385040387</v>
      </c>
      <c r="D120" s="26" t="s">
        <v>22</v>
      </c>
    </row>
    <row r="121" spans="1:4" ht="17.100000000000001" customHeight="1" x14ac:dyDescent="0.35">
      <c r="A121" s="38" t="s">
        <v>34</v>
      </c>
      <c r="B121" s="8">
        <f t="shared" si="8"/>
        <v>113</v>
      </c>
      <c r="C121" s="10">
        <f t="shared" si="12"/>
        <v>2534.2184385040387</v>
      </c>
      <c r="D121" s="26" t="s">
        <v>22</v>
      </c>
    </row>
    <row r="122" spans="1:4" ht="17.100000000000001" customHeight="1" x14ac:dyDescent="0.35">
      <c r="A122" s="38" t="s">
        <v>34</v>
      </c>
      <c r="B122" s="8">
        <f t="shared" si="8"/>
        <v>114</v>
      </c>
      <c r="C122" s="10">
        <f t="shared" si="12"/>
        <v>2534.2184385040387</v>
      </c>
      <c r="D122" s="26" t="s">
        <v>22</v>
      </c>
    </row>
    <row r="123" spans="1:4" ht="17.100000000000001" customHeight="1" x14ac:dyDescent="0.35">
      <c r="A123" s="38" t="s">
        <v>34</v>
      </c>
      <c r="B123" s="8">
        <f t="shared" si="8"/>
        <v>115</v>
      </c>
      <c r="C123" s="10">
        <f t="shared" si="12"/>
        <v>2534.2184385040387</v>
      </c>
      <c r="D123" s="26" t="s">
        <v>22</v>
      </c>
    </row>
    <row r="124" spans="1:4" ht="17.100000000000001" customHeight="1" x14ac:dyDescent="0.35">
      <c r="A124" s="38" t="s">
        <v>34</v>
      </c>
      <c r="B124" s="8">
        <f t="shared" si="8"/>
        <v>116</v>
      </c>
      <c r="C124" s="10">
        <f t="shared" si="12"/>
        <v>2534.2184385040387</v>
      </c>
      <c r="D124" s="26" t="s">
        <v>22</v>
      </c>
    </row>
    <row r="125" spans="1:4" ht="17.100000000000001" customHeight="1" x14ac:dyDescent="0.35">
      <c r="A125" s="38" t="s">
        <v>34</v>
      </c>
      <c r="B125" s="8">
        <f t="shared" si="8"/>
        <v>117</v>
      </c>
      <c r="C125" s="10">
        <f t="shared" si="12"/>
        <v>2534.2184385040387</v>
      </c>
      <c r="D125" s="26" t="s">
        <v>22</v>
      </c>
    </row>
    <row r="126" spans="1:4" ht="17.100000000000001" customHeight="1" x14ac:dyDescent="0.35">
      <c r="A126" s="38" t="s">
        <v>34</v>
      </c>
      <c r="B126" s="8">
        <f t="shared" si="8"/>
        <v>118</v>
      </c>
      <c r="C126" s="10">
        <f t="shared" si="12"/>
        <v>2534.2184385040387</v>
      </c>
      <c r="D126" s="26" t="s">
        <v>22</v>
      </c>
    </row>
    <row r="127" spans="1:4" ht="17.100000000000001" customHeight="1" x14ac:dyDescent="0.35">
      <c r="A127" s="38" t="s">
        <v>34</v>
      </c>
      <c r="B127" s="8">
        <f t="shared" si="8"/>
        <v>119</v>
      </c>
      <c r="C127" s="10">
        <f t="shared" si="12"/>
        <v>2534.2184385040387</v>
      </c>
      <c r="D127" s="26" t="s">
        <v>22</v>
      </c>
    </row>
    <row r="128" spans="1:4" ht="17.100000000000001" customHeight="1" x14ac:dyDescent="0.35">
      <c r="A128" s="38" t="s">
        <v>34</v>
      </c>
      <c r="B128" s="8">
        <f t="shared" si="8"/>
        <v>120</v>
      </c>
      <c r="C128" s="10">
        <f t="shared" si="12"/>
        <v>2534.2184385040387</v>
      </c>
      <c r="D128" s="26" t="s">
        <v>22</v>
      </c>
    </row>
    <row r="129" spans="2:4" ht="17.100000000000001" customHeight="1" x14ac:dyDescent="0.35">
      <c r="B129" s="8">
        <f t="shared" si="8"/>
        <v>121</v>
      </c>
      <c r="C129" s="19">
        <f>IF(B129&gt;$E$4,"",+C128+(C128*$E$2))</f>
        <v>2686.2715448142808</v>
      </c>
      <c r="D129" s="25">
        <f>IF(C129="","",D117*1.05)</f>
        <v>488.66838803323259</v>
      </c>
    </row>
    <row r="130" spans="2:4" ht="17.100000000000001" customHeight="1" x14ac:dyDescent="0.35">
      <c r="B130" s="8">
        <f t="shared" si="8"/>
        <v>122</v>
      </c>
      <c r="C130" s="10">
        <f t="shared" ref="C130:C140" si="13">IF(B130&gt;$E$4,"",C129)</f>
        <v>2686.2715448142808</v>
      </c>
      <c r="D130" s="26" t="s">
        <v>22</v>
      </c>
    </row>
    <row r="131" spans="2:4" ht="17.100000000000001" customHeight="1" x14ac:dyDescent="0.35">
      <c r="B131" s="8">
        <f t="shared" si="8"/>
        <v>123</v>
      </c>
      <c r="C131" s="10">
        <f t="shared" si="13"/>
        <v>2686.2715448142808</v>
      </c>
      <c r="D131" s="26" t="s">
        <v>22</v>
      </c>
    </row>
    <row r="132" spans="2:4" ht="17.100000000000001" customHeight="1" x14ac:dyDescent="0.35">
      <c r="B132" s="8">
        <f t="shared" si="8"/>
        <v>124</v>
      </c>
      <c r="C132" s="10">
        <f t="shared" si="13"/>
        <v>2686.2715448142808</v>
      </c>
      <c r="D132" s="26" t="s">
        <v>22</v>
      </c>
    </row>
    <row r="133" spans="2:4" ht="17.100000000000001" customHeight="1" x14ac:dyDescent="0.35">
      <c r="B133" s="8">
        <f t="shared" si="8"/>
        <v>125</v>
      </c>
      <c r="C133" s="10">
        <f t="shared" si="13"/>
        <v>2686.2715448142808</v>
      </c>
      <c r="D133" s="26" t="s">
        <v>22</v>
      </c>
    </row>
    <row r="134" spans="2:4" ht="17.100000000000001" customHeight="1" x14ac:dyDescent="0.35">
      <c r="B134" s="8">
        <f t="shared" si="8"/>
        <v>126</v>
      </c>
      <c r="C134" s="10">
        <f t="shared" si="13"/>
        <v>2686.2715448142808</v>
      </c>
      <c r="D134" s="26" t="s">
        <v>22</v>
      </c>
    </row>
    <row r="135" spans="2:4" ht="17.100000000000001" customHeight="1" x14ac:dyDescent="0.35">
      <c r="B135" s="8">
        <f t="shared" si="8"/>
        <v>127</v>
      </c>
      <c r="C135" s="10">
        <f t="shared" si="13"/>
        <v>2686.2715448142808</v>
      </c>
      <c r="D135" s="26" t="s">
        <v>22</v>
      </c>
    </row>
    <row r="136" spans="2:4" ht="17.100000000000001" customHeight="1" x14ac:dyDescent="0.35">
      <c r="B136" s="8">
        <f t="shared" si="8"/>
        <v>128</v>
      </c>
      <c r="C136" s="10">
        <f t="shared" si="13"/>
        <v>2686.2715448142808</v>
      </c>
      <c r="D136" s="26" t="s">
        <v>22</v>
      </c>
    </row>
    <row r="137" spans="2:4" ht="17.100000000000001" customHeight="1" x14ac:dyDescent="0.35">
      <c r="B137" s="8">
        <f t="shared" si="8"/>
        <v>129</v>
      </c>
      <c r="C137" s="10">
        <f t="shared" si="13"/>
        <v>2686.2715448142808</v>
      </c>
      <c r="D137" s="26" t="s">
        <v>22</v>
      </c>
    </row>
    <row r="138" spans="2:4" ht="17.100000000000001" customHeight="1" x14ac:dyDescent="0.35">
      <c r="B138" s="8">
        <f t="shared" si="8"/>
        <v>130</v>
      </c>
      <c r="C138" s="10">
        <f t="shared" si="13"/>
        <v>2686.2715448142808</v>
      </c>
      <c r="D138" s="26" t="s">
        <v>22</v>
      </c>
    </row>
    <row r="139" spans="2:4" ht="17.100000000000001" customHeight="1" x14ac:dyDescent="0.35">
      <c r="B139" s="8">
        <f t="shared" si="8"/>
        <v>131</v>
      </c>
      <c r="C139" s="10">
        <f t="shared" si="13"/>
        <v>2686.2715448142808</v>
      </c>
      <c r="D139" s="26" t="s">
        <v>22</v>
      </c>
    </row>
    <row r="140" spans="2:4" ht="17.100000000000001" customHeight="1" x14ac:dyDescent="0.35">
      <c r="B140" s="8">
        <f t="shared" ref="B140:B203" si="14">+B139+1</f>
        <v>132</v>
      </c>
      <c r="C140" s="10">
        <f t="shared" si="13"/>
        <v>2686.2715448142808</v>
      </c>
      <c r="D140" s="26" t="s">
        <v>22</v>
      </c>
    </row>
    <row r="141" spans="2:4" ht="17.100000000000001" customHeight="1" x14ac:dyDescent="0.35">
      <c r="B141" s="8">
        <f t="shared" si="14"/>
        <v>133</v>
      </c>
      <c r="C141" s="19">
        <f>IF(B141&gt;$E$4,"",+C140+(C140*$E$2))</f>
        <v>2847.4478375031376</v>
      </c>
      <c r="D141" s="25">
        <f>IF(C141="","",D129*1.05)</f>
        <v>513.10180743489423</v>
      </c>
    </row>
    <row r="142" spans="2:4" ht="17.100000000000001" customHeight="1" x14ac:dyDescent="0.35">
      <c r="B142" s="8">
        <f t="shared" si="14"/>
        <v>134</v>
      </c>
      <c r="C142" s="10">
        <f t="shared" ref="C142:C152" si="15">IF(B142&gt;$E$4,"",C141)</f>
        <v>2847.4478375031376</v>
      </c>
      <c r="D142" s="26" t="s">
        <v>22</v>
      </c>
    </row>
    <row r="143" spans="2:4" ht="17.100000000000001" customHeight="1" x14ac:dyDescent="0.35">
      <c r="B143" s="8">
        <f t="shared" si="14"/>
        <v>135</v>
      </c>
      <c r="C143" s="10">
        <f t="shared" si="15"/>
        <v>2847.4478375031376</v>
      </c>
      <c r="D143" s="26" t="s">
        <v>22</v>
      </c>
    </row>
    <row r="144" spans="2:4" ht="17.100000000000001" customHeight="1" x14ac:dyDescent="0.35">
      <c r="B144" s="8">
        <f t="shared" si="14"/>
        <v>136</v>
      </c>
      <c r="C144" s="10">
        <f t="shared" si="15"/>
        <v>2847.4478375031376</v>
      </c>
      <c r="D144" s="26" t="s">
        <v>22</v>
      </c>
    </row>
    <row r="145" spans="2:4" ht="17.100000000000001" customHeight="1" x14ac:dyDescent="0.35">
      <c r="B145" s="8">
        <f t="shared" si="14"/>
        <v>137</v>
      </c>
      <c r="C145" s="10">
        <f t="shared" si="15"/>
        <v>2847.4478375031376</v>
      </c>
      <c r="D145" s="26" t="s">
        <v>22</v>
      </c>
    </row>
    <row r="146" spans="2:4" ht="17.100000000000001" customHeight="1" x14ac:dyDescent="0.35">
      <c r="B146" s="8">
        <f t="shared" si="14"/>
        <v>138</v>
      </c>
      <c r="C146" s="10">
        <f t="shared" si="15"/>
        <v>2847.4478375031376</v>
      </c>
      <c r="D146" s="26" t="s">
        <v>22</v>
      </c>
    </row>
    <row r="147" spans="2:4" ht="17.100000000000001" customHeight="1" x14ac:dyDescent="0.35">
      <c r="B147" s="8">
        <f t="shared" si="14"/>
        <v>139</v>
      </c>
      <c r="C147" s="10">
        <f t="shared" si="15"/>
        <v>2847.4478375031376</v>
      </c>
      <c r="D147" s="26" t="s">
        <v>22</v>
      </c>
    </row>
    <row r="148" spans="2:4" ht="17.100000000000001" customHeight="1" x14ac:dyDescent="0.35">
      <c r="B148" s="8">
        <f t="shared" si="14"/>
        <v>140</v>
      </c>
      <c r="C148" s="10">
        <f t="shared" si="15"/>
        <v>2847.4478375031376</v>
      </c>
      <c r="D148" s="26" t="s">
        <v>22</v>
      </c>
    </row>
    <row r="149" spans="2:4" ht="17.100000000000001" customHeight="1" x14ac:dyDescent="0.35">
      <c r="B149" s="8">
        <f t="shared" si="14"/>
        <v>141</v>
      </c>
      <c r="C149" s="10">
        <f t="shared" si="15"/>
        <v>2847.4478375031376</v>
      </c>
      <c r="D149" s="26" t="s">
        <v>22</v>
      </c>
    </row>
    <row r="150" spans="2:4" ht="17.100000000000001" customHeight="1" x14ac:dyDescent="0.35">
      <c r="B150" s="8">
        <f t="shared" si="14"/>
        <v>142</v>
      </c>
      <c r="C150" s="10">
        <f t="shared" si="15"/>
        <v>2847.4478375031376</v>
      </c>
      <c r="D150" s="26" t="s">
        <v>22</v>
      </c>
    </row>
    <row r="151" spans="2:4" ht="17.100000000000001" customHeight="1" x14ac:dyDescent="0.35">
      <c r="B151" s="8">
        <f t="shared" si="14"/>
        <v>143</v>
      </c>
      <c r="C151" s="10">
        <f t="shared" si="15"/>
        <v>2847.4478375031376</v>
      </c>
      <c r="D151" s="26" t="s">
        <v>22</v>
      </c>
    </row>
    <row r="152" spans="2:4" ht="17.100000000000001" customHeight="1" x14ac:dyDescent="0.35">
      <c r="B152" s="8">
        <f t="shared" si="14"/>
        <v>144</v>
      </c>
      <c r="C152" s="10">
        <f t="shared" si="15"/>
        <v>2847.4478375031376</v>
      </c>
      <c r="D152" s="26" t="s">
        <v>22</v>
      </c>
    </row>
    <row r="153" spans="2:4" ht="17.100000000000001" customHeight="1" x14ac:dyDescent="0.35">
      <c r="B153" s="8">
        <f t="shared" si="14"/>
        <v>145</v>
      </c>
      <c r="C153" s="19">
        <f>IF(B153&gt;$E$4,"",+C152+(C152*$E$2))</f>
        <v>3018.2947077533258</v>
      </c>
      <c r="D153" s="25">
        <f>IF(C153="","",D141*1.05)</f>
        <v>538.75689780663902</v>
      </c>
    </row>
    <row r="154" spans="2:4" ht="17.100000000000001" customHeight="1" x14ac:dyDescent="0.35">
      <c r="B154" s="8">
        <f t="shared" si="14"/>
        <v>146</v>
      </c>
      <c r="C154" s="10">
        <f t="shared" ref="C154:C164" si="16">IF(B154&gt;$E$4,"",C153)</f>
        <v>3018.2947077533258</v>
      </c>
      <c r="D154" s="26" t="s">
        <v>22</v>
      </c>
    </row>
    <row r="155" spans="2:4" ht="17.100000000000001" customHeight="1" x14ac:dyDescent="0.35">
      <c r="B155" s="8">
        <f t="shared" si="14"/>
        <v>147</v>
      </c>
      <c r="C155" s="10">
        <f t="shared" si="16"/>
        <v>3018.2947077533258</v>
      </c>
      <c r="D155" s="26" t="s">
        <v>22</v>
      </c>
    </row>
    <row r="156" spans="2:4" ht="17.100000000000001" customHeight="1" x14ac:dyDescent="0.35">
      <c r="B156" s="8">
        <f t="shared" si="14"/>
        <v>148</v>
      </c>
      <c r="C156" s="10">
        <f t="shared" si="16"/>
        <v>3018.2947077533258</v>
      </c>
      <c r="D156" s="26" t="s">
        <v>22</v>
      </c>
    </row>
    <row r="157" spans="2:4" ht="17.100000000000001" customHeight="1" x14ac:dyDescent="0.35">
      <c r="B157" s="8">
        <f t="shared" si="14"/>
        <v>149</v>
      </c>
      <c r="C157" s="10">
        <f t="shared" si="16"/>
        <v>3018.2947077533258</v>
      </c>
      <c r="D157" s="26" t="s">
        <v>22</v>
      </c>
    </row>
    <row r="158" spans="2:4" ht="17.100000000000001" customHeight="1" x14ac:dyDescent="0.35">
      <c r="B158" s="8">
        <f t="shared" si="14"/>
        <v>150</v>
      </c>
      <c r="C158" s="10">
        <f t="shared" si="16"/>
        <v>3018.2947077533258</v>
      </c>
      <c r="D158" s="26" t="s">
        <v>22</v>
      </c>
    </row>
    <row r="159" spans="2:4" ht="17.100000000000001" customHeight="1" x14ac:dyDescent="0.35">
      <c r="B159" s="8">
        <f t="shared" si="14"/>
        <v>151</v>
      </c>
      <c r="C159" s="10">
        <f t="shared" si="16"/>
        <v>3018.2947077533258</v>
      </c>
      <c r="D159" s="26" t="s">
        <v>22</v>
      </c>
    </row>
    <row r="160" spans="2:4" ht="17.100000000000001" customHeight="1" x14ac:dyDescent="0.35">
      <c r="B160" s="8">
        <f t="shared" si="14"/>
        <v>152</v>
      </c>
      <c r="C160" s="10">
        <f t="shared" si="16"/>
        <v>3018.2947077533258</v>
      </c>
      <c r="D160" s="26" t="s">
        <v>22</v>
      </c>
    </row>
    <row r="161" spans="2:4" ht="17.100000000000001" customHeight="1" x14ac:dyDescent="0.35">
      <c r="B161" s="8">
        <f t="shared" si="14"/>
        <v>153</v>
      </c>
      <c r="C161" s="10">
        <f t="shared" si="16"/>
        <v>3018.2947077533258</v>
      </c>
      <c r="D161" s="26" t="s">
        <v>22</v>
      </c>
    </row>
    <row r="162" spans="2:4" ht="17.100000000000001" customHeight="1" x14ac:dyDescent="0.35">
      <c r="B162" s="8">
        <f t="shared" si="14"/>
        <v>154</v>
      </c>
      <c r="C162" s="10">
        <f t="shared" si="16"/>
        <v>3018.2947077533258</v>
      </c>
      <c r="D162" s="26" t="s">
        <v>22</v>
      </c>
    </row>
    <row r="163" spans="2:4" ht="17.100000000000001" customHeight="1" x14ac:dyDescent="0.35">
      <c r="B163" s="8">
        <f t="shared" si="14"/>
        <v>155</v>
      </c>
      <c r="C163" s="10">
        <f t="shared" si="16"/>
        <v>3018.2947077533258</v>
      </c>
      <c r="D163" s="26" t="s">
        <v>22</v>
      </c>
    </row>
    <row r="164" spans="2:4" ht="17.100000000000001" customHeight="1" x14ac:dyDescent="0.35">
      <c r="B164" s="8">
        <f t="shared" si="14"/>
        <v>156</v>
      </c>
      <c r="C164" s="10">
        <f t="shared" si="16"/>
        <v>3018.2947077533258</v>
      </c>
      <c r="D164" s="26" t="s">
        <v>22</v>
      </c>
    </row>
    <row r="165" spans="2:4" ht="17.100000000000001" customHeight="1" x14ac:dyDescent="0.35">
      <c r="B165" s="8">
        <f t="shared" si="14"/>
        <v>157</v>
      </c>
      <c r="C165" s="19">
        <f>IF(B165&gt;$E$4,"",+C164+(C164*$E$2))</f>
        <v>3199.3923902185252</v>
      </c>
      <c r="D165" s="25">
        <f>IF(C165="","",D153*1.05)</f>
        <v>565.69474269697105</v>
      </c>
    </row>
    <row r="166" spans="2:4" ht="17.100000000000001" customHeight="1" x14ac:dyDescent="0.35">
      <c r="B166" s="8">
        <f t="shared" si="14"/>
        <v>158</v>
      </c>
      <c r="C166" s="10">
        <f t="shared" ref="C166:C176" si="17">IF(B166&gt;$E$4,"",C165)</f>
        <v>3199.3923902185252</v>
      </c>
      <c r="D166" s="26" t="s">
        <v>22</v>
      </c>
    </row>
    <row r="167" spans="2:4" ht="17.100000000000001" customHeight="1" x14ac:dyDescent="0.35">
      <c r="B167" s="8">
        <f t="shared" si="14"/>
        <v>159</v>
      </c>
      <c r="C167" s="10">
        <f t="shared" si="17"/>
        <v>3199.3923902185252</v>
      </c>
      <c r="D167" s="26" t="s">
        <v>22</v>
      </c>
    </row>
    <row r="168" spans="2:4" ht="17.100000000000001" customHeight="1" x14ac:dyDescent="0.35">
      <c r="B168" s="8">
        <f t="shared" si="14"/>
        <v>160</v>
      </c>
      <c r="C168" s="10">
        <f t="shared" si="17"/>
        <v>3199.3923902185252</v>
      </c>
      <c r="D168" s="26" t="s">
        <v>22</v>
      </c>
    </row>
    <row r="169" spans="2:4" ht="17.100000000000001" customHeight="1" x14ac:dyDescent="0.35">
      <c r="B169" s="8">
        <f t="shared" si="14"/>
        <v>161</v>
      </c>
      <c r="C169" s="10">
        <f t="shared" si="17"/>
        <v>3199.3923902185252</v>
      </c>
      <c r="D169" s="26" t="s">
        <v>22</v>
      </c>
    </row>
    <row r="170" spans="2:4" ht="17.100000000000001" customHeight="1" x14ac:dyDescent="0.35">
      <c r="B170" s="8">
        <f t="shared" si="14"/>
        <v>162</v>
      </c>
      <c r="C170" s="10">
        <f t="shared" si="17"/>
        <v>3199.3923902185252</v>
      </c>
      <c r="D170" s="26" t="s">
        <v>22</v>
      </c>
    </row>
    <row r="171" spans="2:4" ht="17.100000000000001" customHeight="1" x14ac:dyDescent="0.35">
      <c r="B171" s="8">
        <f t="shared" si="14"/>
        <v>163</v>
      </c>
      <c r="C171" s="10">
        <f t="shared" si="17"/>
        <v>3199.3923902185252</v>
      </c>
      <c r="D171" s="26" t="s">
        <v>22</v>
      </c>
    </row>
    <row r="172" spans="2:4" ht="17.100000000000001" customHeight="1" x14ac:dyDescent="0.35">
      <c r="B172" s="8">
        <f t="shared" si="14"/>
        <v>164</v>
      </c>
      <c r="C172" s="10">
        <f t="shared" si="17"/>
        <v>3199.3923902185252</v>
      </c>
      <c r="D172" s="26" t="s">
        <v>22</v>
      </c>
    </row>
    <row r="173" spans="2:4" ht="17.100000000000001" customHeight="1" x14ac:dyDescent="0.35">
      <c r="B173" s="8">
        <f t="shared" si="14"/>
        <v>165</v>
      </c>
      <c r="C173" s="10">
        <f t="shared" si="17"/>
        <v>3199.3923902185252</v>
      </c>
      <c r="D173" s="26" t="s">
        <v>22</v>
      </c>
    </row>
    <row r="174" spans="2:4" ht="17.100000000000001" customHeight="1" x14ac:dyDescent="0.35">
      <c r="B174" s="8">
        <f t="shared" si="14"/>
        <v>166</v>
      </c>
      <c r="C174" s="10">
        <f t="shared" si="17"/>
        <v>3199.3923902185252</v>
      </c>
      <c r="D174" s="26" t="s">
        <v>22</v>
      </c>
    </row>
    <row r="175" spans="2:4" ht="17.100000000000001" customHeight="1" x14ac:dyDescent="0.35">
      <c r="B175" s="8">
        <f t="shared" si="14"/>
        <v>167</v>
      </c>
      <c r="C175" s="10">
        <f t="shared" si="17"/>
        <v>3199.3923902185252</v>
      </c>
      <c r="D175" s="26" t="s">
        <v>22</v>
      </c>
    </row>
    <row r="176" spans="2:4" ht="17.100000000000001" customHeight="1" x14ac:dyDescent="0.35">
      <c r="B176" s="8">
        <f t="shared" si="14"/>
        <v>168</v>
      </c>
      <c r="C176" s="10">
        <f t="shared" si="17"/>
        <v>3199.3923902185252</v>
      </c>
      <c r="D176" s="26" t="s">
        <v>22</v>
      </c>
    </row>
    <row r="177" spans="2:4" ht="17.100000000000001" customHeight="1" x14ac:dyDescent="0.35">
      <c r="B177" s="8">
        <f t="shared" si="14"/>
        <v>169</v>
      </c>
      <c r="C177" s="19">
        <f>IF(B177&gt;$E$4,"",+C176+(C176*$E$2))</f>
        <v>3391.3559336316366</v>
      </c>
      <c r="D177" s="25">
        <f>IF(C177="","",D165*1.05)</f>
        <v>593.97947983181962</v>
      </c>
    </row>
    <row r="178" spans="2:4" ht="17.100000000000001" customHeight="1" x14ac:dyDescent="0.35">
      <c r="B178" s="8">
        <f t="shared" si="14"/>
        <v>170</v>
      </c>
      <c r="C178" s="10">
        <f t="shared" ref="C178:C188" si="18">IF(B178&gt;$E$4,"",C177)</f>
        <v>3391.3559336316366</v>
      </c>
      <c r="D178" s="26" t="s">
        <v>22</v>
      </c>
    </row>
    <row r="179" spans="2:4" ht="17.100000000000001" customHeight="1" x14ac:dyDescent="0.35">
      <c r="B179" s="8">
        <f t="shared" si="14"/>
        <v>171</v>
      </c>
      <c r="C179" s="10">
        <f t="shared" si="18"/>
        <v>3391.3559336316366</v>
      </c>
      <c r="D179" s="26" t="s">
        <v>22</v>
      </c>
    </row>
    <row r="180" spans="2:4" ht="17.100000000000001" customHeight="1" x14ac:dyDescent="0.35">
      <c r="B180" s="8">
        <f t="shared" si="14"/>
        <v>172</v>
      </c>
      <c r="C180" s="10">
        <f t="shared" si="18"/>
        <v>3391.3559336316366</v>
      </c>
      <c r="D180" s="26" t="s">
        <v>22</v>
      </c>
    </row>
    <row r="181" spans="2:4" ht="17.100000000000001" customHeight="1" x14ac:dyDescent="0.35">
      <c r="B181" s="8">
        <f t="shared" si="14"/>
        <v>173</v>
      </c>
      <c r="C181" s="10">
        <f t="shared" si="18"/>
        <v>3391.3559336316366</v>
      </c>
      <c r="D181" s="26" t="s">
        <v>22</v>
      </c>
    </row>
    <row r="182" spans="2:4" ht="17.100000000000001" customHeight="1" x14ac:dyDescent="0.35">
      <c r="B182" s="8">
        <f t="shared" si="14"/>
        <v>174</v>
      </c>
      <c r="C182" s="10">
        <f t="shared" si="18"/>
        <v>3391.3559336316366</v>
      </c>
      <c r="D182" s="26" t="s">
        <v>22</v>
      </c>
    </row>
    <row r="183" spans="2:4" ht="17.100000000000001" customHeight="1" x14ac:dyDescent="0.35">
      <c r="B183" s="8">
        <f t="shared" si="14"/>
        <v>175</v>
      </c>
      <c r="C183" s="10">
        <f t="shared" si="18"/>
        <v>3391.3559336316366</v>
      </c>
      <c r="D183" s="26" t="s">
        <v>22</v>
      </c>
    </row>
    <row r="184" spans="2:4" ht="17.100000000000001" customHeight="1" x14ac:dyDescent="0.35">
      <c r="B184" s="8">
        <f t="shared" si="14"/>
        <v>176</v>
      </c>
      <c r="C184" s="10">
        <f t="shared" si="18"/>
        <v>3391.3559336316366</v>
      </c>
      <c r="D184" s="26" t="s">
        <v>22</v>
      </c>
    </row>
    <row r="185" spans="2:4" ht="17.100000000000001" customHeight="1" x14ac:dyDescent="0.35">
      <c r="B185" s="8">
        <f t="shared" si="14"/>
        <v>177</v>
      </c>
      <c r="C185" s="10">
        <f t="shared" si="18"/>
        <v>3391.3559336316366</v>
      </c>
      <c r="D185" s="26" t="s">
        <v>22</v>
      </c>
    </row>
    <row r="186" spans="2:4" ht="17.100000000000001" customHeight="1" x14ac:dyDescent="0.35">
      <c r="B186" s="8">
        <f t="shared" si="14"/>
        <v>178</v>
      </c>
      <c r="C186" s="10">
        <f t="shared" si="18"/>
        <v>3391.3559336316366</v>
      </c>
      <c r="D186" s="26" t="s">
        <v>22</v>
      </c>
    </row>
    <row r="187" spans="2:4" ht="17.100000000000001" customHeight="1" x14ac:dyDescent="0.35">
      <c r="B187" s="8">
        <f t="shared" si="14"/>
        <v>179</v>
      </c>
      <c r="C187" s="10">
        <f t="shared" si="18"/>
        <v>3391.3559336316366</v>
      </c>
      <c r="D187" s="26" t="s">
        <v>22</v>
      </c>
    </row>
    <row r="188" spans="2:4" ht="17.100000000000001" customHeight="1" x14ac:dyDescent="0.35">
      <c r="B188" s="8">
        <f t="shared" si="14"/>
        <v>180</v>
      </c>
      <c r="C188" s="10">
        <f t="shared" si="18"/>
        <v>3391.3559336316366</v>
      </c>
      <c r="D188" s="26" t="s">
        <v>22</v>
      </c>
    </row>
    <row r="189" spans="2:4" x14ac:dyDescent="0.35">
      <c r="B189" s="8">
        <f t="shared" si="14"/>
        <v>181</v>
      </c>
      <c r="C189" s="19">
        <f>IF(B189&gt;$E$4,"",+C188+(C188*$E$2))</f>
        <v>3594.8372896495348</v>
      </c>
      <c r="D189" s="25">
        <f>IF(C189="","",D177*1.05)</f>
        <v>623.67845382341068</v>
      </c>
    </row>
    <row r="190" spans="2:4" x14ac:dyDescent="0.35">
      <c r="B190" s="8">
        <f t="shared" si="14"/>
        <v>182</v>
      </c>
      <c r="C190" s="10">
        <f t="shared" ref="C190:C200" si="19">IF(B190&gt;$E$4,"",C189)</f>
        <v>3594.8372896495348</v>
      </c>
      <c r="D190" s="26" t="s">
        <v>22</v>
      </c>
    </row>
    <row r="191" spans="2:4" x14ac:dyDescent="0.35">
      <c r="B191" s="8">
        <f t="shared" si="14"/>
        <v>183</v>
      </c>
      <c r="C191" s="10">
        <f t="shared" si="19"/>
        <v>3594.8372896495348</v>
      </c>
      <c r="D191" s="26" t="s">
        <v>22</v>
      </c>
    </row>
    <row r="192" spans="2:4" x14ac:dyDescent="0.35">
      <c r="B192" s="8">
        <f t="shared" si="14"/>
        <v>184</v>
      </c>
      <c r="C192" s="10">
        <f t="shared" si="19"/>
        <v>3594.8372896495348</v>
      </c>
      <c r="D192" s="26" t="s">
        <v>22</v>
      </c>
    </row>
    <row r="193" spans="2:4" x14ac:dyDescent="0.35">
      <c r="B193" s="8">
        <f t="shared" si="14"/>
        <v>185</v>
      </c>
      <c r="C193" s="10">
        <f t="shared" si="19"/>
        <v>3594.8372896495348</v>
      </c>
      <c r="D193" s="26" t="s">
        <v>22</v>
      </c>
    </row>
    <row r="194" spans="2:4" x14ac:dyDescent="0.35">
      <c r="B194" s="8">
        <f t="shared" si="14"/>
        <v>186</v>
      </c>
      <c r="C194" s="10">
        <f t="shared" si="19"/>
        <v>3594.8372896495348</v>
      </c>
      <c r="D194" s="26" t="s">
        <v>22</v>
      </c>
    </row>
    <row r="195" spans="2:4" x14ac:dyDescent="0.35">
      <c r="B195" s="8">
        <f t="shared" si="14"/>
        <v>187</v>
      </c>
      <c r="C195" s="10">
        <f t="shared" si="19"/>
        <v>3594.8372896495348</v>
      </c>
      <c r="D195" s="26" t="s">
        <v>22</v>
      </c>
    </row>
    <row r="196" spans="2:4" x14ac:dyDescent="0.35">
      <c r="B196" s="8">
        <f t="shared" si="14"/>
        <v>188</v>
      </c>
      <c r="C196" s="10">
        <f t="shared" si="19"/>
        <v>3594.8372896495348</v>
      </c>
      <c r="D196" s="26" t="s">
        <v>22</v>
      </c>
    </row>
    <row r="197" spans="2:4" x14ac:dyDescent="0.35">
      <c r="B197" s="8">
        <f t="shared" si="14"/>
        <v>189</v>
      </c>
      <c r="C197" s="10">
        <f t="shared" si="19"/>
        <v>3594.8372896495348</v>
      </c>
      <c r="D197" s="26" t="s">
        <v>22</v>
      </c>
    </row>
    <row r="198" spans="2:4" x14ac:dyDescent="0.35">
      <c r="B198" s="8">
        <f t="shared" si="14"/>
        <v>190</v>
      </c>
      <c r="C198" s="10">
        <f t="shared" si="19"/>
        <v>3594.8372896495348</v>
      </c>
      <c r="D198" s="26" t="s">
        <v>22</v>
      </c>
    </row>
    <row r="199" spans="2:4" x14ac:dyDescent="0.35">
      <c r="B199" s="8">
        <f t="shared" si="14"/>
        <v>191</v>
      </c>
      <c r="C199" s="10">
        <f t="shared" si="19"/>
        <v>3594.8372896495348</v>
      </c>
      <c r="D199" s="26" t="s">
        <v>22</v>
      </c>
    </row>
    <row r="200" spans="2:4" x14ac:dyDescent="0.35">
      <c r="B200" s="8">
        <f t="shared" si="14"/>
        <v>192</v>
      </c>
      <c r="C200" s="10">
        <f t="shared" si="19"/>
        <v>3594.8372896495348</v>
      </c>
      <c r="D200" s="26" t="s">
        <v>22</v>
      </c>
    </row>
    <row r="201" spans="2:4" x14ac:dyDescent="0.35">
      <c r="B201" s="8">
        <f t="shared" si="14"/>
        <v>193</v>
      </c>
      <c r="C201" s="19">
        <f>IF(B201&gt;$E$4,"",+C200+(C200*$E$2))</f>
        <v>3810.5275270285069</v>
      </c>
      <c r="D201" s="25">
        <f>IF(C201="","",D189*1.05)</f>
        <v>654.86237651458123</v>
      </c>
    </row>
    <row r="202" spans="2:4" x14ac:dyDescent="0.35">
      <c r="B202" s="8">
        <f t="shared" si="14"/>
        <v>194</v>
      </c>
      <c r="C202" s="10">
        <f t="shared" ref="C202:C212" si="20">IF(B202&gt;$E$4,"",C201)</f>
        <v>3810.5275270285069</v>
      </c>
      <c r="D202" s="26" t="s">
        <v>22</v>
      </c>
    </row>
    <row r="203" spans="2:4" x14ac:dyDescent="0.35">
      <c r="B203" s="8">
        <f t="shared" si="14"/>
        <v>195</v>
      </c>
      <c r="C203" s="10">
        <f t="shared" si="20"/>
        <v>3810.5275270285069</v>
      </c>
      <c r="D203" s="26" t="s">
        <v>22</v>
      </c>
    </row>
    <row r="204" spans="2:4" x14ac:dyDescent="0.35">
      <c r="B204" s="8">
        <f t="shared" ref="B204:B267" si="21">+B203+1</f>
        <v>196</v>
      </c>
      <c r="C204" s="10">
        <f t="shared" si="20"/>
        <v>3810.5275270285069</v>
      </c>
      <c r="D204" s="26" t="s">
        <v>22</v>
      </c>
    </row>
    <row r="205" spans="2:4" x14ac:dyDescent="0.35">
      <c r="B205" s="8">
        <f t="shared" si="21"/>
        <v>197</v>
      </c>
      <c r="C205" s="10">
        <f t="shared" si="20"/>
        <v>3810.5275270285069</v>
      </c>
      <c r="D205" s="26" t="s">
        <v>22</v>
      </c>
    </row>
    <row r="206" spans="2:4" x14ac:dyDescent="0.35">
      <c r="B206" s="8">
        <f t="shared" si="21"/>
        <v>198</v>
      </c>
      <c r="C206" s="10">
        <f t="shared" si="20"/>
        <v>3810.5275270285069</v>
      </c>
      <c r="D206" s="26" t="s">
        <v>22</v>
      </c>
    </row>
    <row r="207" spans="2:4" x14ac:dyDescent="0.35">
      <c r="B207" s="8">
        <f t="shared" si="21"/>
        <v>199</v>
      </c>
      <c r="C207" s="10">
        <f t="shared" si="20"/>
        <v>3810.5275270285069</v>
      </c>
      <c r="D207" s="26" t="s">
        <v>22</v>
      </c>
    </row>
    <row r="208" spans="2:4" x14ac:dyDescent="0.35">
      <c r="B208" s="8">
        <f t="shared" si="21"/>
        <v>200</v>
      </c>
      <c r="C208" s="10">
        <f t="shared" si="20"/>
        <v>3810.5275270285069</v>
      </c>
      <c r="D208" s="26" t="s">
        <v>22</v>
      </c>
    </row>
    <row r="209" spans="2:4" x14ac:dyDescent="0.35">
      <c r="B209" s="8">
        <f t="shared" si="21"/>
        <v>201</v>
      </c>
      <c r="C209" s="10">
        <f t="shared" si="20"/>
        <v>3810.5275270285069</v>
      </c>
      <c r="D209" s="26" t="s">
        <v>22</v>
      </c>
    </row>
    <row r="210" spans="2:4" x14ac:dyDescent="0.35">
      <c r="B210" s="8">
        <f t="shared" si="21"/>
        <v>202</v>
      </c>
      <c r="C210" s="10">
        <f t="shared" si="20"/>
        <v>3810.5275270285069</v>
      </c>
      <c r="D210" s="26" t="s">
        <v>22</v>
      </c>
    </row>
    <row r="211" spans="2:4" x14ac:dyDescent="0.35">
      <c r="B211" s="8">
        <f t="shared" si="21"/>
        <v>203</v>
      </c>
      <c r="C211" s="10">
        <f t="shared" si="20"/>
        <v>3810.5275270285069</v>
      </c>
      <c r="D211" s="26" t="s">
        <v>22</v>
      </c>
    </row>
    <row r="212" spans="2:4" x14ac:dyDescent="0.35">
      <c r="B212" s="8">
        <f t="shared" si="21"/>
        <v>204</v>
      </c>
      <c r="C212" s="10">
        <f t="shared" si="20"/>
        <v>3810.5275270285069</v>
      </c>
      <c r="D212" s="26" t="s">
        <v>22</v>
      </c>
    </row>
    <row r="213" spans="2:4" x14ac:dyDescent="0.35">
      <c r="B213" s="8">
        <f t="shared" si="21"/>
        <v>205</v>
      </c>
      <c r="C213" s="19">
        <f>IF(B213&gt;$E$4,"",+C212+(C212*$E$2))</f>
        <v>4039.1591786502172</v>
      </c>
      <c r="D213" s="25">
        <f>IF(C213="","",D201*1.05)</f>
        <v>687.60549534031031</v>
      </c>
    </row>
    <row r="214" spans="2:4" x14ac:dyDescent="0.35">
      <c r="B214" s="8">
        <f t="shared" si="21"/>
        <v>206</v>
      </c>
      <c r="C214" s="10">
        <f t="shared" ref="C214:C224" si="22">IF(B214&gt;$E$4,"",C213)</f>
        <v>4039.1591786502172</v>
      </c>
      <c r="D214" s="26" t="s">
        <v>22</v>
      </c>
    </row>
    <row r="215" spans="2:4" x14ac:dyDescent="0.35">
      <c r="B215" s="8">
        <f t="shared" si="21"/>
        <v>207</v>
      </c>
      <c r="C215" s="10">
        <f t="shared" si="22"/>
        <v>4039.1591786502172</v>
      </c>
      <c r="D215" s="26" t="s">
        <v>22</v>
      </c>
    </row>
    <row r="216" spans="2:4" x14ac:dyDescent="0.35">
      <c r="B216" s="8">
        <f t="shared" si="21"/>
        <v>208</v>
      </c>
      <c r="C216" s="10">
        <f t="shared" si="22"/>
        <v>4039.1591786502172</v>
      </c>
      <c r="D216" s="26" t="s">
        <v>22</v>
      </c>
    </row>
    <row r="217" spans="2:4" x14ac:dyDescent="0.35">
      <c r="B217" s="8">
        <f t="shared" si="21"/>
        <v>209</v>
      </c>
      <c r="C217" s="10">
        <f t="shared" si="22"/>
        <v>4039.1591786502172</v>
      </c>
      <c r="D217" s="26" t="s">
        <v>22</v>
      </c>
    </row>
    <row r="218" spans="2:4" x14ac:dyDescent="0.35">
      <c r="B218" s="8">
        <f t="shared" si="21"/>
        <v>210</v>
      </c>
      <c r="C218" s="10">
        <f t="shared" si="22"/>
        <v>4039.1591786502172</v>
      </c>
      <c r="D218" s="26" t="s">
        <v>22</v>
      </c>
    </row>
    <row r="219" spans="2:4" x14ac:dyDescent="0.35">
      <c r="B219" s="8">
        <f t="shared" si="21"/>
        <v>211</v>
      </c>
      <c r="C219" s="10">
        <f t="shared" si="22"/>
        <v>4039.1591786502172</v>
      </c>
      <c r="D219" s="26" t="s">
        <v>22</v>
      </c>
    </row>
    <row r="220" spans="2:4" x14ac:dyDescent="0.35">
      <c r="B220" s="8">
        <f t="shared" si="21"/>
        <v>212</v>
      </c>
      <c r="C220" s="10">
        <f t="shared" si="22"/>
        <v>4039.1591786502172</v>
      </c>
      <c r="D220" s="26" t="s">
        <v>22</v>
      </c>
    </row>
    <row r="221" spans="2:4" x14ac:dyDescent="0.35">
      <c r="B221" s="8">
        <f t="shared" si="21"/>
        <v>213</v>
      </c>
      <c r="C221" s="10">
        <f t="shared" si="22"/>
        <v>4039.1591786502172</v>
      </c>
      <c r="D221" s="26" t="s">
        <v>22</v>
      </c>
    </row>
    <row r="222" spans="2:4" x14ac:dyDescent="0.35">
      <c r="B222" s="8">
        <f t="shared" si="21"/>
        <v>214</v>
      </c>
      <c r="C222" s="10">
        <f t="shared" si="22"/>
        <v>4039.1591786502172</v>
      </c>
      <c r="D222" s="26" t="s">
        <v>22</v>
      </c>
    </row>
    <row r="223" spans="2:4" x14ac:dyDescent="0.35">
      <c r="B223" s="8">
        <f t="shared" si="21"/>
        <v>215</v>
      </c>
      <c r="C223" s="10">
        <f t="shared" si="22"/>
        <v>4039.1591786502172</v>
      </c>
      <c r="D223" s="26" t="s">
        <v>22</v>
      </c>
    </row>
    <row r="224" spans="2:4" x14ac:dyDescent="0.35">
      <c r="B224" s="8">
        <f t="shared" si="21"/>
        <v>216</v>
      </c>
      <c r="C224" s="10">
        <f t="shared" si="22"/>
        <v>4039.1591786502172</v>
      </c>
      <c r="D224" s="26" t="s">
        <v>22</v>
      </c>
    </row>
    <row r="225" spans="2:4" x14ac:dyDescent="0.35">
      <c r="B225" s="8">
        <f t="shared" si="21"/>
        <v>217</v>
      </c>
      <c r="C225" s="19">
        <f>IF(B225&gt;$E$4,"",+C224+(C224*$E$2))</f>
        <v>4281.5087293692304</v>
      </c>
      <c r="D225" s="25">
        <f>IF(C225="","",D213*1.05)</f>
        <v>721.98577010732583</v>
      </c>
    </row>
    <row r="226" spans="2:4" x14ac:dyDescent="0.35">
      <c r="B226" s="8">
        <f t="shared" si="21"/>
        <v>218</v>
      </c>
      <c r="C226" s="10">
        <f t="shared" ref="C226:C236" si="23">IF(B226&gt;$E$4,"",C225)</f>
        <v>4281.5087293692304</v>
      </c>
      <c r="D226" s="26" t="s">
        <v>22</v>
      </c>
    </row>
    <row r="227" spans="2:4" x14ac:dyDescent="0.35">
      <c r="B227" s="8">
        <f t="shared" si="21"/>
        <v>219</v>
      </c>
      <c r="C227" s="10">
        <f t="shared" si="23"/>
        <v>4281.5087293692304</v>
      </c>
      <c r="D227" s="26" t="s">
        <v>22</v>
      </c>
    </row>
    <row r="228" spans="2:4" x14ac:dyDescent="0.35">
      <c r="B228" s="8">
        <f t="shared" si="21"/>
        <v>220</v>
      </c>
      <c r="C228" s="10">
        <f t="shared" si="23"/>
        <v>4281.5087293692304</v>
      </c>
      <c r="D228" s="26" t="s">
        <v>22</v>
      </c>
    </row>
    <row r="229" spans="2:4" x14ac:dyDescent="0.35">
      <c r="B229" s="8">
        <f t="shared" si="21"/>
        <v>221</v>
      </c>
      <c r="C229" s="10">
        <f t="shared" si="23"/>
        <v>4281.5087293692304</v>
      </c>
      <c r="D229" s="26" t="s">
        <v>22</v>
      </c>
    </row>
    <row r="230" spans="2:4" x14ac:dyDescent="0.35">
      <c r="B230" s="8">
        <f t="shared" si="21"/>
        <v>222</v>
      </c>
      <c r="C230" s="10">
        <f t="shared" si="23"/>
        <v>4281.5087293692304</v>
      </c>
      <c r="D230" s="26" t="s">
        <v>22</v>
      </c>
    </row>
    <row r="231" spans="2:4" x14ac:dyDescent="0.35">
      <c r="B231" s="8">
        <f t="shared" si="21"/>
        <v>223</v>
      </c>
      <c r="C231" s="10">
        <f t="shared" si="23"/>
        <v>4281.5087293692304</v>
      </c>
      <c r="D231" s="26" t="s">
        <v>22</v>
      </c>
    </row>
    <row r="232" spans="2:4" x14ac:dyDescent="0.35">
      <c r="B232" s="8">
        <f t="shared" si="21"/>
        <v>224</v>
      </c>
      <c r="C232" s="10">
        <f t="shared" si="23"/>
        <v>4281.5087293692304</v>
      </c>
      <c r="D232" s="26" t="s">
        <v>22</v>
      </c>
    </row>
    <row r="233" spans="2:4" x14ac:dyDescent="0.35">
      <c r="B233" s="8">
        <f t="shared" si="21"/>
        <v>225</v>
      </c>
      <c r="C233" s="10">
        <f t="shared" si="23"/>
        <v>4281.5087293692304</v>
      </c>
      <c r="D233" s="26" t="s">
        <v>22</v>
      </c>
    </row>
    <row r="234" spans="2:4" x14ac:dyDescent="0.35">
      <c r="B234" s="8">
        <f t="shared" si="21"/>
        <v>226</v>
      </c>
      <c r="C234" s="10">
        <f t="shared" si="23"/>
        <v>4281.5087293692304</v>
      </c>
      <c r="D234" s="26" t="s">
        <v>22</v>
      </c>
    </row>
    <row r="235" spans="2:4" x14ac:dyDescent="0.35">
      <c r="B235" s="8">
        <f t="shared" si="21"/>
        <v>227</v>
      </c>
      <c r="C235" s="10">
        <f t="shared" si="23"/>
        <v>4281.5087293692304</v>
      </c>
      <c r="D235" s="26" t="s">
        <v>22</v>
      </c>
    </row>
    <row r="236" spans="2:4" x14ac:dyDescent="0.35">
      <c r="B236" s="8">
        <f t="shared" si="21"/>
        <v>228</v>
      </c>
      <c r="C236" s="10">
        <f t="shared" si="23"/>
        <v>4281.5087293692304</v>
      </c>
      <c r="D236" s="26" t="s">
        <v>22</v>
      </c>
    </row>
    <row r="237" spans="2:4" x14ac:dyDescent="0.35">
      <c r="B237" s="8">
        <f t="shared" si="21"/>
        <v>229</v>
      </c>
      <c r="C237" s="19">
        <f>IF(B237&gt;$E$4,"",+C236+(C236*$E$2))</f>
        <v>4538.3992531313843</v>
      </c>
      <c r="D237" s="25">
        <f>IF(C237="","",D225*1.05)</f>
        <v>758.08505861269214</v>
      </c>
    </row>
    <row r="238" spans="2:4" x14ac:dyDescent="0.35">
      <c r="B238" s="8">
        <f t="shared" si="21"/>
        <v>230</v>
      </c>
      <c r="C238" s="10">
        <f t="shared" ref="C238:C248" si="24">IF(B238&gt;$E$4,"",C237)</f>
        <v>4538.3992531313843</v>
      </c>
      <c r="D238" s="26" t="s">
        <v>22</v>
      </c>
    </row>
    <row r="239" spans="2:4" x14ac:dyDescent="0.35">
      <c r="B239" s="8">
        <f t="shared" si="21"/>
        <v>231</v>
      </c>
      <c r="C239" s="10">
        <f t="shared" si="24"/>
        <v>4538.3992531313843</v>
      </c>
      <c r="D239" s="26" t="s">
        <v>22</v>
      </c>
    </row>
    <row r="240" spans="2:4" x14ac:dyDescent="0.35">
      <c r="B240" s="8">
        <f t="shared" si="21"/>
        <v>232</v>
      </c>
      <c r="C240" s="10">
        <f t="shared" si="24"/>
        <v>4538.3992531313843</v>
      </c>
      <c r="D240" s="26" t="s">
        <v>22</v>
      </c>
    </row>
    <row r="241" spans="2:4" x14ac:dyDescent="0.35">
      <c r="B241" s="8">
        <f t="shared" si="21"/>
        <v>233</v>
      </c>
      <c r="C241" s="10">
        <f t="shared" si="24"/>
        <v>4538.3992531313843</v>
      </c>
      <c r="D241" s="26" t="s">
        <v>22</v>
      </c>
    </row>
    <row r="242" spans="2:4" x14ac:dyDescent="0.35">
      <c r="B242" s="8">
        <f t="shared" si="21"/>
        <v>234</v>
      </c>
      <c r="C242" s="10">
        <f t="shared" si="24"/>
        <v>4538.3992531313843</v>
      </c>
      <c r="D242" s="26" t="s">
        <v>22</v>
      </c>
    </row>
    <row r="243" spans="2:4" x14ac:dyDescent="0.35">
      <c r="B243" s="8">
        <f t="shared" si="21"/>
        <v>235</v>
      </c>
      <c r="C243" s="10">
        <f t="shared" si="24"/>
        <v>4538.3992531313843</v>
      </c>
      <c r="D243" s="26" t="s">
        <v>22</v>
      </c>
    </row>
    <row r="244" spans="2:4" x14ac:dyDescent="0.35">
      <c r="B244" s="8">
        <f t="shared" si="21"/>
        <v>236</v>
      </c>
      <c r="C244" s="10">
        <f t="shared" si="24"/>
        <v>4538.3992531313843</v>
      </c>
      <c r="D244" s="26" t="s">
        <v>22</v>
      </c>
    </row>
    <row r="245" spans="2:4" x14ac:dyDescent="0.35">
      <c r="B245" s="8">
        <f t="shared" si="21"/>
        <v>237</v>
      </c>
      <c r="C245" s="10">
        <f t="shared" si="24"/>
        <v>4538.3992531313843</v>
      </c>
      <c r="D245" s="26" t="s">
        <v>22</v>
      </c>
    </row>
    <row r="246" spans="2:4" x14ac:dyDescent="0.35">
      <c r="B246" s="8">
        <f t="shared" si="21"/>
        <v>238</v>
      </c>
      <c r="C246" s="10">
        <f t="shared" si="24"/>
        <v>4538.3992531313843</v>
      </c>
      <c r="D246" s="26" t="s">
        <v>22</v>
      </c>
    </row>
    <row r="247" spans="2:4" x14ac:dyDescent="0.35">
      <c r="B247" s="8">
        <f t="shared" si="21"/>
        <v>239</v>
      </c>
      <c r="C247" s="10">
        <f t="shared" si="24"/>
        <v>4538.3992531313843</v>
      </c>
      <c r="D247" s="26" t="s">
        <v>22</v>
      </c>
    </row>
    <row r="248" spans="2:4" x14ac:dyDescent="0.35">
      <c r="B248" s="8">
        <f t="shared" si="21"/>
        <v>240</v>
      </c>
      <c r="C248" s="10">
        <f t="shared" si="24"/>
        <v>4538.3992531313843</v>
      </c>
      <c r="D248" s="26" t="s">
        <v>22</v>
      </c>
    </row>
    <row r="249" spans="2:4" x14ac:dyDescent="0.35">
      <c r="B249" s="8">
        <f t="shared" si="21"/>
        <v>241</v>
      </c>
      <c r="C249" s="19">
        <f>IF(B249&gt;$E$4,"",+C248+(C248*$E$2))</f>
        <v>4810.7032083192671</v>
      </c>
      <c r="D249" s="25">
        <f>IF(C249="","",D237*1.05)</f>
        <v>795.98931154332672</v>
      </c>
    </row>
    <row r="250" spans="2:4" x14ac:dyDescent="0.35">
      <c r="B250" s="8">
        <f t="shared" si="21"/>
        <v>242</v>
      </c>
      <c r="C250" s="10">
        <f t="shared" ref="C250:C260" si="25">IF(B250&gt;$E$4,"",C249)</f>
        <v>4810.7032083192671</v>
      </c>
      <c r="D250" s="26" t="s">
        <v>22</v>
      </c>
    </row>
    <row r="251" spans="2:4" x14ac:dyDescent="0.35">
      <c r="B251" s="8">
        <f t="shared" si="21"/>
        <v>243</v>
      </c>
      <c r="C251" s="10">
        <f t="shared" si="25"/>
        <v>4810.7032083192671</v>
      </c>
      <c r="D251" s="26" t="s">
        <v>22</v>
      </c>
    </row>
    <row r="252" spans="2:4" x14ac:dyDescent="0.35">
      <c r="B252" s="8">
        <f t="shared" si="21"/>
        <v>244</v>
      </c>
      <c r="C252" s="10">
        <f t="shared" si="25"/>
        <v>4810.7032083192671</v>
      </c>
      <c r="D252" s="26" t="s">
        <v>22</v>
      </c>
    </row>
    <row r="253" spans="2:4" x14ac:dyDescent="0.35">
      <c r="B253" s="8">
        <f t="shared" si="21"/>
        <v>245</v>
      </c>
      <c r="C253" s="10">
        <f t="shared" si="25"/>
        <v>4810.7032083192671</v>
      </c>
      <c r="D253" s="26" t="s">
        <v>22</v>
      </c>
    </row>
    <row r="254" spans="2:4" x14ac:dyDescent="0.35">
      <c r="B254" s="8">
        <f t="shared" si="21"/>
        <v>246</v>
      </c>
      <c r="C254" s="10">
        <f t="shared" si="25"/>
        <v>4810.7032083192671</v>
      </c>
      <c r="D254" s="26" t="s">
        <v>22</v>
      </c>
    </row>
    <row r="255" spans="2:4" x14ac:dyDescent="0.35">
      <c r="B255" s="8">
        <f t="shared" si="21"/>
        <v>247</v>
      </c>
      <c r="C255" s="10">
        <f t="shared" si="25"/>
        <v>4810.7032083192671</v>
      </c>
      <c r="D255" s="26" t="s">
        <v>22</v>
      </c>
    </row>
    <row r="256" spans="2:4" x14ac:dyDescent="0.35">
      <c r="B256" s="8">
        <f t="shared" si="21"/>
        <v>248</v>
      </c>
      <c r="C256" s="10">
        <f t="shared" si="25"/>
        <v>4810.7032083192671</v>
      </c>
      <c r="D256" s="26" t="s">
        <v>22</v>
      </c>
    </row>
    <row r="257" spans="2:4" x14ac:dyDescent="0.35">
      <c r="B257" s="8">
        <f t="shared" si="21"/>
        <v>249</v>
      </c>
      <c r="C257" s="10">
        <f t="shared" si="25"/>
        <v>4810.7032083192671</v>
      </c>
      <c r="D257" s="26" t="s">
        <v>22</v>
      </c>
    </row>
    <row r="258" spans="2:4" x14ac:dyDescent="0.35">
      <c r="B258" s="8">
        <f t="shared" si="21"/>
        <v>250</v>
      </c>
      <c r="C258" s="10">
        <f t="shared" si="25"/>
        <v>4810.7032083192671</v>
      </c>
      <c r="D258" s="26" t="s">
        <v>22</v>
      </c>
    </row>
    <row r="259" spans="2:4" x14ac:dyDescent="0.35">
      <c r="B259" s="8">
        <f t="shared" si="21"/>
        <v>251</v>
      </c>
      <c r="C259" s="10">
        <f t="shared" si="25"/>
        <v>4810.7032083192671</v>
      </c>
      <c r="D259" s="26" t="s">
        <v>22</v>
      </c>
    </row>
    <row r="260" spans="2:4" x14ac:dyDescent="0.35">
      <c r="B260" s="8">
        <f t="shared" si="21"/>
        <v>252</v>
      </c>
      <c r="C260" s="10">
        <f t="shared" si="25"/>
        <v>4810.7032083192671</v>
      </c>
      <c r="D260" s="26" t="s">
        <v>22</v>
      </c>
    </row>
    <row r="261" spans="2:4" x14ac:dyDescent="0.35">
      <c r="B261" s="8">
        <f t="shared" si="21"/>
        <v>253</v>
      </c>
      <c r="C261" s="19">
        <f>IF(B261&gt;$E$4,"",+C260+(C260*$E$2))</f>
        <v>5099.3454008184235</v>
      </c>
      <c r="D261" s="25">
        <f>IF(C261="","",D249*1.05)</f>
        <v>835.78877712049314</v>
      </c>
    </row>
    <row r="262" spans="2:4" x14ac:dyDescent="0.35">
      <c r="B262" s="8">
        <f t="shared" si="21"/>
        <v>254</v>
      </c>
      <c r="C262" s="10">
        <f t="shared" ref="C262:C272" si="26">IF(B262&gt;$E$4,"",C261)</f>
        <v>5099.3454008184235</v>
      </c>
      <c r="D262" s="26" t="s">
        <v>22</v>
      </c>
    </row>
    <row r="263" spans="2:4" x14ac:dyDescent="0.35">
      <c r="B263" s="8">
        <f t="shared" si="21"/>
        <v>255</v>
      </c>
      <c r="C263" s="10">
        <f t="shared" si="26"/>
        <v>5099.3454008184235</v>
      </c>
      <c r="D263" s="26" t="s">
        <v>22</v>
      </c>
    </row>
    <row r="264" spans="2:4" x14ac:dyDescent="0.35">
      <c r="B264" s="8">
        <f t="shared" si="21"/>
        <v>256</v>
      </c>
      <c r="C264" s="10">
        <f t="shared" si="26"/>
        <v>5099.3454008184235</v>
      </c>
      <c r="D264" s="26" t="s">
        <v>22</v>
      </c>
    </row>
    <row r="265" spans="2:4" x14ac:dyDescent="0.35">
      <c r="B265" s="8">
        <f t="shared" si="21"/>
        <v>257</v>
      </c>
      <c r="C265" s="10">
        <f t="shared" si="26"/>
        <v>5099.3454008184235</v>
      </c>
      <c r="D265" s="26" t="s">
        <v>22</v>
      </c>
    </row>
    <row r="266" spans="2:4" x14ac:dyDescent="0.35">
      <c r="B266" s="8">
        <f t="shared" si="21"/>
        <v>258</v>
      </c>
      <c r="C266" s="10">
        <f t="shared" si="26"/>
        <v>5099.3454008184235</v>
      </c>
      <c r="D266" s="26" t="s">
        <v>22</v>
      </c>
    </row>
    <row r="267" spans="2:4" x14ac:dyDescent="0.35">
      <c r="B267" s="8">
        <f t="shared" si="21"/>
        <v>259</v>
      </c>
      <c r="C267" s="10">
        <f t="shared" si="26"/>
        <v>5099.3454008184235</v>
      </c>
      <c r="D267" s="26" t="s">
        <v>22</v>
      </c>
    </row>
    <row r="268" spans="2:4" x14ac:dyDescent="0.35">
      <c r="B268" s="8">
        <f t="shared" ref="B268:B331" si="27">+B267+1</f>
        <v>260</v>
      </c>
      <c r="C268" s="10">
        <f t="shared" si="26"/>
        <v>5099.3454008184235</v>
      </c>
      <c r="D268" s="26" t="s">
        <v>22</v>
      </c>
    </row>
    <row r="269" spans="2:4" x14ac:dyDescent="0.35">
      <c r="B269" s="8">
        <f t="shared" si="27"/>
        <v>261</v>
      </c>
      <c r="C269" s="10">
        <f t="shared" si="26"/>
        <v>5099.3454008184235</v>
      </c>
      <c r="D269" s="26" t="s">
        <v>22</v>
      </c>
    </row>
    <row r="270" spans="2:4" x14ac:dyDescent="0.35">
      <c r="B270" s="8">
        <f t="shared" si="27"/>
        <v>262</v>
      </c>
      <c r="C270" s="10">
        <f t="shared" si="26"/>
        <v>5099.3454008184235</v>
      </c>
      <c r="D270" s="26" t="s">
        <v>22</v>
      </c>
    </row>
    <row r="271" spans="2:4" x14ac:dyDescent="0.35">
      <c r="B271" s="8">
        <f t="shared" si="27"/>
        <v>263</v>
      </c>
      <c r="C271" s="10">
        <f t="shared" si="26"/>
        <v>5099.3454008184235</v>
      </c>
      <c r="D271" s="26" t="s">
        <v>22</v>
      </c>
    </row>
    <row r="272" spans="2:4" x14ac:dyDescent="0.35">
      <c r="B272" s="8">
        <f t="shared" si="27"/>
        <v>264</v>
      </c>
      <c r="C272" s="10">
        <f t="shared" si="26"/>
        <v>5099.3454008184235</v>
      </c>
      <c r="D272" s="26" t="s">
        <v>22</v>
      </c>
    </row>
    <row r="273" spans="2:4" x14ac:dyDescent="0.35">
      <c r="B273" s="8">
        <f t="shared" si="27"/>
        <v>265</v>
      </c>
      <c r="C273" s="19">
        <f>IF(B273&gt;$E$4,"",+C272+(C272*$E$2))</f>
        <v>5405.3061248675285</v>
      </c>
      <c r="D273" s="25">
        <f>IF(C273="","",D261*1.05)</f>
        <v>877.57821597651787</v>
      </c>
    </row>
    <row r="274" spans="2:4" x14ac:dyDescent="0.35">
      <c r="B274" s="8">
        <f t="shared" si="27"/>
        <v>266</v>
      </c>
      <c r="C274" s="10">
        <f t="shared" ref="C274:C284" si="28">IF(B274&gt;$E$4,"",C273)</f>
        <v>5405.3061248675285</v>
      </c>
      <c r="D274" s="26" t="s">
        <v>22</v>
      </c>
    </row>
    <row r="275" spans="2:4" x14ac:dyDescent="0.35">
      <c r="B275" s="8">
        <f t="shared" si="27"/>
        <v>267</v>
      </c>
      <c r="C275" s="10">
        <f t="shared" si="28"/>
        <v>5405.3061248675285</v>
      </c>
      <c r="D275" s="26" t="s">
        <v>22</v>
      </c>
    </row>
    <row r="276" spans="2:4" x14ac:dyDescent="0.35">
      <c r="B276" s="8">
        <f t="shared" si="27"/>
        <v>268</v>
      </c>
      <c r="C276" s="10">
        <f t="shared" si="28"/>
        <v>5405.3061248675285</v>
      </c>
      <c r="D276" s="26" t="s">
        <v>22</v>
      </c>
    </row>
    <row r="277" spans="2:4" x14ac:dyDescent="0.35">
      <c r="B277" s="8">
        <f t="shared" si="27"/>
        <v>269</v>
      </c>
      <c r="C277" s="10">
        <f t="shared" si="28"/>
        <v>5405.3061248675285</v>
      </c>
      <c r="D277" s="26" t="s">
        <v>22</v>
      </c>
    </row>
    <row r="278" spans="2:4" x14ac:dyDescent="0.35">
      <c r="B278" s="8">
        <f t="shared" si="27"/>
        <v>270</v>
      </c>
      <c r="C278" s="10">
        <f t="shared" si="28"/>
        <v>5405.3061248675285</v>
      </c>
      <c r="D278" s="26" t="s">
        <v>22</v>
      </c>
    </row>
    <row r="279" spans="2:4" x14ac:dyDescent="0.35">
      <c r="B279" s="8">
        <f t="shared" si="27"/>
        <v>271</v>
      </c>
      <c r="C279" s="10">
        <f t="shared" si="28"/>
        <v>5405.3061248675285</v>
      </c>
      <c r="D279" s="26" t="s">
        <v>22</v>
      </c>
    </row>
    <row r="280" spans="2:4" x14ac:dyDescent="0.35">
      <c r="B280" s="8">
        <f t="shared" si="27"/>
        <v>272</v>
      </c>
      <c r="C280" s="10">
        <f t="shared" si="28"/>
        <v>5405.3061248675285</v>
      </c>
      <c r="D280" s="26" t="s">
        <v>22</v>
      </c>
    </row>
    <row r="281" spans="2:4" x14ac:dyDescent="0.35">
      <c r="B281" s="8">
        <f t="shared" si="27"/>
        <v>273</v>
      </c>
      <c r="C281" s="10">
        <f t="shared" si="28"/>
        <v>5405.3061248675285</v>
      </c>
      <c r="D281" s="26" t="s">
        <v>22</v>
      </c>
    </row>
    <row r="282" spans="2:4" x14ac:dyDescent="0.35">
      <c r="B282" s="8">
        <f t="shared" si="27"/>
        <v>274</v>
      </c>
      <c r="C282" s="10">
        <f t="shared" si="28"/>
        <v>5405.3061248675285</v>
      </c>
      <c r="D282" s="26" t="s">
        <v>22</v>
      </c>
    </row>
    <row r="283" spans="2:4" x14ac:dyDescent="0.35">
      <c r="B283" s="8">
        <f t="shared" si="27"/>
        <v>275</v>
      </c>
      <c r="C283" s="10">
        <f t="shared" si="28"/>
        <v>5405.3061248675285</v>
      </c>
      <c r="D283" s="26" t="s">
        <v>22</v>
      </c>
    </row>
    <row r="284" spans="2:4" x14ac:dyDescent="0.35">
      <c r="B284" s="8">
        <f t="shared" si="27"/>
        <v>276</v>
      </c>
      <c r="C284" s="10">
        <f t="shared" si="28"/>
        <v>5405.3061248675285</v>
      </c>
      <c r="D284" s="26" t="s">
        <v>22</v>
      </c>
    </row>
    <row r="285" spans="2:4" x14ac:dyDescent="0.35">
      <c r="B285" s="8">
        <f t="shared" si="27"/>
        <v>277</v>
      </c>
      <c r="C285" s="19">
        <f>IF(B285&gt;$E$4,"",+C284+(C284*$E$2))</f>
        <v>5729.6244923595805</v>
      </c>
      <c r="D285" s="25">
        <f>IF(C285="","",D273*1.05)</f>
        <v>921.4571267753438</v>
      </c>
    </row>
    <row r="286" spans="2:4" x14ac:dyDescent="0.35">
      <c r="B286" s="8">
        <f t="shared" si="27"/>
        <v>278</v>
      </c>
      <c r="C286" s="10">
        <f t="shared" ref="C286:C296" si="29">IF(B286&gt;$E$4,"",C285)</f>
        <v>5729.6244923595805</v>
      </c>
      <c r="D286" s="26" t="s">
        <v>22</v>
      </c>
    </row>
    <row r="287" spans="2:4" x14ac:dyDescent="0.35">
      <c r="B287" s="8">
        <f t="shared" si="27"/>
        <v>279</v>
      </c>
      <c r="C287" s="10">
        <f t="shared" si="29"/>
        <v>5729.6244923595805</v>
      </c>
      <c r="D287" s="26" t="s">
        <v>22</v>
      </c>
    </row>
    <row r="288" spans="2:4" x14ac:dyDescent="0.35">
      <c r="B288" s="8">
        <f t="shared" si="27"/>
        <v>280</v>
      </c>
      <c r="C288" s="10">
        <f t="shared" si="29"/>
        <v>5729.6244923595805</v>
      </c>
      <c r="D288" s="26" t="s">
        <v>22</v>
      </c>
    </row>
    <row r="289" spans="2:4" x14ac:dyDescent="0.35">
      <c r="B289" s="8">
        <f t="shared" si="27"/>
        <v>281</v>
      </c>
      <c r="C289" s="10">
        <f t="shared" si="29"/>
        <v>5729.6244923595805</v>
      </c>
      <c r="D289" s="26" t="s">
        <v>22</v>
      </c>
    </row>
    <row r="290" spans="2:4" x14ac:dyDescent="0.35">
      <c r="B290" s="8">
        <f t="shared" si="27"/>
        <v>282</v>
      </c>
      <c r="C290" s="10">
        <f t="shared" si="29"/>
        <v>5729.6244923595805</v>
      </c>
      <c r="D290" s="26" t="s">
        <v>22</v>
      </c>
    </row>
    <row r="291" spans="2:4" x14ac:dyDescent="0.35">
      <c r="B291" s="8">
        <f t="shared" si="27"/>
        <v>283</v>
      </c>
      <c r="C291" s="10">
        <f t="shared" si="29"/>
        <v>5729.6244923595805</v>
      </c>
      <c r="D291" s="26" t="s">
        <v>22</v>
      </c>
    </row>
    <row r="292" spans="2:4" x14ac:dyDescent="0.35">
      <c r="B292" s="8">
        <f t="shared" si="27"/>
        <v>284</v>
      </c>
      <c r="C292" s="10">
        <f t="shared" si="29"/>
        <v>5729.6244923595805</v>
      </c>
      <c r="D292" s="26" t="s">
        <v>22</v>
      </c>
    </row>
    <row r="293" spans="2:4" x14ac:dyDescent="0.35">
      <c r="B293" s="8">
        <f t="shared" si="27"/>
        <v>285</v>
      </c>
      <c r="C293" s="10">
        <f t="shared" si="29"/>
        <v>5729.6244923595805</v>
      </c>
      <c r="D293" s="26" t="s">
        <v>22</v>
      </c>
    </row>
    <row r="294" spans="2:4" x14ac:dyDescent="0.35">
      <c r="B294" s="8">
        <f t="shared" si="27"/>
        <v>286</v>
      </c>
      <c r="C294" s="10">
        <f t="shared" si="29"/>
        <v>5729.6244923595805</v>
      </c>
      <c r="D294" s="26" t="s">
        <v>22</v>
      </c>
    </row>
    <row r="295" spans="2:4" x14ac:dyDescent="0.35">
      <c r="B295" s="8">
        <f t="shared" si="27"/>
        <v>287</v>
      </c>
      <c r="C295" s="10">
        <f t="shared" si="29"/>
        <v>5729.6244923595805</v>
      </c>
      <c r="D295" s="26" t="s">
        <v>22</v>
      </c>
    </row>
    <row r="296" spans="2:4" x14ac:dyDescent="0.35">
      <c r="B296" s="8">
        <f t="shared" si="27"/>
        <v>288</v>
      </c>
      <c r="C296" s="10">
        <f t="shared" si="29"/>
        <v>5729.6244923595805</v>
      </c>
      <c r="D296" s="26" t="s">
        <v>22</v>
      </c>
    </row>
    <row r="297" spans="2:4" x14ac:dyDescent="0.35">
      <c r="B297" s="8">
        <f t="shared" si="27"/>
        <v>289</v>
      </c>
      <c r="C297" s="19">
        <f>IF(B297&gt;$E$4,"",+C296+(C296*$E$2))</f>
        <v>6073.4019619011551</v>
      </c>
      <c r="D297" s="25">
        <f>IF(C297="","",D285*1.05)</f>
        <v>967.52998311411102</v>
      </c>
    </row>
    <row r="298" spans="2:4" x14ac:dyDescent="0.35">
      <c r="B298" s="8">
        <f t="shared" si="27"/>
        <v>290</v>
      </c>
      <c r="C298" s="10">
        <f t="shared" ref="C298:C308" si="30">IF(B298&gt;$E$4,"",C297)</f>
        <v>6073.4019619011551</v>
      </c>
      <c r="D298" s="26" t="s">
        <v>22</v>
      </c>
    </row>
    <row r="299" spans="2:4" x14ac:dyDescent="0.35">
      <c r="B299" s="8">
        <f t="shared" si="27"/>
        <v>291</v>
      </c>
      <c r="C299" s="10">
        <f t="shared" si="30"/>
        <v>6073.4019619011551</v>
      </c>
      <c r="D299" s="26" t="s">
        <v>22</v>
      </c>
    </row>
    <row r="300" spans="2:4" x14ac:dyDescent="0.35">
      <c r="B300" s="8">
        <f t="shared" si="27"/>
        <v>292</v>
      </c>
      <c r="C300" s="10">
        <f t="shared" si="30"/>
        <v>6073.4019619011551</v>
      </c>
      <c r="D300" s="26" t="s">
        <v>22</v>
      </c>
    </row>
    <row r="301" spans="2:4" x14ac:dyDescent="0.35">
      <c r="B301" s="8">
        <f t="shared" si="27"/>
        <v>293</v>
      </c>
      <c r="C301" s="10">
        <f t="shared" si="30"/>
        <v>6073.4019619011551</v>
      </c>
      <c r="D301" s="26" t="s">
        <v>22</v>
      </c>
    </row>
    <row r="302" spans="2:4" x14ac:dyDescent="0.35">
      <c r="B302" s="8">
        <f t="shared" si="27"/>
        <v>294</v>
      </c>
      <c r="C302" s="10">
        <f t="shared" si="30"/>
        <v>6073.4019619011551</v>
      </c>
      <c r="D302" s="26" t="s">
        <v>22</v>
      </c>
    </row>
    <row r="303" spans="2:4" x14ac:dyDescent="0.35">
      <c r="B303" s="8">
        <f t="shared" si="27"/>
        <v>295</v>
      </c>
      <c r="C303" s="10">
        <f t="shared" si="30"/>
        <v>6073.4019619011551</v>
      </c>
      <c r="D303" s="26" t="s">
        <v>22</v>
      </c>
    </row>
    <row r="304" spans="2:4" x14ac:dyDescent="0.35">
      <c r="B304" s="8">
        <f t="shared" si="27"/>
        <v>296</v>
      </c>
      <c r="C304" s="10">
        <f t="shared" si="30"/>
        <v>6073.4019619011551</v>
      </c>
      <c r="D304" s="26" t="s">
        <v>22</v>
      </c>
    </row>
    <row r="305" spans="2:4" x14ac:dyDescent="0.35">
      <c r="B305" s="8">
        <f t="shared" si="27"/>
        <v>297</v>
      </c>
      <c r="C305" s="10">
        <f t="shared" si="30"/>
        <v>6073.4019619011551</v>
      </c>
      <c r="D305" s="26" t="s">
        <v>22</v>
      </c>
    </row>
    <row r="306" spans="2:4" x14ac:dyDescent="0.35">
      <c r="B306" s="8">
        <f t="shared" si="27"/>
        <v>298</v>
      </c>
      <c r="C306" s="10">
        <f t="shared" si="30"/>
        <v>6073.4019619011551</v>
      </c>
      <c r="D306" s="26" t="s">
        <v>22</v>
      </c>
    </row>
    <row r="307" spans="2:4" x14ac:dyDescent="0.35">
      <c r="B307" s="8">
        <f t="shared" si="27"/>
        <v>299</v>
      </c>
      <c r="C307" s="10">
        <f t="shared" si="30"/>
        <v>6073.4019619011551</v>
      </c>
      <c r="D307" s="26" t="s">
        <v>22</v>
      </c>
    </row>
    <row r="308" spans="2:4" x14ac:dyDescent="0.35">
      <c r="B308" s="8">
        <f t="shared" si="27"/>
        <v>300</v>
      </c>
      <c r="C308" s="10">
        <f t="shared" si="30"/>
        <v>6073.4019619011551</v>
      </c>
      <c r="D308" s="26" t="s">
        <v>22</v>
      </c>
    </row>
    <row r="309" spans="2:4" x14ac:dyDescent="0.35">
      <c r="B309" s="8">
        <f t="shared" si="27"/>
        <v>301</v>
      </c>
      <c r="C309" s="19">
        <f>IF(B309&gt;$E$4,"",+C308+(C308*$E$2))</f>
        <v>6437.806079615224</v>
      </c>
      <c r="D309" s="25">
        <f>IF(C309="","",D297*1.05)</f>
        <v>1015.9064822698166</v>
      </c>
    </row>
    <row r="310" spans="2:4" x14ac:dyDescent="0.35">
      <c r="B310" s="8">
        <f t="shared" si="27"/>
        <v>302</v>
      </c>
      <c r="C310" s="10">
        <f t="shared" ref="C310:C320" si="31">IF(B310&gt;$E$4,"",C309)</f>
        <v>6437.806079615224</v>
      </c>
      <c r="D310" s="26" t="s">
        <v>22</v>
      </c>
    </row>
    <row r="311" spans="2:4" x14ac:dyDescent="0.35">
      <c r="B311" s="8">
        <f t="shared" si="27"/>
        <v>303</v>
      </c>
      <c r="C311" s="10">
        <f t="shared" si="31"/>
        <v>6437.806079615224</v>
      </c>
      <c r="D311" s="26" t="s">
        <v>22</v>
      </c>
    </row>
    <row r="312" spans="2:4" x14ac:dyDescent="0.35">
      <c r="B312" s="8">
        <f t="shared" si="27"/>
        <v>304</v>
      </c>
      <c r="C312" s="10">
        <f t="shared" si="31"/>
        <v>6437.806079615224</v>
      </c>
      <c r="D312" s="26" t="s">
        <v>22</v>
      </c>
    </row>
    <row r="313" spans="2:4" x14ac:dyDescent="0.35">
      <c r="B313" s="8">
        <f t="shared" si="27"/>
        <v>305</v>
      </c>
      <c r="C313" s="10">
        <f t="shared" si="31"/>
        <v>6437.806079615224</v>
      </c>
      <c r="D313" s="26" t="s">
        <v>22</v>
      </c>
    </row>
    <row r="314" spans="2:4" x14ac:dyDescent="0.35">
      <c r="B314" s="8">
        <f t="shared" si="27"/>
        <v>306</v>
      </c>
      <c r="C314" s="10">
        <f t="shared" si="31"/>
        <v>6437.806079615224</v>
      </c>
      <c r="D314" s="26" t="s">
        <v>22</v>
      </c>
    </row>
    <row r="315" spans="2:4" x14ac:dyDescent="0.35">
      <c r="B315" s="8">
        <f t="shared" si="27"/>
        <v>307</v>
      </c>
      <c r="C315" s="10">
        <f t="shared" si="31"/>
        <v>6437.806079615224</v>
      </c>
      <c r="D315" s="26" t="s">
        <v>22</v>
      </c>
    </row>
    <row r="316" spans="2:4" x14ac:dyDescent="0.35">
      <c r="B316" s="8">
        <f t="shared" si="27"/>
        <v>308</v>
      </c>
      <c r="C316" s="10">
        <f t="shared" si="31"/>
        <v>6437.806079615224</v>
      </c>
      <c r="D316" s="26" t="s">
        <v>22</v>
      </c>
    </row>
    <row r="317" spans="2:4" x14ac:dyDescent="0.35">
      <c r="B317" s="8">
        <f t="shared" si="27"/>
        <v>309</v>
      </c>
      <c r="C317" s="10">
        <f t="shared" si="31"/>
        <v>6437.806079615224</v>
      </c>
      <c r="D317" s="26" t="s">
        <v>22</v>
      </c>
    </row>
    <row r="318" spans="2:4" x14ac:dyDescent="0.35">
      <c r="B318" s="8">
        <f t="shared" si="27"/>
        <v>310</v>
      </c>
      <c r="C318" s="10">
        <f t="shared" si="31"/>
        <v>6437.806079615224</v>
      </c>
      <c r="D318" s="26" t="s">
        <v>22</v>
      </c>
    </row>
    <row r="319" spans="2:4" x14ac:dyDescent="0.35">
      <c r="B319" s="8">
        <f t="shared" si="27"/>
        <v>311</v>
      </c>
      <c r="C319" s="10">
        <f t="shared" si="31"/>
        <v>6437.806079615224</v>
      </c>
      <c r="D319" s="26" t="s">
        <v>22</v>
      </c>
    </row>
    <row r="320" spans="2:4" x14ac:dyDescent="0.35">
      <c r="B320" s="8">
        <f t="shared" si="27"/>
        <v>312</v>
      </c>
      <c r="C320" s="10">
        <f t="shared" si="31"/>
        <v>6437.806079615224</v>
      </c>
      <c r="D320" s="26" t="s">
        <v>22</v>
      </c>
    </row>
    <row r="321" spans="2:4" x14ac:dyDescent="0.35">
      <c r="B321" s="8">
        <f t="shared" si="27"/>
        <v>313</v>
      </c>
      <c r="C321" s="19">
        <f>IF(B321&gt;$E$4,"",+C320+(C320*$E$2))</f>
        <v>6824.0744443921376</v>
      </c>
      <c r="D321" s="25">
        <f>IF(C321="","",D309*1.05)</f>
        <v>1066.7018063833075</v>
      </c>
    </row>
    <row r="322" spans="2:4" x14ac:dyDescent="0.35">
      <c r="B322" s="8">
        <f t="shared" si="27"/>
        <v>314</v>
      </c>
      <c r="C322" s="10">
        <f t="shared" ref="C322:C332" si="32">IF(B322&gt;$E$4,"",C321)</f>
        <v>6824.0744443921376</v>
      </c>
      <c r="D322" s="26" t="s">
        <v>22</v>
      </c>
    </row>
    <row r="323" spans="2:4" x14ac:dyDescent="0.35">
      <c r="B323" s="8">
        <f t="shared" si="27"/>
        <v>315</v>
      </c>
      <c r="C323" s="10">
        <f t="shared" si="32"/>
        <v>6824.0744443921376</v>
      </c>
      <c r="D323" s="26" t="s">
        <v>22</v>
      </c>
    </row>
    <row r="324" spans="2:4" x14ac:dyDescent="0.35">
      <c r="B324" s="8">
        <f t="shared" si="27"/>
        <v>316</v>
      </c>
      <c r="C324" s="10">
        <f t="shared" si="32"/>
        <v>6824.0744443921376</v>
      </c>
      <c r="D324" s="26" t="s">
        <v>22</v>
      </c>
    </row>
    <row r="325" spans="2:4" x14ac:dyDescent="0.35">
      <c r="B325" s="8">
        <f t="shared" si="27"/>
        <v>317</v>
      </c>
      <c r="C325" s="10">
        <f t="shared" si="32"/>
        <v>6824.0744443921376</v>
      </c>
      <c r="D325" s="26" t="s">
        <v>22</v>
      </c>
    </row>
    <row r="326" spans="2:4" x14ac:dyDescent="0.35">
      <c r="B326" s="8">
        <f t="shared" si="27"/>
        <v>318</v>
      </c>
      <c r="C326" s="10">
        <f t="shared" si="32"/>
        <v>6824.0744443921376</v>
      </c>
      <c r="D326" s="26" t="s">
        <v>22</v>
      </c>
    </row>
    <row r="327" spans="2:4" x14ac:dyDescent="0.35">
      <c r="B327" s="8">
        <f t="shared" si="27"/>
        <v>319</v>
      </c>
      <c r="C327" s="10">
        <f t="shared" si="32"/>
        <v>6824.0744443921376</v>
      </c>
      <c r="D327" s="26" t="s">
        <v>22</v>
      </c>
    </row>
    <row r="328" spans="2:4" x14ac:dyDescent="0.35">
      <c r="B328" s="8">
        <f t="shared" si="27"/>
        <v>320</v>
      </c>
      <c r="C328" s="10">
        <f t="shared" si="32"/>
        <v>6824.0744443921376</v>
      </c>
      <c r="D328" s="26" t="s">
        <v>22</v>
      </c>
    </row>
    <row r="329" spans="2:4" x14ac:dyDescent="0.35">
      <c r="B329" s="8">
        <f t="shared" si="27"/>
        <v>321</v>
      </c>
      <c r="C329" s="10">
        <f t="shared" si="32"/>
        <v>6824.0744443921376</v>
      </c>
      <c r="D329" s="26" t="s">
        <v>22</v>
      </c>
    </row>
    <row r="330" spans="2:4" x14ac:dyDescent="0.35">
      <c r="B330" s="8">
        <f t="shared" si="27"/>
        <v>322</v>
      </c>
      <c r="C330" s="10">
        <f t="shared" si="32"/>
        <v>6824.0744443921376</v>
      </c>
      <c r="D330" s="26" t="s">
        <v>22</v>
      </c>
    </row>
    <row r="331" spans="2:4" x14ac:dyDescent="0.35">
      <c r="B331" s="8">
        <f t="shared" si="27"/>
        <v>323</v>
      </c>
      <c r="C331" s="10">
        <f t="shared" si="32"/>
        <v>6824.0744443921376</v>
      </c>
      <c r="D331" s="26" t="s">
        <v>22</v>
      </c>
    </row>
    <row r="332" spans="2:4" x14ac:dyDescent="0.35">
      <c r="B332" s="8">
        <f t="shared" ref="B332:B395" si="33">+B331+1</f>
        <v>324</v>
      </c>
      <c r="C332" s="10">
        <f t="shared" si="32"/>
        <v>6824.0744443921376</v>
      </c>
      <c r="D332" s="26" t="s">
        <v>22</v>
      </c>
    </row>
    <row r="333" spans="2:4" x14ac:dyDescent="0.35">
      <c r="B333" s="8">
        <f t="shared" si="33"/>
        <v>325</v>
      </c>
      <c r="C333" s="19">
        <f>IF(B333&gt;$E$4,"",+C332+(C332*$E$2))</f>
        <v>7233.5189110556657</v>
      </c>
      <c r="D333" s="25">
        <f>IF(C333="","",D321*1.05)</f>
        <v>1120.0368967024729</v>
      </c>
    </row>
    <row r="334" spans="2:4" x14ac:dyDescent="0.35">
      <c r="B334" s="8">
        <f t="shared" si="33"/>
        <v>326</v>
      </c>
      <c r="C334" s="10">
        <f t="shared" ref="C334:C344" si="34">IF(B334&gt;$E$4,"",C333)</f>
        <v>7233.5189110556657</v>
      </c>
      <c r="D334" s="26" t="s">
        <v>22</v>
      </c>
    </row>
    <row r="335" spans="2:4" x14ac:dyDescent="0.35">
      <c r="B335" s="8">
        <f t="shared" si="33"/>
        <v>327</v>
      </c>
      <c r="C335" s="10">
        <f t="shared" si="34"/>
        <v>7233.5189110556657</v>
      </c>
      <c r="D335" s="26" t="s">
        <v>22</v>
      </c>
    </row>
    <row r="336" spans="2:4" x14ac:dyDescent="0.35">
      <c r="B336" s="8">
        <f t="shared" si="33"/>
        <v>328</v>
      </c>
      <c r="C336" s="10">
        <f t="shared" si="34"/>
        <v>7233.5189110556657</v>
      </c>
      <c r="D336" s="26" t="s">
        <v>22</v>
      </c>
    </row>
    <row r="337" spans="2:4" x14ac:dyDescent="0.35">
      <c r="B337" s="8">
        <f t="shared" si="33"/>
        <v>329</v>
      </c>
      <c r="C337" s="10">
        <f t="shared" si="34"/>
        <v>7233.5189110556657</v>
      </c>
      <c r="D337" s="26" t="s">
        <v>22</v>
      </c>
    </row>
    <row r="338" spans="2:4" x14ac:dyDescent="0.35">
      <c r="B338" s="8">
        <f t="shared" si="33"/>
        <v>330</v>
      </c>
      <c r="C338" s="10">
        <f t="shared" si="34"/>
        <v>7233.5189110556657</v>
      </c>
      <c r="D338" s="26" t="s">
        <v>22</v>
      </c>
    </row>
    <row r="339" spans="2:4" x14ac:dyDescent="0.35">
      <c r="B339" s="8">
        <f t="shared" si="33"/>
        <v>331</v>
      </c>
      <c r="C339" s="10">
        <f t="shared" si="34"/>
        <v>7233.5189110556657</v>
      </c>
      <c r="D339" s="26" t="s">
        <v>22</v>
      </c>
    </row>
    <row r="340" spans="2:4" x14ac:dyDescent="0.35">
      <c r="B340" s="8">
        <f t="shared" si="33"/>
        <v>332</v>
      </c>
      <c r="C340" s="10">
        <f t="shared" si="34"/>
        <v>7233.5189110556657</v>
      </c>
      <c r="D340" s="26" t="s">
        <v>22</v>
      </c>
    </row>
    <row r="341" spans="2:4" x14ac:dyDescent="0.35">
      <c r="B341" s="8">
        <f t="shared" si="33"/>
        <v>333</v>
      </c>
      <c r="C341" s="10">
        <f t="shared" si="34"/>
        <v>7233.5189110556657</v>
      </c>
      <c r="D341" s="26" t="s">
        <v>22</v>
      </c>
    </row>
    <row r="342" spans="2:4" x14ac:dyDescent="0.35">
      <c r="B342" s="8">
        <f t="shared" si="33"/>
        <v>334</v>
      </c>
      <c r="C342" s="10">
        <f t="shared" si="34"/>
        <v>7233.5189110556657</v>
      </c>
      <c r="D342" s="26" t="s">
        <v>22</v>
      </c>
    </row>
    <row r="343" spans="2:4" x14ac:dyDescent="0.35">
      <c r="B343" s="8">
        <f t="shared" si="33"/>
        <v>335</v>
      </c>
      <c r="C343" s="10">
        <f t="shared" si="34"/>
        <v>7233.5189110556657</v>
      </c>
      <c r="D343" s="26" t="s">
        <v>22</v>
      </c>
    </row>
    <row r="344" spans="2:4" x14ac:dyDescent="0.35">
      <c r="B344" s="8">
        <f t="shared" si="33"/>
        <v>336</v>
      </c>
      <c r="C344" s="10">
        <f t="shared" si="34"/>
        <v>7233.5189110556657</v>
      </c>
      <c r="D344" s="26" t="s">
        <v>22</v>
      </c>
    </row>
    <row r="345" spans="2:4" x14ac:dyDescent="0.35">
      <c r="B345" s="8">
        <f t="shared" si="33"/>
        <v>337</v>
      </c>
      <c r="C345" s="19">
        <f>IF(B345&gt;$E$4,"",+C344+(C344*$E$2))</f>
        <v>7667.530045719006</v>
      </c>
      <c r="D345" s="25">
        <f>IF(C345="","",D333*1.05)</f>
        <v>1176.0387415375965</v>
      </c>
    </row>
    <row r="346" spans="2:4" x14ac:dyDescent="0.35">
      <c r="B346" s="8">
        <f t="shared" si="33"/>
        <v>338</v>
      </c>
      <c r="C346" s="10">
        <f t="shared" ref="C346:C356" si="35">IF(B346&gt;$E$4,"",C345)</f>
        <v>7667.530045719006</v>
      </c>
      <c r="D346" s="26" t="s">
        <v>22</v>
      </c>
    </row>
    <row r="347" spans="2:4" x14ac:dyDescent="0.35">
      <c r="B347" s="8">
        <f t="shared" si="33"/>
        <v>339</v>
      </c>
      <c r="C347" s="10">
        <f t="shared" si="35"/>
        <v>7667.530045719006</v>
      </c>
      <c r="D347" s="26" t="s">
        <v>22</v>
      </c>
    </row>
    <row r="348" spans="2:4" x14ac:dyDescent="0.35">
      <c r="B348" s="8">
        <f t="shared" si="33"/>
        <v>340</v>
      </c>
      <c r="C348" s="10">
        <f t="shared" si="35"/>
        <v>7667.530045719006</v>
      </c>
      <c r="D348" s="26" t="s">
        <v>22</v>
      </c>
    </row>
    <row r="349" spans="2:4" x14ac:dyDescent="0.35">
      <c r="B349" s="8">
        <f t="shared" si="33"/>
        <v>341</v>
      </c>
      <c r="C349" s="10">
        <f t="shared" si="35"/>
        <v>7667.530045719006</v>
      </c>
      <c r="D349" s="26" t="s">
        <v>22</v>
      </c>
    </row>
    <row r="350" spans="2:4" x14ac:dyDescent="0.35">
      <c r="B350" s="8">
        <f t="shared" si="33"/>
        <v>342</v>
      </c>
      <c r="C350" s="10">
        <f t="shared" si="35"/>
        <v>7667.530045719006</v>
      </c>
      <c r="D350" s="26" t="s">
        <v>22</v>
      </c>
    </row>
    <row r="351" spans="2:4" x14ac:dyDescent="0.35">
      <c r="B351" s="8">
        <f t="shared" si="33"/>
        <v>343</v>
      </c>
      <c r="C351" s="10">
        <f t="shared" si="35"/>
        <v>7667.530045719006</v>
      </c>
      <c r="D351" s="26" t="s">
        <v>22</v>
      </c>
    </row>
    <row r="352" spans="2:4" x14ac:dyDescent="0.35">
      <c r="B352" s="8">
        <f t="shared" si="33"/>
        <v>344</v>
      </c>
      <c r="C352" s="10">
        <f t="shared" si="35"/>
        <v>7667.530045719006</v>
      </c>
      <c r="D352" s="26" t="s">
        <v>22</v>
      </c>
    </row>
    <row r="353" spans="2:4" x14ac:dyDescent="0.35">
      <c r="B353" s="8">
        <f t="shared" si="33"/>
        <v>345</v>
      </c>
      <c r="C353" s="10">
        <f t="shared" si="35"/>
        <v>7667.530045719006</v>
      </c>
      <c r="D353" s="26" t="s">
        <v>22</v>
      </c>
    </row>
    <row r="354" spans="2:4" x14ac:dyDescent="0.35">
      <c r="B354" s="8">
        <f t="shared" si="33"/>
        <v>346</v>
      </c>
      <c r="C354" s="10">
        <f t="shared" si="35"/>
        <v>7667.530045719006</v>
      </c>
      <c r="D354" s="26" t="s">
        <v>22</v>
      </c>
    </row>
    <row r="355" spans="2:4" x14ac:dyDescent="0.35">
      <c r="B355" s="8">
        <f t="shared" si="33"/>
        <v>347</v>
      </c>
      <c r="C355" s="10">
        <f t="shared" si="35"/>
        <v>7667.530045719006</v>
      </c>
      <c r="D355" s="26" t="s">
        <v>22</v>
      </c>
    </row>
    <row r="356" spans="2:4" x14ac:dyDescent="0.35">
      <c r="B356" s="8">
        <f t="shared" si="33"/>
        <v>348</v>
      </c>
      <c r="C356" s="10">
        <f t="shared" si="35"/>
        <v>7667.530045719006</v>
      </c>
      <c r="D356" s="26" t="s">
        <v>22</v>
      </c>
    </row>
    <row r="357" spans="2:4" x14ac:dyDescent="0.35">
      <c r="B357" s="8">
        <f t="shared" si="33"/>
        <v>349</v>
      </c>
      <c r="C357" s="19">
        <f>IF(B357&gt;$E$4,"",+C356+(C356*$E$2))</f>
        <v>8127.5818484621468</v>
      </c>
      <c r="D357" s="25">
        <f>IF(C357="","",D345*1.05)</f>
        <v>1234.8406786144762</v>
      </c>
    </row>
    <row r="358" spans="2:4" x14ac:dyDescent="0.35">
      <c r="B358" s="8">
        <f t="shared" si="33"/>
        <v>350</v>
      </c>
      <c r="C358" s="10">
        <f t="shared" ref="C358:C368" si="36">IF(B358&gt;$E$4,"",C357)</f>
        <v>8127.5818484621468</v>
      </c>
      <c r="D358" s="26" t="s">
        <v>22</v>
      </c>
    </row>
    <row r="359" spans="2:4" x14ac:dyDescent="0.35">
      <c r="B359" s="8">
        <f t="shared" si="33"/>
        <v>351</v>
      </c>
      <c r="C359" s="10">
        <f t="shared" si="36"/>
        <v>8127.5818484621468</v>
      </c>
      <c r="D359" s="26" t="s">
        <v>22</v>
      </c>
    </row>
    <row r="360" spans="2:4" x14ac:dyDescent="0.35">
      <c r="B360" s="8">
        <f t="shared" si="33"/>
        <v>352</v>
      </c>
      <c r="C360" s="10">
        <f t="shared" si="36"/>
        <v>8127.5818484621468</v>
      </c>
      <c r="D360" s="26" t="s">
        <v>22</v>
      </c>
    </row>
    <row r="361" spans="2:4" x14ac:dyDescent="0.35">
      <c r="B361" s="8">
        <f t="shared" si="33"/>
        <v>353</v>
      </c>
      <c r="C361" s="10">
        <f t="shared" si="36"/>
        <v>8127.5818484621468</v>
      </c>
      <c r="D361" s="26" t="s">
        <v>22</v>
      </c>
    </row>
    <row r="362" spans="2:4" x14ac:dyDescent="0.35">
      <c r="B362" s="8">
        <f t="shared" si="33"/>
        <v>354</v>
      </c>
      <c r="C362" s="10">
        <f t="shared" si="36"/>
        <v>8127.5818484621468</v>
      </c>
      <c r="D362" s="26" t="s">
        <v>22</v>
      </c>
    </row>
    <row r="363" spans="2:4" x14ac:dyDescent="0.35">
      <c r="B363" s="8">
        <f t="shared" si="33"/>
        <v>355</v>
      </c>
      <c r="C363" s="10">
        <f t="shared" si="36"/>
        <v>8127.5818484621468</v>
      </c>
      <c r="D363" s="26" t="s">
        <v>22</v>
      </c>
    </row>
    <row r="364" spans="2:4" x14ac:dyDescent="0.35">
      <c r="B364" s="8">
        <f t="shared" si="33"/>
        <v>356</v>
      </c>
      <c r="C364" s="10">
        <f t="shared" si="36"/>
        <v>8127.5818484621468</v>
      </c>
      <c r="D364" s="26" t="s">
        <v>22</v>
      </c>
    </row>
    <row r="365" spans="2:4" x14ac:dyDescent="0.35">
      <c r="B365" s="8">
        <f t="shared" si="33"/>
        <v>357</v>
      </c>
      <c r="C365" s="10">
        <f t="shared" si="36"/>
        <v>8127.5818484621468</v>
      </c>
      <c r="D365" s="26" t="s">
        <v>22</v>
      </c>
    </row>
    <row r="366" spans="2:4" x14ac:dyDescent="0.35">
      <c r="B366" s="8">
        <f t="shared" si="33"/>
        <v>358</v>
      </c>
      <c r="C366" s="10">
        <f t="shared" si="36"/>
        <v>8127.5818484621468</v>
      </c>
      <c r="D366" s="26" t="s">
        <v>22</v>
      </c>
    </row>
    <row r="367" spans="2:4" x14ac:dyDescent="0.35">
      <c r="B367" s="8">
        <f t="shared" si="33"/>
        <v>359</v>
      </c>
      <c r="C367" s="10">
        <f t="shared" si="36"/>
        <v>8127.5818484621468</v>
      </c>
      <c r="D367" s="26" t="s">
        <v>22</v>
      </c>
    </row>
    <row r="368" spans="2:4" x14ac:dyDescent="0.35">
      <c r="B368" s="8">
        <f t="shared" si="33"/>
        <v>360</v>
      </c>
      <c r="C368" s="10">
        <f t="shared" si="36"/>
        <v>8127.5818484621468</v>
      </c>
      <c r="D368" s="26" t="s">
        <v>22</v>
      </c>
    </row>
    <row r="369" spans="2:4" x14ac:dyDescent="0.35">
      <c r="B369" s="8">
        <f t="shared" si="33"/>
        <v>361</v>
      </c>
      <c r="C369" s="19">
        <f>IF(B369&gt;$E$4,"",+C368+(C368*$E$2))</f>
        <v>8615.2367593698764</v>
      </c>
      <c r="D369" s="25">
        <f>IF(C369="","",D357*1.05)</f>
        <v>1296.5827125452001</v>
      </c>
    </row>
    <row r="370" spans="2:4" x14ac:dyDescent="0.35">
      <c r="B370" s="8">
        <f t="shared" si="33"/>
        <v>362</v>
      </c>
      <c r="C370" s="10">
        <f t="shared" ref="C370:C380" si="37">IF(B370&gt;$E$4,"",C369)</f>
        <v>8615.2367593698764</v>
      </c>
      <c r="D370" s="26" t="s">
        <v>22</v>
      </c>
    </row>
    <row r="371" spans="2:4" x14ac:dyDescent="0.35">
      <c r="B371" s="8">
        <f t="shared" si="33"/>
        <v>363</v>
      </c>
      <c r="C371" s="10">
        <f t="shared" si="37"/>
        <v>8615.2367593698764</v>
      </c>
      <c r="D371" s="26" t="s">
        <v>22</v>
      </c>
    </row>
    <row r="372" spans="2:4" x14ac:dyDescent="0.35">
      <c r="B372" s="8">
        <f t="shared" si="33"/>
        <v>364</v>
      </c>
      <c r="C372" s="10">
        <f t="shared" si="37"/>
        <v>8615.2367593698764</v>
      </c>
      <c r="D372" s="26" t="s">
        <v>22</v>
      </c>
    </row>
    <row r="373" spans="2:4" x14ac:dyDescent="0.35">
      <c r="B373" s="8">
        <f t="shared" si="33"/>
        <v>365</v>
      </c>
      <c r="C373" s="10">
        <f t="shared" si="37"/>
        <v>8615.2367593698764</v>
      </c>
      <c r="D373" s="26" t="s">
        <v>22</v>
      </c>
    </row>
    <row r="374" spans="2:4" x14ac:dyDescent="0.35">
      <c r="B374" s="8">
        <f t="shared" si="33"/>
        <v>366</v>
      </c>
      <c r="C374" s="10">
        <f t="shared" si="37"/>
        <v>8615.2367593698764</v>
      </c>
      <c r="D374" s="26" t="s">
        <v>22</v>
      </c>
    </row>
    <row r="375" spans="2:4" x14ac:dyDescent="0.35">
      <c r="B375" s="8">
        <f t="shared" si="33"/>
        <v>367</v>
      </c>
      <c r="C375" s="10">
        <f t="shared" si="37"/>
        <v>8615.2367593698764</v>
      </c>
      <c r="D375" s="26" t="s">
        <v>22</v>
      </c>
    </row>
    <row r="376" spans="2:4" x14ac:dyDescent="0.35">
      <c r="B376" s="8">
        <f t="shared" si="33"/>
        <v>368</v>
      </c>
      <c r="C376" s="10">
        <f t="shared" si="37"/>
        <v>8615.2367593698764</v>
      </c>
      <c r="D376" s="26" t="s">
        <v>22</v>
      </c>
    </row>
    <row r="377" spans="2:4" x14ac:dyDescent="0.35">
      <c r="B377" s="8">
        <f t="shared" si="33"/>
        <v>369</v>
      </c>
      <c r="C377" s="10">
        <f t="shared" si="37"/>
        <v>8615.2367593698764</v>
      </c>
      <c r="D377" s="26" t="s">
        <v>22</v>
      </c>
    </row>
    <row r="378" spans="2:4" x14ac:dyDescent="0.35">
      <c r="B378" s="8">
        <f t="shared" si="33"/>
        <v>370</v>
      </c>
      <c r="C378" s="10">
        <f t="shared" si="37"/>
        <v>8615.2367593698764</v>
      </c>
      <c r="D378" s="26" t="s">
        <v>22</v>
      </c>
    </row>
    <row r="379" spans="2:4" x14ac:dyDescent="0.35">
      <c r="B379" s="8">
        <f t="shared" si="33"/>
        <v>371</v>
      </c>
      <c r="C379" s="10">
        <f t="shared" si="37"/>
        <v>8615.2367593698764</v>
      </c>
      <c r="D379" s="26" t="s">
        <v>22</v>
      </c>
    </row>
    <row r="380" spans="2:4" x14ac:dyDescent="0.35">
      <c r="B380" s="8">
        <f t="shared" si="33"/>
        <v>372</v>
      </c>
      <c r="C380" s="10">
        <f t="shared" si="37"/>
        <v>8615.2367593698764</v>
      </c>
      <c r="D380" s="26" t="s">
        <v>22</v>
      </c>
    </row>
    <row r="381" spans="2:4" x14ac:dyDescent="0.35">
      <c r="B381" s="8">
        <f t="shared" si="33"/>
        <v>373</v>
      </c>
      <c r="C381" s="19">
        <f>IF(B381&gt;$E$4,"",+C380+(C380*$E$2))</f>
        <v>9132.1509649320687</v>
      </c>
      <c r="D381" s="25">
        <f>IF(C381="","",D369*1.05)</f>
        <v>1361.4118481724602</v>
      </c>
    </row>
    <row r="382" spans="2:4" x14ac:dyDescent="0.35">
      <c r="B382" s="8">
        <f t="shared" si="33"/>
        <v>374</v>
      </c>
      <c r="C382" s="10">
        <f t="shared" ref="C382:C392" si="38">IF(B382&gt;$E$4,"",C381)</f>
        <v>9132.1509649320687</v>
      </c>
      <c r="D382" s="26" t="s">
        <v>22</v>
      </c>
    </row>
    <row r="383" spans="2:4" x14ac:dyDescent="0.35">
      <c r="B383" s="8">
        <f t="shared" si="33"/>
        <v>375</v>
      </c>
      <c r="C383" s="10">
        <f t="shared" si="38"/>
        <v>9132.1509649320687</v>
      </c>
      <c r="D383" s="26" t="s">
        <v>22</v>
      </c>
    </row>
    <row r="384" spans="2:4" x14ac:dyDescent="0.35">
      <c r="B384" s="8">
        <f t="shared" si="33"/>
        <v>376</v>
      </c>
      <c r="C384" s="10">
        <f t="shared" si="38"/>
        <v>9132.1509649320687</v>
      </c>
      <c r="D384" s="26" t="s">
        <v>22</v>
      </c>
    </row>
    <row r="385" spans="2:4" x14ac:dyDescent="0.35">
      <c r="B385" s="8">
        <f t="shared" si="33"/>
        <v>377</v>
      </c>
      <c r="C385" s="10">
        <f t="shared" si="38"/>
        <v>9132.1509649320687</v>
      </c>
      <c r="D385" s="26" t="s">
        <v>22</v>
      </c>
    </row>
    <row r="386" spans="2:4" x14ac:dyDescent="0.35">
      <c r="B386" s="8">
        <f t="shared" si="33"/>
        <v>378</v>
      </c>
      <c r="C386" s="10">
        <f t="shared" si="38"/>
        <v>9132.1509649320687</v>
      </c>
      <c r="D386" s="26" t="s">
        <v>22</v>
      </c>
    </row>
    <row r="387" spans="2:4" x14ac:dyDescent="0.35">
      <c r="B387" s="8">
        <f t="shared" si="33"/>
        <v>379</v>
      </c>
      <c r="C387" s="10">
        <f t="shared" si="38"/>
        <v>9132.1509649320687</v>
      </c>
      <c r="D387" s="26" t="s">
        <v>22</v>
      </c>
    </row>
    <row r="388" spans="2:4" x14ac:dyDescent="0.35">
      <c r="B388" s="8">
        <f t="shared" si="33"/>
        <v>380</v>
      </c>
      <c r="C388" s="10">
        <f t="shared" si="38"/>
        <v>9132.1509649320687</v>
      </c>
      <c r="D388" s="26" t="s">
        <v>22</v>
      </c>
    </row>
    <row r="389" spans="2:4" x14ac:dyDescent="0.35">
      <c r="B389" s="8">
        <f t="shared" si="33"/>
        <v>381</v>
      </c>
      <c r="C389" s="10">
        <f t="shared" si="38"/>
        <v>9132.1509649320687</v>
      </c>
      <c r="D389" s="26" t="s">
        <v>22</v>
      </c>
    </row>
    <row r="390" spans="2:4" x14ac:dyDescent="0.35">
      <c r="B390" s="8">
        <f t="shared" si="33"/>
        <v>382</v>
      </c>
      <c r="C390" s="10">
        <f t="shared" si="38"/>
        <v>9132.1509649320687</v>
      </c>
      <c r="D390" s="26" t="s">
        <v>22</v>
      </c>
    </row>
    <row r="391" spans="2:4" x14ac:dyDescent="0.35">
      <c r="B391" s="8">
        <f t="shared" si="33"/>
        <v>383</v>
      </c>
      <c r="C391" s="10">
        <f t="shared" si="38"/>
        <v>9132.1509649320687</v>
      </c>
      <c r="D391" s="26" t="s">
        <v>22</v>
      </c>
    </row>
    <row r="392" spans="2:4" x14ac:dyDescent="0.35">
      <c r="B392" s="8">
        <f t="shared" si="33"/>
        <v>384</v>
      </c>
      <c r="C392" s="10">
        <f t="shared" si="38"/>
        <v>9132.1509649320687</v>
      </c>
      <c r="D392" s="26" t="s">
        <v>22</v>
      </c>
    </row>
    <row r="393" spans="2:4" x14ac:dyDescent="0.35">
      <c r="B393" s="8">
        <f t="shared" si="33"/>
        <v>385</v>
      </c>
      <c r="C393" s="19">
        <f>IF(B393&gt;$E$4,"",+C392+(C392*$E$2))</f>
        <v>9680.0800228279932</v>
      </c>
      <c r="D393" s="25">
        <f>IF(C393="","",D381*1.05)</f>
        <v>1429.4824405810832</v>
      </c>
    </row>
    <row r="394" spans="2:4" x14ac:dyDescent="0.35">
      <c r="B394" s="8">
        <f t="shared" si="33"/>
        <v>386</v>
      </c>
      <c r="C394" s="10">
        <f t="shared" ref="C394:C404" si="39">IF(B394&gt;$E$4,"",C393)</f>
        <v>9680.0800228279932</v>
      </c>
      <c r="D394" s="26" t="s">
        <v>22</v>
      </c>
    </row>
    <row r="395" spans="2:4" x14ac:dyDescent="0.35">
      <c r="B395" s="8">
        <f t="shared" si="33"/>
        <v>387</v>
      </c>
      <c r="C395" s="10">
        <f t="shared" si="39"/>
        <v>9680.0800228279932</v>
      </c>
      <c r="D395" s="26" t="s">
        <v>22</v>
      </c>
    </row>
    <row r="396" spans="2:4" x14ac:dyDescent="0.35">
      <c r="B396" s="8">
        <f t="shared" ref="B396:B428" si="40">+B395+1</f>
        <v>388</v>
      </c>
      <c r="C396" s="10">
        <f t="shared" si="39"/>
        <v>9680.0800228279932</v>
      </c>
      <c r="D396" s="26" t="s">
        <v>22</v>
      </c>
    </row>
    <row r="397" spans="2:4" x14ac:dyDescent="0.35">
      <c r="B397" s="8">
        <f t="shared" si="40"/>
        <v>389</v>
      </c>
      <c r="C397" s="10">
        <f t="shared" si="39"/>
        <v>9680.0800228279932</v>
      </c>
      <c r="D397" s="26" t="s">
        <v>22</v>
      </c>
    </row>
    <row r="398" spans="2:4" x14ac:dyDescent="0.35">
      <c r="B398" s="8">
        <f t="shared" si="40"/>
        <v>390</v>
      </c>
      <c r="C398" s="10">
        <f t="shared" si="39"/>
        <v>9680.0800228279932</v>
      </c>
      <c r="D398" s="26" t="s">
        <v>22</v>
      </c>
    </row>
    <row r="399" spans="2:4" x14ac:dyDescent="0.35">
      <c r="B399" s="8">
        <f t="shared" si="40"/>
        <v>391</v>
      </c>
      <c r="C399" s="10">
        <f t="shared" si="39"/>
        <v>9680.0800228279932</v>
      </c>
      <c r="D399" s="26" t="s">
        <v>22</v>
      </c>
    </row>
    <row r="400" spans="2:4" x14ac:dyDescent="0.35">
      <c r="B400" s="8">
        <f t="shared" si="40"/>
        <v>392</v>
      </c>
      <c r="C400" s="10">
        <f t="shared" si="39"/>
        <v>9680.0800228279932</v>
      </c>
      <c r="D400" s="26" t="s">
        <v>22</v>
      </c>
    </row>
    <row r="401" spans="2:4" x14ac:dyDescent="0.35">
      <c r="B401" s="8">
        <f t="shared" si="40"/>
        <v>393</v>
      </c>
      <c r="C401" s="10">
        <f t="shared" si="39"/>
        <v>9680.0800228279932</v>
      </c>
      <c r="D401" s="26" t="s">
        <v>22</v>
      </c>
    </row>
    <row r="402" spans="2:4" x14ac:dyDescent="0.35">
      <c r="B402" s="8">
        <f t="shared" si="40"/>
        <v>394</v>
      </c>
      <c r="C402" s="10">
        <f t="shared" si="39"/>
        <v>9680.0800228279932</v>
      </c>
      <c r="D402" s="26" t="s">
        <v>22</v>
      </c>
    </row>
    <row r="403" spans="2:4" x14ac:dyDescent="0.35">
      <c r="B403" s="8">
        <f t="shared" si="40"/>
        <v>395</v>
      </c>
      <c r="C403" s="10">
        <f t="shared" si="39"/>
        <v>9680.0800228279932</v>
      </c>
      <c r="D403" s="26" t="s">
        <v>22</v>
      </c>
    </row>
    <row r="404" spans="2:4" x14ac:dyDescent="0.35">
      <c r="B404" s="8">
        <f t="shared" si="40"/>
        <v>396</v>
      </c>
      <c r="C404" s="10">
        <f t="shared" si="39"/>
        <v>9680.0800228279932</v>
      </c>
      <c r="D404" s="26" t="s">
        <v>22</v>
      </c>
    </row>
    <row r="405" spans="2:4" x14ac:dyDescent="0.35">
      <c r="B405" s="8">
        <f t="shared" si="40"/>
        <v>397</v>
      </c>
      <c r="C405" s="19">
        <f>IF(B405&gt;$E$4,"",+C404+(C404*$E$2))</f>
        <v>10260.884824197672</v>
      </c>
      <c r="D405" s="25">
        <f>IF(C405="","",D393*1.05)</f>
        <v>1500.9565626101373</v>
      </c>
    </row>
    <row r="406" spans="2:4" x14ac:dyDescent="0.35">
      <c r="B406" s="8">
        <f t="shared" si="40"/>
        <v>398</v>
      </c>
      <c r="C406" s="10">
        <f t="shared" ref="C406:C416" si="41">IF(B406&gt;$E$4,"",C405)</f>
        <v>10260.884824197672</v>
      </c>
      <c r="D406" s="26" t="s">
        <v>22</v>
      </c>
    </row>
    <row r="407" spans="2:4" x14ac:dyDescent="0.35">
      <c r="B407" s="8">
        <f t="shared" si="40"/>
        <v>399</v>
      </c>
      <c r="C407" s="10">
        <f t="shared" si="41"/>
        <v>10260.884824197672</v>
      </c>
      <c r="D407" s="26" t="s">
        <v>22</v>
      </c>
    </row>
    <row r="408" spans="2:4" x14ac:dyDescent="0.35">
      <c r="B408" s="8">
        <f t="shared" si="40"/>
        <v>400</v>
      </c>
      <c r="C408" s="10">
        <f t="shared" si="41"/>
        <v>10260.884824197672</v>
      </c>
      <c r="D408" s="26" t="s">
        <v>22</v>
      </c>
    </row>
    <row r="409" spans="2:4" x14ac:dyDescent="0.35">
      <c r="B409" s="8">
        <f t="shared" si="40"/>
        <v>401</v>
      </c>
      <c r="C409" s="10">
        <f t="shared" si="41"/>
        <v>10260.884824197672</v>
      </c>
      <c r="D409" s="26" t="s">
        <v>22</v>
      </c>
    </row>
    <row r="410" spans="2:4" x14ac:dyDescent="0.35">
      <c r="B410" s="8">
        <f t="shared" si="40"/>
        <v>402</v>
      </c>
      <c r="C410" s="10">
        <f t="shared" si="41"/>
        <v>10260.884824197672</v>
      </c>
      <c r="D410" s="26" t="s">
        <v>22</v>
      </c>
    </row>
    <row r="411" spans="2:4" x14ac:dyDescent="0.35">
      <c r="B411" s="8">
        <f t="shared" si="40"/>
        <v>403</v>
      </c>
      <c r="C411" s="10">
        <f t="shared" si="41"/>
        <v>10260.884824197672</v>
      </c>
      <c r="D411" s="26" t="s">
        <v>22</v>
      </c>
    </row>
    <row r="412" spans="2:4" x14ac:dyDescent="0.35">
      <c r="B412" s="8">
        <f t="shared" si="40"/>
        <v>404</v>
      </c>
      <c r="C412" s="10">
        <f t="shared" si="41"/>
        <v>10260.884824197672</v>
      </c>
      <c r="D412" s="26" t="s">
        <v>22</v>
      </c>
    </row>
    <row r="413" spans="2:4" x14ac:dyDescent="0.35">
      <c r="B413" s="8">
        <f t="shared" si="40"/>
        <v>405</v>
      </c>
      <c r="C413" s="10">
        <f t="shared" si="41"/>
        <v>10260.884824197672</v>
      </c>
      <c r="D413" s="26" t="s">
        <v>22</v>
      </c>
    </row>
    <row r="414" spans="2:4" x14ac:dyDescent="0.35">
      <c r="B414" s="8">
        <f t="shared" si="40"/>
        <v>406</v>
      </c>
      <c r="C414" s="10">
        <f t="shared" si="41"/>
        <v>10260.884824197672</v>
      </c>
      <c r="D414" s="26" t="s">
        <v>22</v>
      </c>
    </row>
    <row r="415" spans="2:4" x14ac:dyDescent="0.35">
      <c r="B415" s="8">
        <f t="shared" si="40"/>
        <v>407</v>
      </c>
      <c r="C415" s="10">
        <f t="shared" si="41"/>
        <v>10260.884824197672</v>
      </c>
      <c r="D415" s="26" t="s">
        <v>22</v>
      </c>
    </row>
    <row r="416" spans="2:4" x14ac:dyDescent="0.35">
      <c r="B416" s="8">
        <f t="shared" si="40"/>
        <v>408</v>
      </c>
      <c r="C416" s="10">
        <f t="shared" si="41"/>
        <v>10260.884824197672</v>
      </c>
      <c r="D416" s="26" t="s">
        <v>22</v>
      </c>
    </row>
    <row r="417" spans="2:4" x14ac:dyDescent="0.35">
      <c r="B417" s="8">
        <f t="shared" si="40"/>
        <v>409</v>
      </c>
      <c r="C417" s="19">
        <f>IF(B417&gt;$E$4,"",+C416+(C416*$E$2))</f>
        <v>10876.537913649532</v>
      </c>
      <c r="D417" s="25">
        <f>IF(C417="","",D405*1.05)</f>
        <v>1576.0043907406443</v>
      </c>
    </row>
    <row r="418" spans="2:4" x14ac:dyDescent="0.35">
      <c r="B418" s="8">
        <f t="shared" si="40"/>
        <v>410</v>
      </c>
      <c r="C418" s="10">
        <f t="shared" ref="C418:C428" si="42">IF(B418&gt;$E$4,"",C417)</f>
        <v>10876.537913649532</v>
      </c>
      <c r="D418" s="26" t="s">
        <v>22</v>
      </c>
    </row>
    <row r="419" spans="2:4" x14ac:dyDescent="0.35">
      <c r="B419" s="8">
        <f t="shared" si="40"/>
        <v>411</v>
      </c>
      <c r="C419" s="10">
        <f t="shared" si="42"/>
        <v>10876.537913649532</v>
      </c>
      <c r="D419" s="26" t="s">
        <v>22</v>
      </c>
    </row>
    <row r="420" spans="2:4" x14ac:dyDescent="0.35">
      <c r="B420" s="8">
        <f t="shared" si="40"/>
        <v>412</v>
      </c>
      <c r="C420" s="10">
        <f t="shared" si="42"/>
        <v>10876.537913649532</v>
      </c>
      <c r="D420" s="26" t="s">
        <v>22</v>
      </c>
    </row>
    <row r="421" spans="2:4" x14ac:dyDescent="0.35">
      <c r="B421" s="8">
        <f t="shared" si="40"/>
        <v>413</v>
      </c>
      <c r="C421" s="10">
        <f t="shared" si="42"/>
        <v>10876.537913649532</v>
      </c>
      <c r="D421" s="26" t="s">
        <v>22</v>
      </c>
    </row>
    <row r="422" spans="2:4" x14ac:dyDescent="0.35">
      <c r="B422" s="8">
        <f t="shared" si="40"/>
        <v>414</v>
      </c>
      <c r="C422" s="10">
        <f t="shared" si="42"/>
        <v>10876.537913649532</v>
      </c>
      <c r="D422" s="26" t="s">
        <v>22</v>
      </c>
    </row>
    <row r="423" spans="2:4" x14ac:dyDescent="0.35">
      <c r="B423" s="8">
        <f t="shared" si="40"/>
        <v>415</v>
      </c>
      <c r="C423" s="10">
        <f t="shared" si="42"/>
        <v>10876.537913649532</v>
      </c>
      <c r="D423" s="26" t="s">
        <v>22</v>
      </c>
    </row>
    <row r="424" spans="2:4" x14ac:dyDescent="0.35">
      <c r="B424" s="8">
        <f t="shared" si="40"/>
        <v>416</v>
      </c>
      <c r="C424" s="10">
        <f t="shared" si="42"/>
        <v>10876.537913649532</v>
      </c>
      <c r="D424" s="26" t="s">
        <v>22</v>
      </c>
    </row>
    <row r="425" spans="2:4" x14ac:dyDescent="0.35">
      <c r="B425" s="8">
        <f t="shared" si="40"/>
        <v>417</v>
      </c>
      <c r="C425" s="10">
        <f t="shared" si="42"/>
        <v>10876.537913649532</v>
      </c>
      <c r="D425" s="26" t="s">
        <v>22</v>
      </c>
    </row>
    <row r="426" spans="2:4" x14ac:dyDescent="0.35">
      <c r="B426" s="8">
        <f t="shared" si="40"/>
        <v>418</v>
      </c>
      <c r="C426" s="10">
        <f t="shared" si="42"/>
        <v>10876.537913649532</v>
      </c>
      <c r="D426" s="26" t="s">
        <v>22</v>
      </c>
    </row>
    <row r="427" spans="2:4" x14ac:dyDescent="0.35">
      <c r="B427" s="8">
        <f t="shared" si="40"/>
        <v>419</v>
      </c>
      <c r="C427" s="10">
        <f t="shared" si="42"/>
        <v>10876.537913649532</v>
      </c>
      <c r="D427" s="26" t="s">
        <v>22</v>
      </c>
    </row>
    <row r="428" spans="2:4" x14ac:dyDescent="0.35">
      <c r="B428" s="8">
        <f t="shared" si="40"/>
        <v>420</v>
      </c>
      <c r="C428" s="10">
        <f t="shared" si="42"/>
        <v>10876.537913649532</v>
      </c>
      <c r="D428" s="26" t="s">
        <v>22</v>
      </c>
    </row>
  </sheetData>
  <sheetProtection algorithmName="SHA-512" hashValue="+Ca8YZGdQ6vcbfGrwJ447ThXwRurhp+4On4pmUvWrvr9t30IPxaEvQO1YP0TUbIk6XHsMdvBjcCDsW3VQ4ATFg==" saltValue="xP8xADYUzORrdauOsoRPOg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COMPARATIVO</vt:lpstr>
      <vt:lpstr>PRICE</vt:lpstr>
      <vt:lpstr>SAC</vt:lpstr>
      <vt:lpstr>ALUGUEL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de Sousa Rocha</dc:creator>
  <cp:lastModifiedBy>Guilherme de Sousa Rocha</cp:lastModifiedBy>
  <dcterms:created xsi:type="dcterms:W3CDTF">2023-07-05T20:43:54Z</dcterms:created>
  <dcterms:modified xsi:type="dcterms:W3CDTF">2023-08-08T15:21:48Z</dcterms:modified>
</cp:coreProperties>
</file>