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rante\PycharmProjects\pydsge_latest\Utilities\"/>
    </mc:Choice>
  </mc:AlternateContent>
  <xr:revisionPtr revIDLastSave="0" documentId="13_ncr:1_{A856764B-7C64-444D-8D02-ACB17E63BA7E}" xr6:coauthVersionLast="43" xr6:coauthVersionMax="43" xr10:uidLastSave="{00000000-0000-0000-0000-000000000000}"/>
  <bookViews>
    <workbookView xWindow="-120" yWindow="-120" windowWidth="19440" windowHeight="15150" xr2:uid="{9C8F70A8-B544-4550-8910-7BBB2082FCAA}"/>
  </bookViews>
  <sheets>
    <sheet name="Distribuições" sheetId="1" r:id="rId1"/>
    <sheet name="Iterações" sheetId="2" r:id="rId2"/>
  </sheets>
  <definedNames>
    <definedName name="solver_adj" localSheetId="0" hidden="1">Distribuições!#REF!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Distribuições!$F$2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B8" i="2" l="1"/>
  <c r="F6" i="2" s="1"/>
  <c r="E6" i="1" l="1"/>
  <c r="E3" i="1" l="1"/>
  <c r="E4" i="1"/>
  <c r="E2" i="1"/>
  <c r="E5" i="1"/>
</calcChain>
</file>

<file path=xl/sharedStrings.xml><?xml version="1.0" encoding="utf-8"?>
<sst xmlns="http://schemas.openxmlformats.org/spreadsheetml/2006/main" count="38" uniqueCount="29">
  <si>
    <t>Beta</t>
  </si>
  <si>
    <t>Gamma</t>
  </si>
  <si>
    <t>Inverse Gamma</t>
  </si>
  <si>
    <t>Uniform</t>
  </si>
  <si>
    <t>Normal</t>
  </si>
  <si>
    <t>Param b</t>
  </si>
  <si>
    <t>Param a</t>
  </si>
  <si>
    <t>Mean</t>
  </si>
  <si>
    <t>Std</t>
  </si>
  <si>
    <t>Dist</t>
  </si>
  <si>
    <t>sigma</t>
  </si>
  <si>
    <t>phi_pi</t>
  </si>
  <si>
    <t>phi_y</t>
  </si>
  <si>
    <t>rho_a</t>
  </si>
  <si>
    <t>sigma_a</t>
  </si>
  <si>
    <t>rho_v</t>
  </si>
  <si>
    <t>sigma_v</t>
  </si>
  <si>
    <t>theta</t>
  </si>
  <si>
    <t>sigma_pi</t>
  </si>
  <si>
    <t>a</t>
  </si>
  <si>
    <t>b</t>
  </si>
  <si>
    <t>parameters</t>
  </si>
  <si>
    <t>iterations</t>
  </si>
  <si>
    <t>hours</t>
  </si>
  <si>
    <t>minutes</t>
  </si>
  <si>
    <t>seconds</t>
  </si>
  <si>
    <t>iters / sec</t>
  </si>
  <si>
    <t>End Time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</si>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</sst>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22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82D-4C65-4E41-9CFD-12B21879D657}">
  <dimension ref="A1:E18"/>
  <sheetViews>
    <sheetView tabSelected="1" zoomScale="140" zoomScaleNormal="140" workbookViewId="0">
      <selection activeCell="E6" sqref="E6"/>
    </sheetView>
  </sheetViews>
  <sheetFormatPr defaultColWidth="8.85546875" defaultRowHeight="15" x14ac:dyDescent="0.25"/>
  <cols>
    <col min="1" max="2" width="14.85546875" bestFit="1" customWidth="1"/>
  </cols>
  <sheetData>
    <row r="1" spans="1:5" x14ac:dyDescent="0.25">
      <c r="B1" s="2" t="s">
        <v>7</v>
      </c>
      <c r="C1" s="2" t="s">
        <v>8</v>
      </c>
      <c r="D1" s="2" t="s">
        <v>19</v>
      </c>
      <c r="E1" s="2" t="s">
        <v>20</v>
      </c>
    </row>
    <row r="2" spans="1:5" x14ac:dyDescent="0.25">
      <c r="A2" s="1" t="s">
        <v>0</v>
      </c>
      <c r="B2" s="3">
        <v>0.5</v>
      </c>
      <c r="C2" s="3">
        <v>0.2</v>
      </c>
      <c r="D2">
        <f>((B2^2)*(1-B2))/(C2^2)-B2</f>
        <v>2.6249999999999996</v>
      </c>
      <c r="E2">
        <f>D2*(1-B2)/B2</f>
        <v>2.6249999999999996</v>
      </c>
    </row>
    <row r="3" spans="1:5" x14ac:dyDescent="0.25">
      <c r="A3" s="1" t="s">
        <v>1</v>
      </c>
      <c r="B3" s="3">
        <v>0.24800000000000003</v>
      </c>
      <c r="C3" s="3">
        <v>9.9599196783909855E-2</v>
      </c>
      <c r="D3">
        <f>(B3/C3)^2</f>
        <v>6.200000000000002</v>
      </c>
      <c r="E3">
        <f>B3/D3</f>
        <v>3.9999999999999994E-2</v>
      </c>
    </row>
    <row r="4" spans="1:5" x14ac:dyDescent="0.25">
      <c r="A4" s="1" t="s">
        <v>2</v>
      </c>
      <c r="B4" s="3">
        <v>0.4999999999426315</v>
      </c>
      <c r="C4" s="3">
        <v>0.250000000005138</v>
      </c>
      <c r="D4">
        <f>(B4/C4)^2+2</f>
        <v>5.999999998917688</v>
      </c>
      <c r="E4">
        <f>B4*(D4-1)</f>
        <v>2.4999999991720014</v>
      </c>
    </row>
    <row r="5" spans="1:5" x14ac:dyDescent="0.25">
      <c r="A5" s="1" t="s">
        <v>3</v>
      </c>
      <c r="B5" s="3">
        <v>0.5</v>
      </c>
      <c r="C5" s="3">
        <v>0.28867513459481287</v>
      </c>
      <c r="D5">
        <f>B5-SQRT(3)*C5</f>
        <v>0</v>
      </c>
      <c r="E5">
        <f>2*B5-D5</f>
        <v>1</v>
      </c>
    </row>
    <row r="6" spans="1:5" x14ac:dyDescent="0.25">
      <c r="A6" s="1" t="s">
        <v>4</v>
      </c>
      <c r="B6" s="3">
        <v>3</v>
      </c>
      <c r="C6" s="3">
        <v>3</v>
      </c>
      <c r="D6">
        <f>B6</f>
        <v>3</v>
      </c>
      <c r="E6">
        <f>C6</f>
        <v>3</v>
      </c>
    </row>
    <row r="9" spans="1:5" x14ac:dyDescent="0.25">
      <c r="B9" s="2" t="s">
        <v>9</v>
      </c>
      <c r="C9" s="2" t="s">
        <v>6</v>
      </c>
      <c r="D9" s="2" t="s">
        <v>5</v>
      </c>
    </row>
    <row r="10" spans="1:5" x14ac:dyDescent="0.25">
      <c r="A10" s="1" t="s">
        <v>10</v>
      </c>
      <c r="B10" s="3" t="s">
        <v>4</v>
      </c>
      <c r="C10" s="4">
        <v>1.3</v>
      </c>
      <c r="D10" s="4">
        <v>0.05</v>
      </c>
    </row>
    <row r="11" spans="1:5" x14ac:dyDescent="0.25">
      <c r="A11" s="1" t="s">
        <v>17</v>
      </c>
      <c r="B11" s="3" t="s">
        <v>0</v>
      </c>
      <c r="C11" s="4">
        <v>3</v>
      </c>
      <c r="D11" s="4">
        <v>2</v>
      </c>
    </row>
    <row r="12" spans="1:5" x14ac:dyDescent="0.25">
      <c r="A12" s="1" t="s">
        <v>11</v>
      </c>
      <c r="B12" s="3" t="s">
        <v>4</v>
      </c>
      <c r="C12" s="3">
        <v>1.5</v>
      </c>
      <c r="D12" s="3">
        <v>0.35</v>
      </c>
    </row>
    <row r="13" spans="1:5" x14ac:dyDescent="0.25">
      <c r="A13" s="1" t="s">
        <v>12</v>
      </c>
      <c r="B13" s="3" t="s">
        <v>1</v>
      </c>
      <c r="C13" s="3">
        <v>6.2</v>
      </c>
      <c r="D13" s="3">
        <v>0.04</v>
      </c>
    </row>
    <row r="14" spans="1:5" x14ac:dyDescent="0.25">
      <c r="A14" s="1" t="s">
        <v>13</v>
      </c>
      <c r="B14" s="3" t="s">
        <v>0</v>
      </c>
      <c r="C14" s="3">
        <v>1.5</v>
      </c>
      <c r="D14" s="3">
        <v>1.5</v>
      </c>
    </row>
    <row r="15" spans="1:5" x14ac:dyDescent="0.25">
      <c r="A15" s="1" t="s">
        <v>14</v>
      </c>
      <c r="B15" s="3" t="s">
        <v>2</v>
      </c>
      <c r="C15" s="3">
        <v>6</v>
      </c>
      <c r="D15" s="3">
        <v>2.5</v>
      </c>
    </row>
    <row r="16" spans="1:5" x14ac:dyDescent="0.25">
      <c r="A16" s="1" t="s">
        <v>15</v>
      </c>
      <c r="B16" s="3" t="s">
        <v>0</v>
      </c>
      <c r="C16" s="3">
        <v>1.5</v>
      </c>
      <c r="D16" s="3">
        <v>1.5</v>
      </c>
    </row>
    <row r="17" spans="1:4" x14ac:dyDescent="0.25">
      <c r="A17" s="1" t="s">
        <v>16</v>
      </c>
      <c r="B17" s="3" t="s">
        <v>2</v>
      </c>
      <c r="C17" s="3">
        <v>6</v>
      </c>
      <c r="D17" s="3">
        <v>2.5</v>
      </c>
    </row>
    <row r="18" spans="1:4" x14ac:dyDescent="0.25">
      <c r="A18" s="1" t="s">
        <v>18</v>
      </c>
      <c r="B18" s="3" t="s">
        <v>2</v>
      </c>
      <c r="C18" s="3">
        <v>6</v>
      </c>
      <c r="D18" s="3">
        <v>2.5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6D28-0B61-407D-A00A-C6152F94AC75}">
  <dimension ref="B2:F8"/>
  <sheetViews>
    <sheetView zoomScale="145" zoomScaleNormal="145" workbookViewId="0">
      <selection activeCell="D17" sqref="D17"/>
    </sheetView>
  </sheetViews>
  <sheetFormatPr defaultColWidth="8.85546875" defaultRowHeight="15" x14ac:dyDescent="0.25"/>
  <cols>
    <col min="3" max="3" width="9.5703125" bestFit="1" customWidth="1"/>
    <col min="5" max="5" width="14.28515625" bestFit="1" customWidth="1"/>
    <col min="6" max="6" width="16.7109375" bestFit="1" customWidth="1"/>
  </cols>
  <sheetData>
    <row r="2" spans="2:6" x14ac:dyDescent="0.25">
      <c r="B2" s="14" t="s">
        <v>21</v>
      </c>
      <c r="C2" s="15"/>
    </row>
    <row r="3" spans="2:6" x14ac:dyDescent="0.25">
      <c r="B3" s="6">
        <v>2000</v>
      </c>
      <c r="C3" s="7" t="s">
        <v>22</v>
      </c>
      <c r="F3" s="10"/>
    </row>
    <row r="4" spans="2:6" x14ac:dyDescent="0.25">
      <c r="B4" s="6">
        <v>0</v>
      </c>
      <c r="C4" s="7" t="s">
        <v>23</v>
      </c>
      <c r="E4" t="s">
        <v>27</v>
      </c>
      <c r="F4" s="13">
        <v>43698.291666666664</v>
      </c>
    </row>
    <row r="5" spans="2:6" x14ac:dyDescent="0.25">
      <c r="B5" s="6">
        <v>11</v>
      </c>
      <c r="C5" s="7" t="s">
        <v>24</v>
      </c>
    </row>
    <row r="6" spans="2:6" x14ac:dyDescent="0.25">
      <c r="B6" s="8">
        <v>48</v>
      </c>
      <c r="C6" s="9" t="s">
        <v>25</v>
      </c>
      <c r="E6" t="s">
        <v>28</v>
      </c>
      <c r="F6" s="12">
        <f ca="1">(F4-NOW())*24*3600*B8</f>
        <v>-41482.288136257463</v>
      </c>
    </row>
    <row r="7" spans="2:6" x14ac:dyDescent="0.25">
      <c r="F7" s="11"/>
    </row>
    <row r="8" spans="2:6" x14ac:dyDescent="0.25">
      <c r="B8" s="5">
        <f>B3/(B6+60*B5+3600*B4)</f>
        <v>2.8248587570621471</v>
      </c>
      <c r="C8" t="s">
        <v>26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94B0ABAE3DD40AEF644D986102746" ma:contentTypeVersion="2" ma:contentTypeDescription="Crie um novo documento." ma:contentTypeScope="" ma:versionID="afcae322f938b1831e997e755636afc1">
  <xsd:schema xmlns:xsd="http://www.w3.org/2001/XMLSchema" xmlns:xs="http://www.w3.org/2001/XMLSchema" xmlns:p="http://schemas.microsoft.com/office/2006/metadata/properties" xmlns:ns3="d22803a6-8dcd-4dbb-9a34-5660fc76e5ef" targetNamespace="http://schemas.microsoft.com/office/2006/metadata/properties" ma:root="true" ma:fieldsID="041f13eb0e079512118c42f2f99b7046" ns3:_="">
    <xsd:import namespace="d22803a6-8dcd-4dbb-9a34-5660fc76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803a6-8dcd-4dbb-9a34-5660fc76e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A1D3B3-1A39-4D4D-BFE6-D76A5FF26CFE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22803a6-8dcd-4dbb-9a34-5660fc76e5e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B112CA5-772D-401E-B7BD-FCD9C5E4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803a6-8dcd-4dbb-9a34-5660fc76e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E9D510-3DE7-4BF6-9275-165518CBD8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Distribuições</vt:lpstr>
      <vt:lpstr>Iterações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Gustavo Curi Amarante</cp:lastModifiedBy>
  <dcterms:created xsi:type="dcterms:W3CDTF">2019-08-01T18:17:58Z</dcterms:created>
  <dcterms:modified xsi:type="dcterms:W3CDTF">2019-08-21T14:04:48Z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0x0101003D294B0ABAE3DD40AEF644D986102746</vt:lpwstr>
  </property>
</Properties>
</file>