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ya\Desktop\"/>
    </mc:Choice>
  </mc:AlternateContent>
  <xr:revisionPtr revIDLastSave="0" documentId="13_ncr:1_{D69E98A8-C1AD-4316-B7D6-AC950928F4DB}" xr6:coauthVersionLast="47" xr6:coauthVersionMax="47" xr10:uidLastSave="{00000000-0000-0000-0000-000000000000}"/>
  <bookViews>
    <workbookView xWindow="-120" yWindow="-120" windowWidth="20730" windowHeight="11160" xr2:uid="{6FA020C5-3BA2-4773-BD08-0800C509AD6B}"/>
  </bookViews>
  <sheets>
    <sheet name="silicon_45nm_data" sheetId="1" r:id="rId1"/>
    <sheet name="GaN_power_data" sheetId="2" r:id="rId2"/>
    <sheet name="BGA_package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4" i="1" l="1"/>
  <c r="F43" i="2"/>
  <c r="T37" i="1" l="1"/>
  <c r="X42" i="3"/>
  <c r="V48" i="3"/>
  <c r="X51" i="3"/>
  <c r="X48" i="3"/>
  <c r="W26" i="1"/>
  <c r="W27" i="1"/>
  <c r="W28" i="1"/>
  <c r="Z36" i="1" s="1"/>
  <c r="W29" i="1"/>
  <c r="Z37" i="1" s="1"/>
  <c r="W30" i="1"/>
  <c r="W25" i="1"/>
  <c r="V45" i="3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HY27" i="2"/>
  <c r="HZ27" i="2"/>
  <c r="IA27" i="2"/>
  <c r="IB27" i="2"/>
  <c r="IC27" i="2"/>
  <c r="ID27" i="2"/>
  <c r="IE27" i="2"/>
  <c r="IF27" i="2"/>
  <c r="IG27" i="2"/>
  <c r="IH27" i="2"/>
  <c r="II27" i="2"/>
  <c r="IJ27" i="2"/>
  <c r="IK27" i="2"/>
  <c r="IL27" i="2"/>
  <c r="IM27" i="2"/>
  <c r="IN27" i="2"/>
  <c r="IO27" i="2"/>
  <c r="IP27" i="2"/>
  <c r="IQ27" i="2"/>
  <c r="IR27" i="2"/>
  <c r="IS27" i="2"/>
  <c r="IT27" i="2"/>
  <c r="IU27" i="2"/>
  <c r="IV27" i="2"/>
  <c r="IW27" i="2"/>
  <c r="IX27" i="2"/>
  <c r="IY27" i="2"/>
  <c r="IZ27" i="2"/>
  <c r="JA27" i="2"/>
  <c r="JB27" i="2"/>
  <c r="JC27" i="2"/>
  <c r="JD27" i="2"/>
  <c r="JE27" i="2"/>
  <c r="JF27" i="2"/>
  <c r="JG27" i="2"/>
  <c r="JH27" i="2"/>
  <c r="JI27" i="2"/>
  <c r="JJ27" i="2"/>
  <c r="JK27" i="2"/>
  <c r="JL27" i="2"/>
  <c r="JM27" i="2"/>
  <c r="JN27" i="2"/>
  <c r="JO27" i="2"/>
  <c r="JP27" i="2"/>
  <c r="JQ27" i="2"/>
  <c r="JR27" i="2"/>
  <c r="JS27" i="2"/>
  <c r="JT27" i="2"/>
  <c r="JU27" i="2"/>
  <c r="JV27" i="2"/>
  <c r="JW27" i="2"/>
  <c r="JX27" i="2"/>
  <c r="JY27" i="2"/>
  <c r="JZ27" i="2"/>
  <c r="KA27" i="2"/>
  <c r="KB27" i="2"/>
  <c r="KC27" i="2"/>
  <c r="KD27" i="2"/>
  <c r="KE27" i="2"/>
  <c r="KF27" i="2"/>
  <c r="KG27" i="2"/>
  <c r="KH27" i="2"/>
  <c r="KI27" i="2"/>
  <c r="KJ27" i="2"/>
  <c r="KK27" i="2"/>
  <c r="KL27" i="2"/>
  <c r="KM27" i="2"/>
  <c r="KN27" i="2"/>
  <c r="KO27" i="2"/>
  <c r="KP27" i="2"/>
  <c r="KQ27" i="2"/>
  <c r="KR27" i="2"/>
  <c r="KS27" i="2"/>
  <c r="KT27" i="2"/>
  <c r="KU27" i="2"/>
  <c r="KV27" i="2"/>
  <c r="KW27" i="2"/>
  <c r="KX27" i="2"/>
  <c r="KY27" i="2"/>
  <c r="KZ27" i="2"/>
  <c r="LA27" i="2"/>
  <c r="LB27" i="2"/>
  <c r="LC27" i="2"/>
  <c r="LD27" i="2"/>
  <c r="LE27" i="2"/>
  <c r="LF27" i="2"/>
  <c r="LG27" i="2"/>
  <c r="LH27" i="2"/>
  <c r="LI27" i="2"/>
  <c r="LJ27" i="2"/>
  <c r="LK27" i="2"/>
  <c r="LL27" i="2"/>
  <c r="LM27" i="2"/>
  <c r="LN27" i="2"/>
  <c r="LO27" i="2"/>
  <c r="LP27" i="2"/>
  <c r="LQ27" i="2"/>
  <c r="LR27" i="2"/>
  <c r="LS27" i="2"/>
  <c r="LT27" i="2"/>
  <c r="LU27" i="2"/>
  <c r="LV27" i="2"/>
  <c r="LW27" i="2"/>
  <c r="LX27" i="2"/>
  <c r="LY27" i="2"/>
  <c r="LZ27" i="2"/>
  <c r="MA27" i="2"/>
  <c r="MB27" i="2"/>
  <c r="MC27" i="2"/>
  <c r="MD27" i="2"/>
  <c r="ME27" i="2"/>
  <c r="MF27" i="2"/>
  <c r="MG27" i="2"/>
  <c r="MH27" i="2"/>
  <c r="MI27" i="2"/>
  <c r="MJ27" i="2"/>
  <c r="MK27" i="2"/>
  <c r="ML27" i="2"/>
  <c r="MM27" i="2"/>
  <c r="MN27" i="2"/>
  <c r="MO27" i="2"/>
  <c r="MP27" i="2"/>
  <c r="MQ27" i="2"/>
  <c r="MR27" i="2"/>
  <c r="MS27" i="2"/>
  <c r="MT27" i="2"/>
  <c r="MU27" i="2"/>
  <c r="MV27" i="2"/>
  <c r="MW27" i="2"/>
  <c r="MX27" i="2"/>
  <c r="MY27" i="2"/>
  <c r="MZ27" i="2"/>
  <c r="NA27" i="2"/>
  <c r="NB27" i="2"/>
  <c r="NC27" i="2"/>
  <c r="ND27" i="2"/>
  <c r="NE27" i="2"/>
  <c r="NF27" i="2"/>
  <c r="NG27" i="2"/>
  <c r="NH27" i="2"/>
  <c r="NI27" i="2"/>
  <c r="NJ27" i="2"/>
  <c r="NK27" i="2"/>
  <c r="NL27" i="2"/>
  <c r="NM27" i="2"/>
  <c r="NN27" i="2"/>
  <c r="NO27" i="2"/>
  <c r="NP27" i="2"/>
  <c r="NQ27" i="2"/>
  <c r="NR27" i="2"/>
  <c r="NS27" i="2"/>
  <c r="NT27" i="2"/>
  <c r="NU27" i="2"/>
  <c r="NV27" i="2"/>
  <c r="NW27" i="2"/>
  <c r="NX27" i="2"/>
  <c r="NY27" i="2"/>
  <c r="NZ27" i="2"/>
  <c r="OA27" i="2"/>
  <c r="OB27" i="2"/>
  <c r="OC27" i="2"/>
  <c r="OD27" i="2"/>
  <c r="OE27" i="2"/>
  <c r="OF27" i="2"/>
  <c r="OG27" i="2"/>
  <c r="OH27" i="2"/>
  <c r="OI27" i="2"/>
  <c r="OJ27" i="2"/>
  <c r="OK27" i="2"/>
  <c r="OL27" i="2"/>
  <c r="OM27" i="2"/>
  <c r="ON27" i="2"/>
  <c r="OO27" i="2"/>
  <c r="OP27" i="2"/>
  <c r="OQ27" i="2"/>
  <c r="OR27" i="2"/>
  <c r="OS27" i="2"/>
  <c r="OT27" i="2"/>
  <c r="OU27" i="2"/>
  <c r="OV27" i="2"/>
  <c r="OW27" i="2"/>
  <c r="OX27" i="2"/>
  <c r="OY27" i="2"/>
  <c r="OZ27" i="2"/>
  <c r="PA27" i="2"/>
  <c r="PB27" i="2"/>
  <c r="PC27" i="2"/>
  <c r="PD27" i="2"/>
  <c r="PE27" i="2"/>
  <c r="PF27" i="2"/>
  <c r="PG27" i="2"/>
  <c r="PH27" i="2"/>
  <c r="PI27" i="2"/>
  <c r="PJ27" i="2"/>
  <c r="PK27" i="2"/>
  <c r="PL27" i="2"/>
  <c r="PM27" i="2"/>
  <c r="PN27" i="2"/>
  <c r="PO27" i="2"/>
  <c r="PP27" i="2"/>
  <c r="PQ27" i="2"/>
  <c r="PR27" i="2"/>
  <c r="PS27" i="2"/>
  <c r="PT27" i="2"/>
  <c r="PU27" i="2"/>
  <c r="C27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IB24" i="2"/>
  <c r="IC24" i="2"/>
  <c r="ID24" i="2"/>
  <c r="IE24" i="2"/>
  <c r="IF24" i="2"/>
  <c r="IG24" i="2"/>
  <c r="IH24" i="2"/>
  <c r="II24" i="2"/>
  <c r="IJ24" i="2"/>
  <c r="IK24" i="2"/>
  <c r="IL24" i="2"/>
  <c r="IM24" i="2"/>
  <c r="IN24" i="2"/>
  <c r="IO24" i="2"/>
  <c r="IP24" i="2"/>
  <c r="IQ24" i="2"/>
  <c r="IR24" i="2"/>
  <c r="IS24" i="2"/>
  <c r="IT24" i="2"/>
  <c r="IU24" i="2"/>
  <c r="IV24" i="2"/>
  <c r="IW24" i="2"/>
  <c r="IX24" i="2"/>
  <c r="IY24" i="2"/>
  <c r="IZ24" i="2"/>
  <c r="JA24" i="2"/>
  <c r="JB24" i="2"/>
  <c r="JC24" i="2"/>
  <c r="JD24" i="2"/>
  <c r="JE24" i="2"/>
  <c r="JF24" i="2"/>
  <c r="JG24" i="2"/>
  <c r="JH24" i="2"/>
  <c r="JI24" i="2"/>
  <c r="JJ24" i="2"/>
  <c r="JK24" i="2"/>
  <c r="JL24" i="2"/>
  <c r="JM24" i="2"/>
  <c r="JN24" i="2"/>
  <c r="JO24" i="2"/>
  <c r="JP24" i="2"/>
  <c r="JQ24" i="2"/>
  <c r="JR24" i="2"/>
  <c r="JS24" i="2"/>
  <c r="JT24" i="2"/>
  <c r="JU24" i="2"/>
  <c r="JV24" i="2"/>
  <c r="JW24" i="2"/>
  <c r="JX24" i="2"/>
  <c r="JY24" i="2"/>
  <c r="JZ24" i="2"/>
  <c r="KA24" i="2"/>
  <c r="KB24" i="2"/>
  <c r="KC24" i="2"/>
  <c r="KD24" i="2"/>
  <c r="KE24" i="2"/>
  <c r="KF24" i="2"/>
  <c r="KG24" i="2"/>
  <c r="KH24" i="2"/>
  <c r="KI24" i="2"/>
  <c r="KJ24" i="2"/>
  <c r="KK24" i="2"/>
  <c r="KL24" i="2"/>
  <c r="KM24" i="2"/>
  <c r="KN24" i="2"/>
  <c r="KO24" i="2"/>
  <c r="KP24" i="2"/>
  <c r="KQ24" i="2"/>
  <c r="KR24" i="2"/>
  <c r="KS24" i="2"/>
  <c r="KT24" i="2"/>
  <c r="KU24" i="2"/>
  <c r="KV24" i="2"/>
  <c r="KW24" i="2"/>
  <c r="KX24" i="2"/>
  <c r="KY24" i="2"/>
  <c r="KZ24" i="2"/>
  <c r="LA24" i="2"/>
  <c r="LB24" i="2"/>
  <c r="LC24" i="2"/>
  <c r="LD24" i="2"/>
  <c r="LE24" i="2"/>
  <c r="LF24" i="2"/>
  <c r="LG24" i="2"/>
  <c r="LH24" i="2"/>
  <c r="LI24" i="2"/>
  <c r="LJ24" i="2"/>
  <c r="LK24" i="2"/>
  <c r="LL24" i="2"/>
  <c r="LM24" i="2"/>
  <c r="LN24" i="2"/>
  <c r="LO24" i="2"/>
  <c r="LP24" i="2"/>
  <c r="LQ24" i="2"/>
  <c r="LR24" i="2"/>
  <c r="LS24" i="2"/>
  <c r="LT24" i="2"/>
  <c r="LU24" i="2"/>
  <c r="LV24" i="2"/>
  <c r="LW24" i="2"/>
  <c r="LX24" i="2"/>
  <c r="LY24" i="2"/>
  <c r="LZ24" i="2"/>
  <c r="MA24" i="2"/>
  <c r="MB24" i="2"/>
  <c r="MC24" i="2"/>
  <c r="MD24" i="2"/>
  <c r="ME24" i="2"/>
  <c r="MF24" i="2"/>
  <c r="MG24" i="2"/>
  <c r="MH24" i="2"/>
  <c r="MI24" i="2"/>
  <c r="MJ24" i="2"/>
  <c r="MK24" i="2"/>
  <c r="ML24" i="2"/>
  <c r="MM24" i="2"/>
  <c r="MN24" i="2"/>
  <c r="MO24" i="2"/>
  <c r="MP24" i="2"/>
  <c r="MQ24" i="2"/>
  <c r="MR24" i="2"/>
  <c r="MS24" i="2"/>
  <c r="MT24" i="2"/>
  <c r="MU24" i="2"/>
  <c r="MV24" i="2"/>
  <c r="MW24" i="2"/>
  <c r="MX24" i="2"/>
  <c r="MY24" i="2"/>
  <c r="MZ24" i="2"/>
  <c r="NA24" i="2"/>
  <c r="NB24" i="2"/>
  <c r="NC24" i="2"/>
  <c r="ND24" i="2"/>
  <c r="NE24" i="2"/>
  <c r="NF24" i="2"/>
  <c r="NG24" i="2"/>
  <c r="NH24" i="2"/>
  <c r="NI24" i="2"/>
  <c r="NJ24" i="2"/>
  <c r="NK24" i="2"/>
  <c r="NL24" i="2"/>
  <c r="NM24" i="2"/>
  <c r="NN24" i="2"/>
  <c r="NO24" i="2"/>
  <c r="NP24" i="2"/>
  <c r="NQ24" i="2"/>
  <c r="NR24" i="2"/>
  <c r="NS24" i="2"/>
  <c r="NT24" i="2"/>
  <c r="NU24" i="2"/>
  <c r="NV24" i="2"/>
  <c r="NW24" i="2"/>
  <c r="NX24" i="2"/>
  <c r="NY24" i="2"/>
  <c r="NZ24" i="2"/>
  <c r="OA24" i="2"/>
  <c r="OB24" i="2"/>
  <c r="OC24" i="2"/>
  <c r="OD24" i="2"/>
  <c r="OE24" i="2"/>
  <c r="OF24" i="2"/>
  <c r="OG24" i="2"/>
  <c r="OH24" i="2"/>
  <c r="OI24" i="2"/>
  <c r="OJ24" i="2"/>
  <c r="OK24" i="2"/>
  <c r="OL24" i="2"/>
  <c r="OM24" i="2"/>
  <c r="ON24" i="2"/>
  <c r="OO24" i="2"/>
  <c r="OP24" i="2"/>
  <c r="OQ24" i="2"/>
  <c r="OR24" i="2"/>
  <c r="OS24" i="2"/>
  <c r="OT24" i="2"/>
  <c r="OU24" i="2"/>
  <c r="OV24" i="2"/>
  <c r="OW24" i="2"/>
  <c r="OX24" i="2"/>
  <c r="OY24" i="2"/>
  <c r="OZ24" i="2"/>
  <c r="PA24" i="2"/>
  <c r="PB24" i="2"/>
  <c r="PC24" i="2"/>
  <c r="PD24" i="2"/>
  <c r="PE24" i="2"/>
  <c r="PF24" i="2"/>
  <c r="PG24" i="2"/>
  <c r="PH24" i="2"/>
  <c r="PI24" i="2"/>
  <c r="PJ24" i="2"/>
  <c r="PK24" i="2"/>
  <c r="PL24" i="2"/>
  <c r="PM24" i="2"/>
  <c r="PN24" i="2"/>
  <c r="PO24" i="2"/>
  <c r="PP24" i="2"/>
  <c r="PQ24" i="2"/>
  <c r="PR24" i="2"/>
  <c r="PS24" i="2"/>
  <c r="PT24" i="2"/>
  <c r="PU24" i="2"/>
  <c r="PV24" i="2"/>
  <c r="PW24" i="2"/>
  <c r="PX24" i="2"/>
  <c r="PY24" i="2"/>
  <c r="PZ24" i="2"/>
  <c r="QA24" i="2"/>
  <c r="QB24" i="2"/>
  <c r="QC24" i="2"/>
  <c r="QD24" i="2"/>
  <c r="QE24" i="2"/>
  <c r="QF24" i="2"/>
  <c r="C24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HY21" i="2"/>
  <c r="HZ21" i="2"/>
  <c r="IA21" i="2"/>
  <c r="IB21" i="2"/>
  <c r="IC21" i="2"/>
  <c r="ID21" i="2"/>
  <c r="IE21" i="2"/>
  <c r="IF21" i="2"/>
  <c r="IG21" i="2"/>
  <c r="IH21" i="2"/>
  <c r="II21" i="2"/>
  <c r="IJ21" i="2"/>
  <c r="IK21" i="2"/>
  <c r="IL21" i="2"/>
  <c r="IM21" i="2"/>
  <c r="IN21" i="2"/>
  <c r="IO21" i="2"/>
  <c r="IP21" i="2"/>
  <c r="IQ21" i="2"/>
  <c r="IR21" i="2"/>
  <c r="IS21" i="2"/>
  <c r="IT21" i="2"/>
  <c r="IU21" i="2"/>
  <c r="IV21" i="2"/>
  <c r="IW21" i="2"/>
  <c r="IX21" i="2"/>
  <c r="IY21" i="2"/>
  <c r="IZ21" i="2"/>
  <c r="JA21" i="2"/>
  <c r="JB21" i="2"/>
  <c r="JC21" i="2"/>
  <c r="JD21" i="2"/>
  <c r="JE21" i="2"/>
  <c r="JF21" i="2"/>
  <c r="JG21" i="2"/>
  <c r="JH21" i="2"/>
  <c r="JI21" i="2"/>
  <c r="JJ21" i="2"/>
  <c r="JK21" i="2"/>
  <c r="JL21" i="2"/>
  <c r="JM21" i="2"/>
  <c r="JN21" i="2"/>
  <c r="JO21" i="2"/>
  <c r="JP21" i="2"/>
  <c r="JQ21" i="2"/>
  <c r="JR21" i="2"/>
  <c r="JS21" i="2"/>
  <c r="JT21" i="2"/>
  <c r="JU21" i="2"/>
  <c r="JV21" i="2"/>
  <c r="JW21" i="2"/>
  <c r="JX21" i="2"/>
  <c r="JY21" i="2"/>
  <c r="JZ21" i="2"/>
  <c r="KA21" i="2"/>
  <c r="KB21" i="2"/>
  <c r="KC21" i="2"/>
  <c r="KD21" i="2"/>
  <c r="KE21" i="2"/>
  <c r="KF21" i="2"/>
  <c r="KG21" i="2"/>
  <c r="KH21" i="2"/>
  <c r="KI21" i="2"/>
  <c r="KJ21" i="2"/>
  <c r="KK21" i="2"/>
  <c r="KL21" i="2"/>
  <c r="KM21" i="2"/>
  <c r="KN21" i="2"/>
  <c r="KO21" i="2"/>
  <c r="KP21" i="2"/>
  <c r="KQ21" i="2"/>
  <c r="KR21" i="2"/>
  <c r="KS21" i="2"/>
  <c r="KT21" i="2"/>
  <c r="KU21" i="2"/>
  <c r="KV21" i="2"/>
  <c r="KW21" i="2"/>
  <c r="KX21" i="2"/>
  <c r="KY21" i="2"/>
  <c r="KZ21" i="2"/>
  <c r="LA21" i="2"/>
  <c r="LB21" i="2"/>
  <c r="LC21" i="2"/>
  <c r="LD21" i="2"/>
  <c r="LE21" i="2"/>
  <c r="LF21" i="2"/>
  <c r="LG21" i="2"/>
  <c r="LH21" i="2"/>
  <c r="LI21" i="2"/>
  <c r="LJ21" i="2"/>
  <c r="LK21" i="2"/>
  <c r="LL21" i="2"/>
  <c r="LM21" i="2"/>
  <c r="LN21" i="2"/>
  <c r="LO21" i="2"/>
  <c r="LP21" i="2"/>
  <c r="LQ21" i="2"/>
  <c r="LR21" i="2"/>
  <c r="LS21" i="2"/>
  <c r="LT21" i="2"/>
  <c r="LU21" i="2"/>
  <c r="LV21" i="2"/>
  <c r="LW21" i="2"/>
  <c r="LX21" i="2"/>
  <c r="LY21" i="2"/>
  <c r="LZ21" i="2"/>
  <c r="MA21" i="2"/>
  <c r="MB21" i="2"/>
  <c r="MC21" i="2"/>
  <c r="MD21" i="2"/>
  <c r="ME21" i="2"/>
  <c r="MF21" i="2"/>
  <c r="MG21" i="2"/>
  <c r="MH21" i="2"/>
  <c r="MI21" i="2"/>
  <c r="MJ21" i="2"/>
  <c r="MK21" i="2"/>
  <c r="ML21" i="2"/>
  <c r="MM21" i="2"/>
  <c r="MN21" i="2"/>
  <c r="MO21" i="2"/>
  <c r="MP21" i="2"/>
  <c r="MQ21" i="2"/>
  <c r="MR21" i="2"/>
  <c r="MS21" i="2"/>
  <c r="MT21" i="2"/>
  <c r="MU21" i="2"/>
  <c r="MV21" i="2"/>
  <c r="MW21" i="2"/>
  <c r="MX21" i="2"/>
  <c r="MY21" i="2"/>
  <c r="MZ21" i="2"/>
  <c r="NA21" i="2"/>
  <c r="NB21" i="2"/>
  <c r="NC21" i="2"/>
  <c r="ND21" i="2"/>
  <c r="NE21" i="2"/>
  <c r="NF21" i="2"/>
  <c r="NG21" i="2"/>
  <c r="NH21" i="2"/>
  <c r="NI21" i="2"/>
  <c r="NJ21" i="2"/>
  <c r="NK21" i="2"/>
  <c r="NL21" i="2"/>
  <c r="NM21" i="2"/>
  <c r="NN21" i="2"/>
  <c r="NO21" i="2"/>
  <c r="NP21" i="2"/>
  <c r="NQ21" i="2"/>
  <c r="NR21" i="2"/>
  <c r="NS21" i="2"/>
  <c r="NT21" i="2"/>
  <c r="NU21" i="2"/>
  <c r="NV21" i="2"/>
  <c r="NW21" i="2"/>
  <c r="NX21" i="2"/>
  <c r="NY21" i="2"/>
  <c r="NZ21" i="2"/>
  <c r="OA21" i="2"/>
  <c r="OB21" i="2"/>
  <c r="OC21" i="2"/>
  <c r="OD21" i="2"/>
  <c r="OE21" i="2"/>
  <c r="OF21" i="2"/>
  <c r="OG21" i="2"/>
  <c r="OH21" i="2"/>
  <c r="OI21" i="2"/>
  <c r="OJ21" i="2"/>
  <c r="OK21" i="2"/>
  <c r="OL21" i="2"/>
  <c r="OM21" i="2"/>
  <c r="ON21" i="2"/>
  <c r="OO21" i="2"/>
  <c r="OP21" i="2"/>
  <c r="OQ21" i="2"/>
  <c r="OR21" i="2"/>
  <c r="OS21" i="2"/>
  <c r="OT21" i="2"/>
  <c r="OU21" i="2"/>
  <c r="OV21" i="2"/>
  <c r="OW21" i="2"/>
  <c r="OX21" i="2"/>
  <c r="OY21" i="2"/>
  <c r="OZ21" i="2"/>
  <c r="PA21" i="2"/>
  <c r="PB21" i="2"/>
  <c r="PC21" i="2"/>
  <c r="PD21" i="2"/>
  <c r="PE21" i="2"/>
  <c r="PF21" i="2"/>
  <c r="PG21" i="2"/>
  <c r="PH21" i="2"/>
  <c r="PI21" i="2"/>
  <c r="PJ21" i="2"/>
  <c r="PK21" i="2"/>
  <c r="PL21" i="2"/>
  <c r="PM21" i="2"/>
  <c r="PN21" i="2"/>
  <c r="PO21" i="2"/>
  <c r="PP21" i="2"/>
  <c r="PQ21" i="2"/>
  <c r="PR21" i="2"/>
  <c r="PS21" i="2"/>
  <c r="PT21" i="2"/>
  <c r="PU21" i="2"/>
  <c r="PV21" i="2"/>
  <c r="PW21" i="2"/>
  <c r="PX21" i="2"/>
  <c r="PY21" i="2"/>
  <c r="PZ21" i="2"/>
  <c r="QA21" i="2"/>
  <c r="QB21" i="2"/>
  <c r="QC21" i="2"/>
  <c r="QD21" i="2"/>
  <c r="QE21" i="2"/>
  <c r="QF21" i="2"/>
  <c r="QG21" i="2"/>
  <c r="QH21" i="2"/>
  <c r="QI21" i="2"/>
  <c r="QJ21" i="2"/>
  <c r="QK21" i="2"/>
  <c r="QL21" i="2"/>
  <c r="QM21" i="2"/>
  <c r="QN21" i="2"/>
  <c r="QO21" i="2"/>
  <c r="QP21" i="2"/>
  <c r="QQ21" i="2"/>
  <c r="QR21" i="2"/>
  <c r="QS21" i="2"/>
  <c r="QT21" i="2"/>
  <c r="QU21" i="2"/>
  <c r="QV21" i="2"/>
  <c r="QW21" i="2"/>
  <c r="QX21" i="2"/>
  <c r="QY21" i="2"/>
  <c r="QZ21" i="2"/>
  <c r="RA21" i="2"/>
  <c r="RB21" i="2"/>
  <c r="RC21" i="2"/>
  <c r="RD21" i="2"/>
  <c r="RE21" i="2"/>
  <c r="RF21" i="2"/>
  <c r="RG21" i="2"/>
  <c r="RH21" i="2"/>
  <c r="RI21" i="2"/>
  <c r="RJ21" i="2"/>
  <c r="RK21" i="2"/>
  <c r="RL21" i="2"/>
  <c r="RM21" i="2"/>
  <c r="RN21" i="2"/>
  <c r="RO21" i="2"/>
  <c r="RP21" i="2"/>
  <c r="RQ21" i="2"/>
  <c r="RR21" i="2"/>
  <c r="RS21" i="2"/>
  <c r="RT21" i="2"/>
  <c r="RU21" i="2"/>
  <c r="RV21" i="2"/>
  <c r="RW21" i="2"/>
  <c r="RX21" i="2"/>
  <c r="RY21" i="2"/>
  <c r="RZ21" i="2"/>
  <c r="SA21" i="2"/>
  <c r="SB21" i="2"/>
  <c r="SC21" i="2"/>
  <c r="SD21" i="2"/>
  <c r="SE21" i="2"/>
  <c r="SF21" i="2"/>
  <c r="SG21" i="2"/>
  <c r="SH21" i="2"/>
  <c r="SI21" i="2"/>
  <c r="SJ21" i="2"/>
  <c r="SK21" i="2"/>
  <c r="SL21" i="2"/>
  <c r="SM21" i="2"/>
  <c r="SN21" i="2"/>
  <c r="SO21" i="2"/>
  <c r="SP21" i="2"/>
  <c r="SQ21" i="2"/>
  <c r="SR21" i="2"/>
  <c r="SS21" i="2"/>
  <c r="ST21" i="2"/>
  <c r="SU21" i="2"/>
  <c r="SV21" i="2"/>
  <c r="SW21" i="2"/>
  <c r="SX21" i="2"/>
  <c r="SY21" i="2"/>
  <c r="SZ21" i="2"/>
  <c r="TA21" i="2"/>
  <c r="TB21" i="2"/>
  <c r="TC21" i="2"/>
  <c r="TD21" i="2"/>
  <c r="TE21" i="2"/>
  <c r="TF21" i="2"/>
  <c r="TG21" i="2"/>
  <c r="TH21" i="2"/>
  <c r="TI21" i="2"/>
  <c r="TJ21" i="2"/>
  <c r="TK21" i="2"/>
  <c r="TL21" i="2"/>
  <c r="TM21" i="2"/>
  <c r="TN21" i="2"/>
  <c r="TO21" i="2"/>
  <c r="TP21" i="2"/>
  <c r="TQ21" i="2"/>
  <c r="TR21" i="2"/>
  <c r="TS21" i="2"/>
  <c r="TT21" i="2"/>
  <c r="TU21" i="2"/>
  <c r="TV21" i="2"/>
  <c r="TW21" i="2"/>
  <c r="TX21" i="2"/>
  <c r="TY21" i="2"/>
  <c r="TZ21" i="2"/>
  <c r="UA21" i="2"/>
  <c r="UB21" i="2"/>
  <c r="UC21" i="2"/>
  <c r="UD21" i="2"/>
  <c r="UE21" i="2"/>
  <c r="UF21" i="2"/>
  <c r="UG21" i="2"/>
  <c r="UH21" i="2"/>
  <c r="UI21" i="2"/>
  <c r="UJ21" i="2"/>
  <c r="UK21" i="2"/>
  <c r="UL21" i="2"/>
  <c r="UM21" i="2"/>
  <c r="UN21" i="2"/>
  <c r="UO21" i="2"/>
  <c r="UP21" i="2"/>
  <c r="UQ21" i="2"/>
  <c r="UR21" i="2"/>
  <c r="US21" i="2"/>
  <c r="UT21" i="2"/>
  <c r="UU21" i="2"/>
  <c r="UV21" i="2"/>
  <c r="UW21" i="2"/>
  <c r="UX21" i="2"/>
  <c r="UY21" i="2"/>
  <c r="UZ21" i="2"/>
  <c r="VA21" i="2"/>
  <c r="VB21" i="2"/>
  <c r="VC21" i="2"/>
  <c r="VD21" i="2"/>
  <c r="VE21" i="2"/>
  <c r="VF21" i="2"/>
  <c r="VG21" i="2"/>
  <c r="VH21" i="2"/>
  <c r="VI21" i="2"/>
  <c r="VJ21" i="2"/>
  <c r="VK21" i="2"/>
  <c r="VL21" i="2"/>
  <c r="VM21" i="2"/>
  <c r="VN21" i="2"/>
  <c r="VO21" i="2"/>
  <c r="VP21" i="2"/>
  <c r="VQ21" i="2"/>
  <c r="VR21" i="2"/>
  <c r="VS21" i="2"/>
  <c r="VT21" i="2"/>
  <c r="VU21" i="2"/>
  <c r="VV21" i="2"/>
  <c r="VW21" i="2"/>
  <c r="VX21" i="2"/>
  <c r="VY21" i="2"/>
  <c r="VZ21" i="2"/>
  <c r="WA21" i="2"/>
  <c r="WB21" i="2"/>
  <c r="WC21" i="2"/>
  <c r="WD21" i="2"/>
  <c r="WE21" i="2"/>
  <c r="WF21" i="2"/>
  <c r="WG21" i="2"/>
  <c r="WH21" i="2"/>
  <c r="WI21" i="2"/>
  <c r="WJ21" i="2"/>
  <c r="WK21" i="2"/>
  <c r="WL21" i="2"/>
  <c r="WM21" i="2"/>
  <c r="WN21" i="2"/>
  <c r="WO21" i="2"/>
  <c r="WP21" i="2"/>
  <c r="WQ21" i="2"/>
  <c r="WR21" i="2"/>
  <c r="WS21" i="2"/>
  <c r="WT21" i="2"/>
  <c r="WU21" i="2"/>
  <c r="WV21" i="2"/>
  <c r="WW21" i="2"/>
  <c r="WX21" i="2"/>
  <c r="WY21" i="2"/>
  <c r="WZ21" i="2"/>
  <c r="XA21" i="2"/>
  <c r="XB21" i="2"/>
  <c r="XC21" i="2"/>
  <c r="XD21" i="2"/>
  <c r="XE21" i="2"/>
  <c r="XF21" i="2"/>
  <c r="XG21" i="2"/>
  <c r="XH21" i="2"/>
  <c r="XI21" i="2"/>
  <c r="XJ21" i="2"/>
  <c r="XK21" i="2"/>
  <c r="XL21" i="2"/>
  <c r="XM21" i="2"/>
  <c r="XN21" i="2"/>
  <c r="XO21" i="2"/>
  <c r="XP21" i="2"/>
  <c r="XQ21" i="2"/>
  <c r="XR21" i="2"/>
  <c r="XS21" i="2"/>
  <c r="XT21" i="2"/>
  <c r="XU21" i="2"/>
  <c r="XV21" i="2"/>
  <c r="XW21" i="2"/>
  <c r="XX21" i="2"/>
  <c r="XY21" i="2"/>
  <c r="XZ21" i="2"/>
  <c r="YA21" i="2"/>
  <c r="YB21" i="2"/>
  <c r="YC21" i="2"/>
  <c r="YD21" i="2"/>
  <c r="YE21" i="2"/>
  <c r="YF21" i="2"/>
  <c r="YG21" i="2"/>
  <c r="YH21" i="2"/>
  <c r="YI21" i="2"/>
  <c r="YJ21" i="2"/>
  <c r="YK21" i="2"/>
  <c r="YL21" i="2"/>
  <c r="YM21" i="2"/>
  <c r="YN21" i="2"/>
  <c r="YO21" i="2"/>
  <c r="YP21" i="2"/>
  <c r="YQ21" i="2"/>
  <c r="YR21" i="2"/>
  <c r="YS21" i="2"/>
  <c r="YT21" i="2"/>
  <c r="YU21" i="2"/>
  <c r="YV21" i="2"/>
  <c r="YW21" i="2"/>
  <c r="YX21" i="2"/>
  <c r="YY21" i="2"/>
  <c r="YZ21" i="2"/>
  <c r="ZA21" i="2"/>
  <c r="ZB21" i="2"/>
  <c r="ZC21" i="2"/>
  <c r="ZD21" i="2"/>
  <c r="ZE21" i="2"/>
  <c r="ZF21" i="2"/>
  <c r="ZG21" i="2"/>
  <c r="ZH21" i="2"/>
  <c r="ZI21" i="2"/>
  <c r="ZJ21" i="2"/>
  <c r="ZK21" i="2"/>
  <c r="ZL21" i="2"/>
  <c r="ZM21" i="2"/>
  <c r="ZN21" i="2"/>
  <c r="ZO21" i="2"/>
  <c r="ZP21" i="2"/>
  <c r="ZQ21" i="2"/>
  <c r="ZR21" i="2"/>
  <c r="ZS21" i="2"/>
  <c r="ZT21" i="2"/>
  <c r="ZU21" i="2"/>
  <c r="ZV21" i="2"/>
  <c r="ZW21" i="2"/>
  <c r="ZX21" i="2"/>
  <c r="ZY21" i="2"/>
  <c r="ZZ21" i="2"/>
  <c r="AAA21" i="2"/>
  <c r="AAB21" i="2"/>
  <c r="AAC21" i="2"/>
  <c r="AAD21" i="2"/>
  <c r="AAE21" i="2"/>
  <c r="AAF21" i="2"/>
  <c r="AAG21" i="2"/>
  <c r="AAH21" i="2"/>
  <c r="AAI21" i="2"/>
  <c r="AAJ21" i="2"/>
  <c r="AAK21" i="2"/>
  <c r="AAL21" i="2"/>
  <c r="AAM21" i="2"/>
  <c r="AAN21" i="2"/>
  <c r="AAO21" i="2"/>
  <c r="AAP21" i="2"/>
  <c r="AAQ21" i="2"/>
  <c r="AAR21" i="2"/>
  <c r="AAS21" i="2"/>
  <c r="AAT21" i="2"/>
  <c r="AAU21" i="2"/>
  <c r="AAV21" i="2"/>
  <c r="AAW21" i="2"/>
  <c r="AAX21" i="2"/>
  <c r="AAY21" i="2"/>
  <c r="AAZ21" i="2"/>
  <c r="ABA21" i="2"/>
  <c r="ABB21" i="2"/>
  <c r="ABC21" i="2"/>
  <c r="ABD21" i="2"/>
  <c r="ABE21" i="2"/>
  <c r="ABF21" i="2"/>
  <c r="ABG21" i="2"/>
  <c r="ABH21" i="2"/>
  <c r="ABI21" i="2"/>
  <c r="ABJ21" i="2"/>
  <c r="ABK21" i="2"/>
  <c r="ABL21" i="2"/>
  <c r="ABM21" i="2"/>
  <c r="ABN21" i="2"/>
  <c r="ABO21" i="2"/>
  <c r="ABP21" i="2"/>
  <c r="ABQ21" i="2"/>
  <c r="ABR21" i="2"/>
  <c r="ABS21" i="2"/>
  <c r="ABT21" i="2"/>
  <c r="ABU21" i="2"/>
  <c r="ABV21" i="2"/>
  <c r="ABW21" i="2"/>
  <c r="ABX21" i="2"/>
  <c r="ABY21" i="2"/>
  <c r="ABZ21" i="2"/>
  <c r="ACA21" i="2"/>
  <c r="ACB21" i="2"/>
  <c r="ACC21" i="2"/>
  <c r="ACD21" i="2"/>
  <c r="ACE21" i="2"/>
  <c r="ACF21" i="2"/>
  <c r="ACG21" i="2"/>
  <c r="ACH21" i="2"/>
  <c r="ACI21" i="2"/>
  <c r="ACJ21" i="2"/>
  <c r="ACK21" i="2"/>
  <c r="ACL21" i="2"/>
  <c r="ACM21" i="2"/>
  <c r="ACN21" i="2"/>
  <c r="ACO21" i="2"/>
  <c r="ACP21" i="2"/>
  <c r="ACQ21" i="2"/>
  <c r="ACR21" i="2"/>
  <c r="ACS21" i="2"/>
  <c r="ACT21" i="2"/>
  <c r="ACU21" i="2"/>
  <c r="ACV21" i="2"/>
  <c r="ACW21" i="2"/>
  <c r="ACX21" i="2"/>
  <c r="ACY21" i="2"/>
  <c r="ACZ21" i="2"/>
  <c r="ADA21" i="2"/>
  <c r="ADB21" i="2"/>
  <c r="ADC21" i="2"/>
  <c r="ADD21" i="2"/>
  <c r="ADE21" i="2"/>
  <c r="ADF21" i="2"/>
  <c r="ADG21" i="2"/>
  <c r="ADH21" i="2"/>
  <c r="ADI21" i="2"/>
  <c r="ADJ21" i="2"/>
  <c r="ADK21" i="2"/>
  <c r="ADL21" i="2"/>
  <c r="ADM21" i="2"/>
  <c r="ADN21" i="2"/>
  <c r="ADO21" i="2"/>
  <c r="ADP21" i="2"/>
  <c r="ADQ21" i="2"/>
  <c r="ADR21" i="2"/>
  <c r="ADS21" i="2"/>
  <c r="ADT21" i="2"/>
  <c r="ADU21" i="2"/>
  <c r="ADV21" i="2"/>
  <c r="ADW21" i="2"/>
  <c r="C21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GT18" i="2"/>
  <c r="GU18" i="2"/>
  <c r="GV18" i="2"/>
  <c r="GW18" i="2"/>
  <c r="GX18" i="2"/>
  <c r="GY18" i="2"/>
  <c r="GZ18" i="2"/>
  <c r="HA18" i="2"/>
  <c r="HB18" i="2"/>
  <c r="HC18" i="2"/>
  <c r="HD18" i="2"/>
  <c r="HE18" i="2"/>
  <c r="HF18" i="2"/>
  <c r="HG18" i="2"/>
  <c r="HH18" i="2"/>
  <c r="HI18" i="2"/>
  <c r="HJ18" i="2"/>
  <c r="HK18" i="2"/>
  <c r="HL18" i="2"/>
  <c r="HM18" i="2"/>
  <c r="HN18" i="2"/>
  <c r="HO18" i="2"/>
  <c r="HP18" i="2"/>
  <c r="HQ18" i="2"/>
  <c r="HR18" i="2"/>
  <c r="HS18" i="2"/>
  <c r="HT18" i="2"/>
  <c r="HU18" i="2"/>
  <c r="HV18" i="2"/>
  <c r="HW18" i="2"/>
  <c r="HX18" i="2"/>
  <c r="HY18" i="2"/>
  <c r="HZ18" i="2"/>
  <c r="IA18" i="2"/>
  <c r="IB18" i="2"/>
  <c r="IC18" i="2"/>
  <c r="ID18" i="2"/>
  <c r="IE18" i="2"/>
  <c r="IF18" i="2"/>
  <c r="IG18" i="2"/>
  <c r="IH18" i="2"/>
  <c r="II18" i="2"/>
  <c r="IJ18" i="2"/>
  <c r="IK18" i="2"/>
  <c r="IL18" i="2"/>
  <c r="IM18" i="2"/>
  <c r="IN18" i="2"/>
  <c r="IO18" i="2"/>
  <c r="IP18" i="2"/>
  <c r="IQ18" i="2"/>
  <c r="IR18" i="2"/>
  <c r="IS18" i="2"/>
  <c r="IT18" i="2"/>
  <c r="IU18" i="2"/>
  <c r="IV18" i="2"/>
  <c r="IW18" i="2"/>
  <c r="IX18" i="2"/>
  <c r="IY18" i="2"/>
  <c r="IZ18" i="2"/>
  <c r="JA18" i="2"/>
  <c r="JB18" i="2"/>
  <c r="JC18" i="2"/>
  <c r="JD18" i="2"/>
  <c r="JE18" i="2"/>
  <c r="JF18" i="2"/>
  <c r="JG18" i="2"/>
  <c r="JH18" i="2"/>
  <c r="JI18" i="2"/>
  <c r="JJ18" i="2"/>
  <c r="JK18" i="2"/>
  <c r="JL18" i="2"/>
  <c r="JM18" i="2"/>
  <c r="JN18" i="2"/>
  <c r="JO18" i="2"/>
  <c r="JP18" i="2"/>
  <c r="JQ18" i="2"/>
  <c r="JR18" i="2"/>
  <c r="JS18" i="2"/>
  <c r="JT18" i="2"/>
  <c r="JU18" i="2"/>
  <c r="JV18" i="2"/>
  <c r="JW18" i="2"/>
  <c r="JX18" i="2"/>
  <c r="JY18" i="2"/>
  <c r="JZ18" i="2"/>
  <c r="KA18" i="2"/>
  <c r="KB18" i="2"/>
  <c r="KC18" i="2"/>
  <c r="KD18" i="2"/>
  <c r="KE18" i="2"/>
  <c r="KF18" i="2"/>
  <c r="KG18" i="2"/>
  <c r="KH18" i="2"/>
  <c r="KI18" i="2"/>
  <c r="KJ18" i="2"/>
  <c r="KK18" i="2"/>
  <c r="KL18" i="2"/>
  <c r="KM18" i="2"/>
  <c r="KN18" i="2"/>
  <c r="KO18" i="2"/>
  <c r="KP18" i="2"/>
  <c r="KQ18" i="2"/>
  <c r="KR18" i="2"/>
  <c r="KS18" i="2"/>
  <c r="KT18" i="2"/>
  <c r="KU18" i="2"/>
  <c r="KV18" i="2"/>
  <c r="KW18" i="2"/>
  <c r="KX18" i="2"/>
  <c r="KY18" i="2"/>
  <c r="KZ18" i="2"/>
  <c r="LA18" i="2"/>
  <c r="LB18" i="2"/>
  <c r="LC18" i="2"/>
  <c r="LD18" i="2"/>
  <c r="LE18" i="2"/>
  <c r="LF18" i="2"/>
  <c r="LG18" i="2"/>
  <c r="LH18" i="2"/>
  <c r="LI18" i="2"/>
  <c r="LJ18" i="2"/>
  <c r="LK18" i="2"/>
  <c r="LL18" i="2"/>
  <c r="LM18" i="2"/>
  <c r="LN18" i="2"/>
  <c r="LO18" i="2"/>
  <c r="LP18" i="2"/>
  <c r="LQ18" i="2"/>
  <c r="LR18" i="2"/>
  <c r="LS18" i="2"/>
  <c r="LT18" i="2"/>
  <c r="LU18" i="2"/>
  <c r="LV18" i="2"/>
  <c r="LW18" i="2"/>
  <c r="LX18" i="2"/>
  <c r="LY18" i="2"/>
  <c r="LZ18" i="2"/>
  <c r="MA18" i="2"/>
  <c r="MB18" i="2"/>
  <c r="MC18" i="2"/>
  <c r="MD18" i="2"/>
  <c r="ME18" i="2"/>
  <c r="MF18" i="2"/>
  <c r="MG18" i="2"/>
  <c r="MH18" i="2"/>
  <c r="MI18" i="2"/>
  <c r="MJ18" i="2"/>
  <c r="MK18" i="2"/>
  <c r="ML18" i="2"/>
  <c r="MM18" i="2"/>
  <c r="MN18" i="2"/>
  <c r="MO18" i="2"/>
  <c r="MP18" i="2"/>
  <c r="MQ18" i="2"/>
  <c r="MR18" i="2"/>
  <c r="MS18" i="2"/>
  <c r="MT18" i="2"/>
  <c r="MU18" i="2"/>
  <c r="MV18" i="2"/>
  <c r="MW18" i="2"/>
  <c r="MX18" i="2"/>
  <c r="MY18" i="2"/>
  <c r="MZ18" i="2"/>
  <c r="NA18" i="2"/>
  <c r="NB18" i="2"/>
  <c r="NC18" i="2"/>
  <c r="ND18" i="2"/>
  <c r="NE18" i="2"/>
  <c r="NF18" i="2"/>
  <c r="NG18" i="2"/>
  <c r="NH18" i="2"/>
  <c r="NI18" i="2"/>
  <c r="NJ18" i="2"/>
  <c r="NK18" i="2"/>
  <c r="NL18" i="2"/>
  <c r="NM18" i="2"/>
  <c r="NN18" i="2"/>
  <c r="NO18" i="2"/>
  <c r="NP18" i="2"/>
  <c r="NQ18" i="2"/>
  <c r="NR18" i="2"/>
  <c r="NS18" i="2"/>
  <c r="NT18" i="2"/>
  <c r="NU18" i="2"/>
  <c r="NV18" i="2"/>
  <c r="NW18" i="2"/>
  <c r="NX18" i="2"/>
  <c r="NY18" i="2"/>
  <c r="NZ18" i="2"/>
  <c r="OA18" i="2"/>
  <c r="OB18" i="2"/>
  <c r="OC18" i="2"/>
  <c r="OD18" i="2"/>
  <c r="OE18" i="2"/>
  <c r="OF18" i="2"/>
  <c r="OG18" i="2"/>
  <c r="OH18" i="2"/>
  <c r="OI18" i="2"/>
  <c r="OJ18" i="2"/>
  <c r="OK18" i="2"/>
  <c r="OL18" i="2"/>
  <c r="OM18" i="2"/>
  <c r="ON18" i="2"/>
  <c r="OO18" i="2"/>
  <c r="OP18" i="2"/>
  <c r="OQ18" i="2"/>
  <c r="OR18" i="2"/>
  <c r="OS18" i="2"/>
  <c r="OT18" i="2"/>
  <c r="OU18" i="2"/>
  <c r="OV18" i="2"/>
  <c r="OW18" i="2"/>
  <c r="OX18" i="2"/>
  <c r="OY18" i="2"/>
  <c r="OZ18" i="2"/>
  <c r="PA18" i="2"/>
  <c r="PB18" i="2"/>
  <c r="PC18" i="2"/>
  <c r="PD18" i="2"/>
  <c r="PE18" i="2"/>
  <c r="PF18" i="2"/>
  <c r="PG18" i="2"/>
  <c r="PH18" i="2"/>
  <c r="PI18" i="2"/>
  <c r="PJ18" i="2"/>
  <c r="PK18" i="2"/>
  <c r="PL18" i="2"/>
  <c r="PM18" i="2"/>
  <c r="PN18" i="2"/>
  <c r="PO18" i="2"/>
  <c r="PP18" i="2"/>
  <c r="PQ18" i="2"/>
  <c r="PR18" i="2"/>
  <c r="PS18" i="2"/>
  <c r="PT18" i="2"/>
  <c r="PU18" i="2"/>
  <c r="PV18" i="2"/>
  <c r="PW18" i="2"/>
  <c r="PX18" i="2"/>
  <c r="PY18" i="2"/>
  <c r="PZ18" i="2"/>
  <c r="QA18" i="2"/>
  <c r="QB18" i="2"/>
  <c r="QC18" i="2"/>
  <c r="QD18" i="2"/>
  <c r="QE18" i="2"/>
  <c r="QF18" i="2"/>
  <c r="QG18" i="2"/>
  <c r="QH18" i="2"/>
  <c r="QI18" i="2"/>
  <c r="QJ18" i="2"/>
  <c r="QK18" i="2"/>
  <c r="QL18" i="2"/>
  <c r="QM18" i="2"/>
  <c r="QN18" i="2"/>
  <c r="QO18" i="2"/>
  <c r="QP18" i="2"/>
  <c r="QQ18" i="2"/>
  <c r="QR18" i="2"/>
  <c r="QS18" i="2"/>
  <c r="QT18" i="2"/>
  <c r="QU18" i="2"/>
  <c r="QV18" i="2"/>
  <c r="QW18" i="2"/>
  <c r="QX18" i="2"/>
  <c r="QY18" i="2"/>
  <c r="QZ18" i="2"/>
  <c r="RA18" i="2"/>
  <c r="RB18" i="2"/>
  <c r="RC18" i="2"/>
  <c r="RD18" i="2"/>
  <c r="RE18" i="2"/>
  <c r="RF18" i="2"/>
  <c r="RG18" i="2"/>
  <c r="RH18" i="2"/>
  <c r="RI18" i="2"/>
  <c r="RJ18" i="2"/>
  <c r="RK18" i="2"/>
  <c r="RL18" i="2"/>
  <c r="RM18" i="2"/>
  <c r="RN18" i="2"/>
  <c r="RO18" i="2"/>
  <c r="RP18" i="2"/>
  <c r="RQ18" i="2"/>
  <c r="RR18" i="2"/>
  <c r="RS18" i="2"/>
  <c r="RT18" i="2"/>
  <c r="RU18" i="2"/>
  <c r="RV18" i="2"/>
  <c r="RW18" i="2"/>
  <c r="RX18" i="2"/>
  <c r="RY18" i="2"/>
  <c r="RZ18" i="2"/>
  <c r="SA18" i="2"/>
  <c r="SB18" i="2"/>
  <c r="SC18" i="2"/>
  <c r="SD18" i="2"/>
  <c r="SE18" i="2"/>
  <c r="SF18" i="2"/>
  <c r="SG18" i="2"/>
  <c r="SH18" i="2"/>
  <c r="SI18" i="2"/>
  <c r="SJ18" i="2"/>
  <c r="SK18" i="2"/>
  <c r="SL18" i="2"/>
  <c r="SM18" i="2"/>
  <c r="SN18" i="2"/>
  <c r="SO18" i="2"/>
  <c r="SP18" i="2"/>
  <c r="SQ18" i="2"/>
  <c r="SR18" i="2"/>
  <c r="SS18" i="2"/>
  <c r="ST18" i="2"/>
  <c r="SU18" i="2"/>
  <c r="SV18" i="2"/>
  <c r="SW18" i="2"/>
  <c r="SX18" i="2"/>
  <c r="SY18" i="2"/>
  <c r="SZ18" i="2"/>
  <c r="TA18" i="2"/>
  <c r="TB18" i="2"/>
  <c r="TC18" i="2"/>
  <c r="TD18" i="2"/>
  <c r="TE18" i="2"/>
  <c r="TF18" i="2"/>
  <c r="TG18" i="2"/>
  <c r="TH18" i="2"/>
  <c r="TI18" i="2"/>
  <c r="TJ18" i="2"/>
  <c r="TK18" i="2"/>
  <c r="TL18" i="2"/>
  <c r="TM18" i="2"/>
  <c r="TN18" i="2"/>
  <c r="TO18" i="2"/>
  <c r="TP18" i="2"/>
  <c r="TQ18" i="2"/>
  <c r="TR18" i="2"/>
  <c r="TS18" i="2"/>
  <c r="TT18" i="2"/>
  <c r="TU18" i="2"/>
  <c r="TV18" i="2"/>
  <c r="TW18" i="2"/>
  <c r="TX18" i="2"/>
  <c r="TY18" i="2"/>
  <c r="TZ18" i="2"/>
  <c r="UA18" i="2"/>
  <c r="UB18" i="2"/>
  <c r="UC18" i="2"/>
  <c r="UD18" i="2"/>
  <c r="UE18" i="2"/>
  <c r="UF18" i="2"/>
  <c r="UG18" i="2"/>
  <c r="UH18" i="2"/>
  <c r="UI18" i="2"/>
  <c r="UJ18" i="2"/>
  <c r="UK18" i="2"/>
  <c r="UL18" i="2"/>
  <c r="UM18" i="2"/>
  <c r="UN18" i="2"/>
  <c r="UO18" i="2"/>
  <c r="UP18" i="2"/>
  <c r="UQ18" i="2"/>
  <c r="UR18" i="2"/>
  <c r="US18" i="2"/>
  <c r="UT18" i="2"/>
  <c r="UU18" i="2"/>
  <c r="UV18" i="2"/>
  <c r="UW18" i="2"/>
  <c r="UX18" i="2"/>
  <c r="UY18" i="2"/>
  <c r="UZ18" i="2"/>
  <c r="VA18" i="2"/>
  <c r="VB18" i="2"/>
  <c r="VC18" i="2"/>
  <c r="VD18" i="2"/>
  <c r="VE18" i="2"/>
  <c r="VF18" i="2"/>
  <c r="VG18" i="2"/>
  <c r="VH18" i="2"/>
  <c r="VI18" i="2"/>
  <c r="C18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W12" i="2"/>
  <c r="HX12" i="2"/>
  <c r="HY12" i="2"/>
  <c r="HZ12" i="2"/>
  <c r="IA12" i="2"/>
  <c r="IB12" i="2"/>
  <c r="IC12" i="2"/>
  <c r="ID12" i="2"/>
  <c r="IE12" i="2"/>
  <c r="IF12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IW12" i="2"/>
  <c r="IX12" i="2"/>
  <c r="IY12" i="2"/>
  <c r="IZ12" i="2"/>
  <c r="JA12" i="2"/>
  <c r="JB12" i="2"/>
  <c r="JC12" i="2"/>
  <c r="JD12" i="2"/>
  <c r="JE12" i="2"/>
  <c r="JF12" i="2"/>
  <c r="JG12" i="2"/>
  <c r="JH12" i="2"/>
  <c r="JI12" i="2"/>
  <c r="JJ12" i="2"/>
  <c r="JK12" i="2"/>
  <c r="JL12" i="2"/>
  <c r="JM12" i="2"/>
  <c r="JN12" i="2"/>
  <c r="JO12" i="2"/>
  <c r="JP12" i="2"/>
  <c r="JQ12" i="2"/>
  <c r="JR12" i="2"/>
  <c r="JS12" i="2"/>
  <c r="JT12" i="2"/>
  <c r="JU12" i="2"/>
  <c r="JV12" i="2"/>
  <c r="JW12" i="2"/>
  <c r="JX12" i="2"/>
  <c r="JY12" i="2"/>
  <c r="JZ12" i="2"/>
  <c r="KA12" i="2"/>
  <c r="KB12" i="2"/>
  <c r="KC12" i="2"/>
  <c r="KD12" i="2"/>
  <c r="KE12" i="2"/>
  <c r="KF12" i="2"/>
  <c r="KG12" i="2"/>
  <c r="KH12" i="2"/>
  <c r="KI12" i="2"/>
  <c r="KJ12" i="2"/>
  <c r="KK12" i="2"/>
  <c r="KL12" i="2"/>
  <c r="KM12" i="2"/>
  <c r="KN12" i="2"/>
  <c r="KO12" i="2"/>
  <c r="KP12" i="2"/>
  <c r="KQ12" i="2"/>
  <c r="KR12" i="2"/>
  <c r="KS12" i="2"/>
  <c r="KT12" i="2"/>
  <c r="KU12" i="2"/>
  <c r="KV12" i="2"/>
  <c r="KW12" i="2"/>
  <c r="KX12" i="2"/>
  <c r="KY12" i="2"/>
  <c r="KZ12" i="2"/>
  <c r="LA12" i="2"/>
  <c r="LB12" i="2"/>
  <c r="LC12" i="2"/>
  <c r="LD12" i="2"/>
  <c r="LE12" i="2"/>
  <c r="LF12" i="2"/>
  <c r="LG12" i="2"/>
  <c r="LH12" i="2"/>
  <c r="LI12" i="2"/>
  <c r="LJ12" i="2"/>
  <c r="LK12" i="2"/>
  <c r="LL12" i="2"/>
  <c r="LM12" i="2"/>
  <c r="LN12" i="2"/>
  <c r="LO12" i="2"/>
  <c r="LP12" i="2"/>
  <c r="LQ12" i="2"/>
  <c r="LR12" i="2"/>
  <c r="LS12" i="2"/>
  <c r="LT12" i="2"/>
  <c r="LU12" i="2"/>
  <c r="LV12" i="2"/>
  <c r="LW12" i="2"/>
  <c r="LX12" i="2"/>
  <c r="LY12" i="2"/>
  <c r="LZ12" i="2"/>
  <c r="MA12" i="2"/>
  <c r="MB12" i="2"/>
  <c r="MC12" i="2"/>
  <c r="MD12" i="2"/>
  <c r="ME12" i="2"/>
  <c r="MF12" i="2"/>
  <c r="MG12" i="2"/>
  <c r="MH12" i="2"/>
  <c r="MI12" i="2"/>
  <c r="MJ12" i="2"/>
  <c r="MK12" i="2"/>
  <c r="ML12" i="2"/>
  <c r="MM12" i="2"/>
  <c r="MN12" i="2"/>
  <c r="MO12" i="2"/>
  <c r="MP12" i="2"/>
  <c r="MQ12" i="2"/>
  <c r="MR12" i="2"/>
  <c r="MS12" i="2"/>
  <c r="MT12" i="2"/>
  <c r="MU12" i="2"/>
  <c r="MV12" i="2"/>
  <c r="MW12" i="2"/>
  <c r="MX12" i="2"/>
  <c r="MY12" i="2"/>
  <c r="MZ12" i="2"/>
  <c r="NA12" i="2"/>
  <c r="NB12" i="2"/>
  <c r="NC12" i="2"/>
  <c r="ND12" i="2"/>
  <c r="NE12" i="2"/>
  <c r="NF12" i="2"/>
  <c r="NG12" i="2"/>
  <c r="NH12" i="2"/>
  <c r="NI12" i="2"/>
  <c r="NJ12" i="2"/>
  <c r="NK12" i="2"/>
  <c r="NL12" i="2"/>
  <c r="NM12" i="2"/>
  <c r="NN12" i="2"/>
  <c r="NO12" i="2"/>
  <c r="NP12" i="2"/>
  <c r="NQ12" i="2"/>
  <c r="NR12" i="2"/>
  <c r="NS12" i="2"/>
  <c r="NT12" i="2"/>
  <c r="NU12" i="2"/>
  <c r="NV12" i="2"/>
  <c r="NW12" i="2"/>
  <c r="NX12" i="2"/>
  <c r="NY12" i="2"/>
  <c r="NZ12" i="2"/>
  <c r="OA12" i="2"/>
  <c r="OB12" i="2"/>
  <c r="OC12" i="2"/>
  <c r="OD12" i="2"/>
  <c r="OE12" i="2"/>
  <c r="OF12" i="2"/>
  <c r="OG12" i="2"/>
  <c r="OH12" i="2"/>
  <c r="OI12" i="2"/>
  <c r="OJ12" i="2"/>
  <c r="OK12" i="2"/>
  <c r="OL12" i="2"/>
  <c r="OM12" i="2"/>
  <c r="ON12" i="2"/>
  <c r="OO12" i="2"/>
  <c r="OP12" i="2"/>
  <c r="OQ12" i="2"/>
  <c r="OR12" i="2"/>
  <c r="OS12" i="2"/>
  <c r="OT12" i="2"/>
  <c r="OU12" i="2"/>
  <c r="OV12" i="2"/>
  <c r="OW12" i="2"/>
  <c r="OX12" i="2"/>
  <c r="OY12" i="2"/>
  <c r="OZ12" i="2"/>
  <c r="PA12" i="2"/>
  <c r="PB12" i="2"/>
  <c r="PC12" i="2"/>
  <c r="PD12" i="2"/>
  <c r="PE12" i="2"/>
  <c r="PF12" i="2"/>
  <c r="PG12" i="2"/>
  <c r="PH12" i="2"/>
  <c r="PI12" i="2"/>
  <c r="PJ12" i="2"/>
  <c r="PK12" i="2"/>
  <c r="PL12" i="2"/>
  <c r="PM12" i="2"/>
  <c r="PN12" i="2"/>
  <c r="PO12" i="2"/>
  <c r="PP12" i="2"/>
  <c r="PQ12" i="2"/>
  <c r="PR12" i="2"/>
  <c r="PS12" i="2"/>
  <c r="PT12" i="2"/>
  <c r="PU12" i="2"/>
  <c r="PV12" i="2"/>
  <c r="PW12" i="2"/>
  <c r="PX12" i="2"/>
  <c r="PY12" i="2"/>
  <c r="PZ12" i="2"/>
  <c r="QA12" i="2"/>
  <c r="QB12" i="2"/>
  <c r="QC12" i="2"/>
  <c r="QD12" i="2"/>
  <c r="QE12" i="2"/>
  <c r="QF12" i="2"/>
  <c r="QG12" i="2"/>
  <c r="QH12" i="2"/>
  <c r="QI12" i="2"/>
  <c r="QJ12" i="2"/>
  <c r="QK12" i="2"/>
  <c r="QL12" i="2"/>
  <c r="QM12" i="2"/>
  <c r="QN12" i="2"/>
  <c r="QO12" i="2"/>
  <c r="QP12" i="2"/>
  <c r="QQ12" i="2"/>
  <c r="QR12" i="2"/>
  <c r="QS12" i="2"/>
  <c r="QT12" i="2"/>
  <c r="QU12" i="2"/>
  <c r="QV12" i="2"/>
  <c r="QW12" i="2"/>
  <c r="QX12" i="2"/>
  <c r="QY12" i="2"/>
  <c r="QZ12" i="2"/>
  <c r="RA12" i="2"/>
  <c r="RB12" i="2"/>
  <c r="RC12" i="2"/>
  <c r="RD12" i="2"/>
  <c r="RE12" i="2"/>
  <c r="RF12" i="2"/>
  <c r="RG12" i="2"/>
  <c r="RH12" i="2"/>
  <c r="RI12" i="2"/>
  <c r="RJ12" i="2"/>
  <c r="RK12" i="2"/>
  <c r="RL12" i="2"/>
  <c r="RM12" i="2"/>
  <c r="RN12" i="2"/>
  <c r="RO12" i="2"/>
  <c r="RP12" i="2"/>
  <c r="RQ12" i="2"/>
  <c r="RR12" i="2"/>
  <c r="RS12" i="2"/>
  <c r="RT12" i="2"/>
  <c r="RU12" i="2"/>
  <c r="RV12" i="2"/>
  <c r="RW12" i="2"/>
  <c r="RX12" i="2"/>
  <c r="RY12" i="2"/>
  <c r="RZ12" i="2"/>
  <c r="SA12" i="2"/>
  <c r="SB12" i="2"/>
  <c r="SC12" i="2"/>
  <c r="SD12" i="2"/>
  <c r="SE12" i="2"/>
  <c r="SF12" i="2"/>
  <c r="SG12" i="2"/>
  <c r="SH12" i="2"/>
  <c r="SI12" i="2"/>
  <c r="SJ12" i="2"/>
  <c r="SK12" i="2"/>
  <c r="SL12" i="2"/>
  <c r="SM12" i="2"/>
  <c r="SN12" i="2"/>
  <c r="SO12" i="2"/>
  <c r="SP12" i="2"/>
  <c r="SQ12" i="2"/>
  <c r="SR12" i="2"/>
  <c r="SS12" i="2"/>
  <c r="ST12" i="2"/>
  <c r="SU12" i="2"/>
  <c r="SV12" i="2"/>
  <c r="SW12" i="2"/>
  <c r="SX12" i="2"/>
  <c r="SY12" i="2"/>
  <c r="SZ12" i="2"/>
  <c r="TA12" i="2"/>
  <c r="TB12" i="2"/>
  <c r="TC12" i="2"/>
  <c r="TD12" i="2"/>
  <c r="TE12" i="2"/>
  <c r="TF12" i="2"/>
  <c r="TG12" i="2"/>
  <c r="TH12" i="2"/>
  <c r="TI12" i="2"/>
  <c r="TJ12" i="2"/>
  <c r="TK12" i="2"/>
  <c r="TL12" i="2"/>
  <c r="TM12" i="2"/>
  <c r="TN12" i="2"/>
  <c r="TO12" i="2"/>
  <c r="TP12" i="2"/>
  <c r="TQ12" i="2"/>
  <c r="TR12" i="2"/>
  <c r="TS12" i="2"/>
  <c r="TT12" i="2"/>
  <c r="TU12" i="2"/>
  <c r="TV12" i="2"/>
  <c r="TW12" i="2"/>
  <c r="TX12" i="2"/>
  <c r="TY12" i="2"/>
  <c r="TZ12" i="2"/>
  <c r="UA12" i="2"/>
  <c r="UB12" i="2"/>
  <c r="UC12" i="2"/>
  <c r="UD12" i="2"/>
  <c r="UE12" i="2"/>
  <c r="UF12" i="2"/>
  <c r="UG12" i="2"/>
  <c r="UH12" i="2"/>
  <c r="UI12" i="2"/>
  <c r="UJ12" i="2"/>
  <c r="UK12" i="2"/>
  <c r="UL12" i="2"/>
  <c r="UM12" i="2"/>
  <c r="UN12" i="2"/>
  <c r="UO12" i="2"/>
  <c r="UP12" i="2"/>
  <c r="UQ12" i="2"/>
  <c r="UR12" i="2"/>
  <c r="US12" i="2"/>
  <c r="UT12" i="2"/>
  <c r="UU12" i="2"/>
  <c r="UV12" i="2"/>
  <c r="UW12" i="2"/>
  <c r="UX12" i="2"/>
  <c r="UY12" i="2"/>
  <c r="UZ12" i="2"/>
  <c r="VA12" i="2"/>
  <c r="VB12" i="2"/>
  <c r="VC12" i="2"/>
  <c r="VD12" i="2"/>
  <c r="VE12" i="2"/>
  <c r="VF12" i="2"/>
  <c r="VG12" i="2"/>
  <c r="VH12" i="2"/>
  <c r="VI12" i="2"/>
  <c r="VJ12" i="2"/>
  <c r="VK12" i="2"/>
  <c r="VL12" i="2"/>
  <c r="VM12" i="2"/>
  <c r="C12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LT9" i="2"/>
  <c r="LU9" i="2"/>
  <c r="LV9" i="2"/>
  <c r="LW9" i="2"/>
  <c r="LX9" i="2"/>
  <c r="LY9" i="2"/>
  <c r="LZ9" i="2"/>
  <c r="MA9" i="2"/>
  <c r="MB9" i="2"/>
  <c r="MC9" i="2"/>
  <c r="MD9" i="2"/>
  <c r="ME9" i="2"/>
  <c r="MF9" i="2"/>
  <c r="MG9" i="2"/>
  <c r="MH9" i="2"/>
  <c r="MI9" i="2"/>
  <c r="MJ9" i="2"/>
  <c r="MK9" i="2"/>
  <c r="ML9" i="2"/>
  <c r="C9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KN6" i="2"/>
  <c r="KO6" i="2"/>
  <c r="KP6" i="2"/>
  <c r="KQ6" i="2"/>
  <c r="KR6" i="2"/>
  <c r="KS6" i="2"/>
  <c r="KT6" i="2"/>
  <c r="KU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LT6" i="2"/>
  <c r="LU6" i="2"/>
  <c r="LV6" i="2"/>
  <c r="LW6" i="2"/>
  <c r="LX6" i="2"/>
  <c r="LY6" i="2"/>
  <c r="LZ6" i="2"/>
  <c r="MA6" i="2"/>
  <c r="MB6" i="2"/>
  <c r="MC6" i="2"/>
  <c r="MD6" i="2"/>
  <c r="ME6" i="2"/>
  <c r="MF6" i="2"/>
  <c r="MG6" i="2"/>
  <c r="MH6" i="2"/>
  <c r="MI6" i="2"/>
  <c r="MJ6" i="2"/>
  <c r="MK6" i="2"/>
  <c r="ML6" i="2"/>
  <c r="MM6" i="2"/>
  <c r="MN6" i="2"/>
  <c r="MO6" i="2"/>
  <c r="MP6" i="2"/>
  <c r="MQ6" i="2"/>
  <c r="MR6" i="2"/>
  <c r="MS6" i="2"/>
  <c r="MT6" i="2"/>
  <c r="MU6" i="2"/>
  <c r="MV6" i="2"/>
  <c r="MW6" i="2"/>
  <c r="MX6" i="2"/>
  <c r="MY6" i="2"/>
  <c r="MZ6" i="2"/>
  <c r="NA6" i="2"/>
  <c r="NB6" i="2"/>
  <c r="NC6" i="2"/>
  <c r="ND6" i="2"/>
  <c r="NE6" i="2"/>
  <c r="NF6" i="2"/>
  <c r="NG6" i="2"/>
  <c r="NH6" i="2"/>
  <c r="NI6" i="2"/>
  <c r="NJ6" i="2"/>
  <c r="NK6" i="2"/>
  <c r="NL6" i="2"/>
  <c r="NM6" i="2"/>
  <c r="NN6" i="2"/>
  <c r="NO6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C3" i="2"/>
  <c r="Y35" i="1"/>
  <c r="AC27" i="1"/>
  <c r="V40" i="3"/>
  <c r="R34" i="3"/>
  <c r="R32" i="3"/>
  <c r="T32" i="3"/>
  <c r="D34" i="2"/>
  <c r="Z35" i="1"/>
  <c r="Z38" i="1"/>
  <c r="Z33" i="1"/>
  <c r="AB35" i="1"/>
  <c r="AD35" i="1"/>
  <c r="AB36" i="1"/>
  <c r="AB37" i="1"/>
  <c r="AB38" i="1"/>
  <c r="AB33" i="1"/>
  <c r="AC25" i="1"/>
  <c r="AD30" i="1"/>
  <c r="AD29" i="1"/>
  <c r="O27" i="1"/>
  <c r="N25" i="1"/>
  <c r="M12" i="1"/>
  <c r="L16" i="1"/>
  <c r="V32" i="3"/>
  <c r="T33" i="3"/>
  <c r="T34" i="3"/>
  <c r="H41" i="3"/>
  <c r="H5" i="3"/>
  <c r="H3" i="3"/>
  <c r="L3" i="3"/>
  <c r="J3" i="3"/>
  <c r="I3" i="3"/>
  <c r="M35" i="2"/>
  <c r="AD25" i="1"/>
  <c r="AC26" i="1"/>
  <c r="AC28" i="1"/>
  <c r="AC29" i="1"/>
  <c r="AC30" i="1"/>
  <c r="M36" i="2"/>
  <c r="I34" i="2"/>
  <c r="M34" i="2" s="1"/>
  <c r="I35" i="2"/>
  <c r="I36" i="2"/>
  <c r="I33" i="2"/>
  <c r="M33" i="2" s="1"/>
  <c r="D35" i="2"/>
  <c r="D36" i="2"/>
  <c r="D33" i="2"/>
  <c r="AD26" i="1"/>
  <c r="AD27" i="1"/>
  <c r="AD28" i="1"/>
  <c r="AA26" i="1"/>
  <c r="AA27" i="1"/>
  <c r="AA28" i="1"/>
  <c r="AA29" i="1"/>
  <c r="AA30" i="1"/>
  <c r="AA2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3" i="1"/>
  <c r="M4" i="1"/>
  <c r="M5" i="1"/>
  <c r="M6" i="1"/>
  <c r="M7" i="1"/>
  <c r="M8" i="1"/>
  <c r="M9" i="1"/>
  <c r="M10" i="1"/>
  <c r="M11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Q4" i="1"/>
  <c r="Q5" i="1"/>
  <c r="R5" i="1" s="1"/>
  <c r="Q6" i="1"/>
  <c r="R6" i="1" s="1"/>
  <c r="Q7" i="1"/>
  <c r="R7" i="1" s="1"/>
  <c r="Q8" i="1"/>
  <c r="Q9" i="1"/>
  <c r="R9" i="1" s="1"/>
  <c r="Q10" i="1"/>
  <c r="R10" i="1" s="1"/>
  <c r="Q11" i="1"/>
  <c r="R11" i="1" s="1"/>
  <c r="Q12" i="1"/>
  <c r="Q13" i="1"/>
  <c r="R13" i="1" s="1"/>
  <c r="Q14" i="1"/>
  <c r="R14" i="1" s="1"/>
  <c r="Q15" i="1"/>
  <c r="R15" i="1" s="1"/>
  <c r="Q16" i="1"/>
  <c r="Q17" i="1"/>
  <c r="R17" i="1" s="1"/>
  <c r="Q18" i="1"/>
  <c r="R18" i="1" s="1"/>
  <c r="Q19" i="1"/>
  <c r="R19" i="1" s="1"/>
  <c r="Q20" i="1"/>
  <c r="Q21" i="1"/>
  <c r="R21" i="1" s="1"/>
  <c r="Q22" i="1"/>
  <c r="R22" i="1" s="1"/>
  <c r="Q23" i="1"/>
  <c r="R23" i="1" s="1"/>
  <c r="Q24" i="1"/>
  <c r="Q25" i="1"/>
  <c r="R25" i="1" s="1"/>
  <c r="Q26" i="1"/>
  <c r="R26" i="1" s="1"/>
  <c r="Q27" i="1"/>
  <c r="R27" i="1" s="1"/>
  <c r="Q28" i="1"/>
  <c r="Q29" i="1"/>
  <c r="R29" i="1" s="1"/>
  <c r="Q30" i="1"/>
  <c r="R30" i="1" s="1"/>
  <c r="Q31" i="1"/>
  <c r="R31" i="1" s="1"/>
  <c r="Q32" i="1"/>
  <c r="Q33" i="1"/>
  <c r="R33" i="1" s="1"/>
  <c r="Q34" i="1"/>
  <c r="R34" i="1" s="1"/>
  <c r="Q35" i="1"/>
  <c r="R35" i="1" s="1"/>
  <c r="Q36" i="1"/>
  <c r="Q37" i="1"/>
  <c r="R37" i="1" s="1"/>
  <c r="Q38" i="1"/>
  <c r="R38" i="1" s="1"/>
  <c r="Q39" i="1"/>
  <c r="R39" i="1" s="1"/>
  <c r="Q40" i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3" i="1"/>
  <c r="R3" i="1" s="1"/>
  <c r="R40" i="1"/>
  <c r="R36" i="1"/>
  <c r="R32" i="1"/>
  <c r="R28" i="1"/>
  <c r="R24" i="1"/>
  <c r="R20" i="1"/>
  <c r="R16" i="1"/>
  <c r="R12" i="1"/>
  <c r="R8" i="1"/>
  <c r="R4" i="1"/>
  <c r="S34" i="3"/>
  <c r="S32" i="3"/>
  <c r="R33" i="3"/>
  <c r="S33" i="3" s="1"/>
  <c r="L4" i="3"/>
  <c r="M4" i="3" s="1"/>
  <c r="L5" i="3"/>
  <c r="M5" i="3" s="1"/>
  <c r="L6" i="3"/>
  <c r="M6" i="3" s="1"/>
  <c r="L7" i="3"/>
  <c r="M7" i="3" s="1"/>
  <c r="L8" i="3"/>
  <c r="M8" i="3" s="1"/>
  <c r="L9" i="3"/>
  <c r="M9" i="3" s="1"/>
  <c r="L10" i="3"/>
  <c r="M10" i="3" s="1"/>
  <c r="L11" i="3"/>
  <c r="M11" i="3" s="1"/>
  <c r="L12" i="3"/>
  <c r="M12" i="3" s="1"/>
  <c r="L13" i="3"/>
  <c r="M13" i="3" s="1"/>
  <c r="L14" i="3"/>
  <c r="M14" i="3" s="1"/>
  <c r="L15" i="3"/>
  <c r="M15" i="3" s="1"/>
  <c r="L16" i="3"/>
  <c r="M16" i="3" s="1"/>
  <c r="L17" i="3"/>
  <c r="M17" i="3" s="1"/>
  <c r="L18" i="3"/>
  <c r="M18" i="3" s="1"/>
  <c r="L19" i="3"/>
  <c r="M19" i="3" s="1"/>
  <c r="L20" i="3"/>
  <c r="M20" i="3" s="1"/>
  <c r="L21" i="3"/>
  <c r="M21" i="3" s="1"/>
  <c r="L22" i="3"/>
  <c r="M22" i="3" s="1"/>
  <c r="L23" i="3"/>
  <c r="M23" i="3" s="1"/>
  <c r="L24" i="3"/>
  <c r="M24" i="3" s="1"/>
  <c r="L25" i="3"/>
  <c r="M25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32" i="3"/>
  <c r="M32" i="3" s="1"/>
  <c r="L33" i="3"/>
  <c r="M33" i="3" s="1"/>
  <c r="L34" i="3"/>
  <c r="M34" i="3" s="1"/>
  <c r="L35" i="3"/>
  <c r="M35" i="3" s="1"/>
  <c r="L36" i="3"/>
  <c r="M36" i="3" s="1"/>
  <c r="L37" i="3"/>
  <c r="M37" i="3" s="1"/>
  <c r="L38" i="3"/>
  <c r="M38" i="3" s="1"/>
  <c r="L39" i="3"/>
  <c r="M39" i="3" s="1"/>
  <c r="L40" i="3"/>
  <c r="M40" i="3" s="1"/>
  <c r="L41" i="3"/>
  <c r="M41" i="3" s="1"/>
  <c r="M3" i="3"/>
  <c r="H4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V34" i="1" l="1"/>
  <c r="W34" i="1"/>
  <c r="V51" i="3"/>
  <c r="J34" i="2" a="1"/>
  <c r="J34" i="2" s="1"/>
  <c r="K34" i="2" s="1"/>
  <c r="B36" i="2" a="1"/>
  <c r="B36" i="2" s="1"/>
  <c r="J36" i="2" a="1"/>
  <c r="J36" i="2" s="1"/>
  <c r="K36" i="2" s="1"/>
  <c r="B33" i="2" a="1"/>
  <c r="B33" i="2" s="1"/>
  <c r="C33" i="2" s="1"/>
  <c r="B35" i="2" a="1"/>
  <c r="B35" i="2" s="1"/>
  <c r="C35" i="2" s="1"/>
  <c r="B34" i="2" a="1"/>
  <c r="B34" i="2" s="1"/>
  <c r="J33" i="2" a="1"/>
  <c r="J33" i="2" s="1"/>
  <c r="J35" i="2" a="1"/>
  <c r="J35" i="2" s="1"/>
  <c r="K35" i="2" s="1"/>
  <c r="V39" i="1" l="1"/>
  <c r="X39" i="1" s="1"/>
  <c r="K33" i="2"/>
  <c r="L33" i="2" s="1"/>
  <c r="C36" i="2"/>
  <c r="E36" i="2" s="1"/>
  <c r="C34" i="2"/>
  <c r="E34" i="2" s="1"/>
  <c r="L34" i="2"/>
  <c r="L36" i="2"/>
  <c r="L35" i="2"/>
  <c r="E33" i="2"/>
  <c r="E35" i="2"/>
  <c r="F41" i="2" l="1"/>
  <c r="H41" i="2" s="1"/>
  <c r="E41" i="2"/>
  <c r="K41" i="2" l="1"/>
  <c r="M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<sst xmlns="http://schemas.openxmlformats.org/spreadsheetml/2006/main" count="2047" uniqueCount="92">
  <si>
    <t>Test #</t>
  </si>
  <si>
    <t>Conditons</t>
  </si>
  <si>
    <t>T35C_1.2V_A</t>
  </si>
  <si>
    <t>T35C_1.2V_B</t>
  </si>
  <si>
    <t>T35C_1.2V_C</t>
  </si>
  <si>
    <t>T120C_1.2V</t>
  </si>
  <si>
    <t>T100C_2.6V</t>
  </si>
  <si>
    <t>Vgs from -5V to 0V, 2MHz. 0.8D.C, Temp=50C.</t>
  </si>
  <si>
    <t>Vout=24V</t>
  </si>
  <si>
    <t>hours</t>
  </si>
  <si>
    <t>Rds</t>
  </si>
  <si>
    <t>Vout=26V</t>
  </si>
  <si>
    <t/>
  </si>
  <si>
    <t>Vout=28V</t>
  </si>
  <si>
    <t>Vout=32V</t>
  </si>
  <si>
    <t>Vgs=-5V and Vds=30V.</t>
  </si>
  <si>
    <t>Temp=0C</t>
  </si>
  <si>
    <t>Temp=40C</t>
  </si>
  <si>
    <t>Temp=60C</t>
  </si>
  <si>
    <t>Temp=80C</t>
  </si>
  <si>
    <t>T170C_2.2V</t>
  </si>
  <si>
    <t>T-35C_+65C</t>
  </si>
  <si>
    <t>T-35C_+85C</t>
  </si>
  <si>
    <t>T-35C_+155C</t>
  </si>
  <si>
    <t>LN(1)</t>
  </si>
  <si>
    <t>LN(2)</t>
  </si>
  <si>
    <t>LN(3)</t>
  </si>
  <si>
    <t>Weibit</t>
  </si>
  <si>
    <t>ln(-ln(1-#f/N))</t>
  </si>
  <si>
    <t>#f/N</t>
  </si>
  <si>
    <t>∆𝑇</t>
  </si>
  <si>
    <t>LN(MTTF)</t>
  </si>
  <si>
    <t>𝜆(BGA)=1/MTTF</t>
  </si>
  <si>
    <t>t(hours)</t>
  </si>
  <si>
    <t>Test #+A1:D41</t>
  </si>
  <si>
    <t>LN(4)</t>
  </si>
  <si>
    <t>LN(5)</t>
  </si>
  <si>
    <t>LN(6)</t>
  </si>
  <si>
    <t>𝛽</t>
  </si>
  <si>
    <t>T</t>
  </si>
  <si>
    <t>T(k)</t>
  </si>
  <si>
    <t>V</t>
  </si>
  <si>
    <t>1/KT</t>
  </si>
  <si>
    <t>GAMMA</t>
  </si>
  <si>
    <t>Ea</t>
  </si>
  <si>
    <t>k</t>
  </si>
  <si>
    <t>ln(v)</t>
  </si>
  <si>
    <t>v(si)=1.25v</t>
  </si>
  <si>
    <t>T(si)=60c=333k</t>
  </si>
  <si>
    <t>𝜆(si)</t>
  </si>
  <si>
    <t>TTF</t>
  </si>
  <si>
    <t>temp=50C</t>
  </si>
  <si>
    <t>V=30V</t>
  </si>
  <si>
    <t>Vout</t>
  </si>
  <si>
    <t>ln(TTF)</t>
  </si>
  <si>
    <t>TTF=(LN(1.1)/b)^(1/n)</t>
  </si>
  <si>
    <t>y=a*e^bx</t>
  </si>
  <si>
    <t>b</t>
  </si>
  <si>
    <t>temp</t>
  </si>
  <si>
    <t>temp(k)</t>
  </si>
  <si>
    <t>LN(TTF)</t>
  </si>
  <si>
    <t>1/kt</t>
  </si>
  <si>
    <t>v(GaN)=12v</t>
  </si>
  <si>
    <t>T(GaN)=60c=333k</t>
  </si>
  <si>
    <t>gamma</t>
  </si>
  <si>
    <t>𝜆(GaN)</t>
  </si>
  <si>
    <t>R(t)=e^-𝜆(si)*t</t>
  </si>
  <si>
    <t>R(t)=e^-𝜆(GaN)*t</t>
  </si>
  <si>
    <t>LN(MTTF/V^-GAMMA)</t>
  </si>
  <si>
    <t>LN(MTTF/e^Ea/kT)</t>
  </si>
  <si>
    <t>MTTF=EXP(𝜃/𝛽)</t>
  </si>
  <si>
    <t>R(t)=e^-𝜆(BGA)*t</t>
  </si>
  <si>
    <t>i/N+0.5</t>
  </si>
  <si>
    <t>∆𝑇(BGA)=80</t>
  </si>
  <si>
    <t>ln(∆𝑇(BGA))</t>
  </si>
  <si>
    <t>i/50+0.5</t>
  </si>
  <si>
    <t>LN(∆𝑇)</t>
  </si>
  <si>
    <t>A=</t>
  </si>
  <si>
    <t>n=</t>
  </si>
  <si>
    <t>MTTF (∆𝑇=80)=A*∆𝑇^(-n)</t>
  </si>
  <si>
    <t>מהגרף:</t>
  </si>
  <si>
    <t>מהנוסחה:</t>
  </si>
  <si>
    <t>ln(A)=41.801</t>
  </si>
  <si>
    <t>MTTF (∆𝑇=80)=exp(5.5591*ln(80)+41.801)</t>
  </si>
  <si>
    <t>MTTF(si)=A*1.25^-gamma * e^Ea/Tk</t>
  </si>
  <si>
    <t>MTTF(GaN)=A*12^-gamma * e^Ea/Tk</t>
  </si>
  <si>
    <t>A=exp(b)</t>
  </si>
  <si>
    <t>ז</t>
  </si>
  <si>
    <t>T^1/n...n=</t>
  </si>
  <si>
    <t>𝜃</t>
  </si>
  <si>
    <r>
      <t>MTTF=e^(</t>
    </r>
    <r>
      <rPr>
        <sz val="14"/>
        <color theme="1"/>
        <rFont val="Arial"/>
        <family val="2"/>
      </rPr>
      <t>ᶿ/β</t>
    </r>
    <r>
      <rPr>
        <sz val="11"/>
        <color theme="1"/>
        <rFont val="Arial"/>
        <family val="2"/>
        <scheme val="minor"/>
      </rPr>
      <t>)</t>
    </r>
  </si>
  <si>
    <t>מקבילי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</si>
</sst>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0" fillId="4" borderId="14" xfId="0" applyFill="1" applyBorder="1"/>
    <xf numFmtId="0" fontId="0" fillId="0" borderId="14" xfId="0" applyBorder="1"/>
    <xf numFmtId="0" fontId="3" fillId="0" borderId="4" xfId="0" applyFont="1" applyBorder="1"/>
    <xf numFmtId="0" fontId="2" fillId="0" borderId="0" xfId="0" applyFont="1"/>
    <xf numFmtId="0" fontId="4" fillId="0" borderId="0" xfId="0" applyFont="1"/>
    <xf numFmtId="10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5" borderId="15" xfId="0" applyFill="1" applyBorder="1" applyAlignment="1">
      <alignment horizontal="right" vertical="center"/>
    </xf>
    <xf numFmtId="0" fontId="0" fillId="6" borderId="15" xfId="0" applyFill="1" applyBorder="1" applyAlignment="1">
      <alignment horizontal="right"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0" fontId="0" fillId="0" borderId="0" xfId="0" applyNumberFormat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 </a:t>
            </a:r>
            <a:r>
              <a:rPr lang="en-US" sz="1400" b="0" i="0" u="none" strike="noStrike" baseline="0">
                <a:effectLst/>
              </a:rPr>
              <a:t>Weibit</a:t>
            </a:r>
            <a:r>
              <a:rPr lang="en-US" sz="1400" b="0" i="0" u="none" strike="noStrike" baseline="0"/>
              <a:t> </a:t>
            </a:r>
            <a:r>
              <a:rPr lang="he-IL" sz="1400" b="0" i="0" u="none" strike="noStrike" baseline="0"/>
              <a:t> של סליקון</a:t>
            </a:r>
            <a:r>
              <a:rPr lang="he-IL" baseline="0"/>
              <a:t> 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silicon_45nm_data!$B$2</c:f>
              <c:strCache>
                <c:ptCount val="1"/>
                <c:pt idx="0">
                  <c:v>T35C_1.2V_A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512579000854199E-2"/>
                  <c:y val="0.46373829052147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silicon_45nm_data!$J$3:$J$52</c:f>
              <c:numCache>
                <c:formatCode>General</c:formatCode>
                <c:ptCount val="50"/>
                <c:pt idx="0">
                  <c:v>28.412827598758039</c:v>
                </c:pt>
                <c:pt idx="1">
                  <c:v>28.422531889263436</c:v>
                </c:pt>
                <c:pt idx="2">
                  <c:v>28.472672907958621</c:v>
                </c:pt>
                <c:pt idx="3">
                  <c:v>28.581207580220759</c:v>
                </c:pt>
                <c:pt idx="4">
                  <c:v>28.65885731123003</c:v>
                </c:pt>
                <c:pt idx="5">
                  <c:v>28.850073305703972</c:v>
                </c:pt>
                <c:pt idx="6">
                  <c:v>28.852592010515622</c:v>
                </c:pt>
                <c:pt idx="7">
                  <c:v>28.888847961781426</c:v>
                </c:pt>
                <c:pt idx="8">
                  <c:v>28.915010008488434</c:v>
                </c:pt>
                <c:pt idx="9">
                  <c:v>28.948058440905037</c:v>
                </c:pt>
                <c:pt idx="10">
                  <c:v>28.983737738919132</c:v>
                </c:pt>
                <c:pt idx="11">
                  <c:v>29.078515348075424</c:v>
                </c:pt>
                <c:pt idx="12">
                  <c:v>29.093268871094718</c:v>
                </c:pt>
                <c:pt idx="13">
                  <c:v>29.095143550015305</c:v>
                </c:pt>
                <c:pt idx="14">
                  <c:v>29.101824979630933</c:v>
                </c:pt>
                <c:pt idx="15">
                  <c:v>29.153251078804047</c:v>
                </c:pt>
                <c:pt idx="16">
                  <c:v>29.221937064726227</c:v>
                </c:pt>
                <c:pt idx="17">
                  <c:v>29.233930273377155</c:v>
                </c:pt>
                <c:pt idx="18">
                  <c:v>29.267454716301948</c:v>
                </c:pt>
                <c:pt idx="19">
                  <c:v>29.270414198316864</c:v>
                </c:pt>
                <c:pt idx="20">
                  <c:v>29.294100793125683</c:v>
                </c:pt>
                <c:pt idx="21">
                  <c:v>29.319227027402881</c:v>
                </c:pt>
                <c:pt idx="22">
                  <c:v>29.326204340280533</c:v>
                </c:pt>
                <c:pt idx="23">
                  <c:v>29.378534018158021</c:v>
                </c:pt>
                <c:pt idx="24">
                  <c:v>29.474804596510133</c:v>
                </c:pt>
                <c:pt idx="25">
                  <c:v>29.496353915731312</c:v>
                </c:pt>
                <c:pt idx="26">
                  <c:v>29.49948196065278</c:v>
                </c:pt>
                <c:pt idx="27">
                  <c:v>29.51740027255482</c:v>
                </c:pt>
                <c:pt idx="28">
                  <c:v>29.54320672466962</c:v>
                </c:pt>
                <c:pt idx="29">
                  <c:v>29.574990578717316</c:v>
                </c:pt>
                <c:pt idx="30">
                  <c:v>29.580055618993452</c:v>
                </c:pt>
                <c:pt idx="31">
                  <c:v>29.626469946573199</c:v>
                </c:pt>
                <c:pt idx="32">
                  <c:v>29.691424222829287</c:v>
                </c:pt>
                <c:pt idx="33">
                  <c:v>29.698441979574866</c:v>
                </c:pt>
                <c:pt idx="34">
                  <c:v>29.725863640892108</c:v>
                </c:pt>
                <c:pt idx="35">
                  <c:v>29.726836524378427</c:v>
                </c:pt>
                <c:pt idx="36">
                  <c:v>29.738230702635537</c:v>
                </c:pt>
                <c:pt idx="37">
                  <c:v>29.788480987834063</c:v>
                </c:pt>
                <c:pt idx="38">
                  <c:v>29.797063606087914</c:v>
                </c:pt>
                <c:pt idx="39">
                  <c:v>29.797086562693401</c:v>
                </c:pt>
                <c:pt idx="40">
                  <c:v>29.813262236814126</c:v>
                </c:pt>
                <c:pt idx="41">
                  <c:v>29.820637959732316</c:v>
                </c:pt>
                <c:pt idx="42">
                  <c:v>29.906497544270227</c:v>
                </c:pt>
                <c:pt idx="43">
                  <c:v>29.959735876616712</c:v>
                </c:pt>
                <c:pt idx="44">
                  <c:v>30.002249264802771</c:v>
                </c:pt>
                <c:pt idx="45">
                  <c:v>30.077518266176732</c:v>
                </c:pt>
                <c:pt idx="46">
                  <c:v>30.501882421982362</c:v>
                </c:pt>
                <c:pt idx="47">
                  <c:v>30.541158848462413</c:v>
                </c:pt>
                <c:pt idx="48">
                  <c:v>31.214160601928313</c:v>
                </c:pt>
                <c:pt idx="49">
                  <c:v>31.421815753447305</c:v>
                </c:pt>
              </c:numCache>
            </c:numRef>
          </c:xVal>
          <c:yVal>
            <c:numRef>
              <c:f>silicon_45nm_data!$R$3:$R$52</c:f>
              <c:numCache>
                <c:formatCode>General</c:formatCode>
                <c:ptCount val="50"/>
                <c:pt idx="0">
                  <c:v>-3.911989670650279</c:v>
                </c:pt>
                <c:pt idx="1">
                  <c:v>-3.2086894244094601</c:v>
                </c:pt>
                <c:pt idx="2">
                  <c:v>-2.7928955126763131</c:v>
                </c:pt>
                <c:pt idx="3">
                  <c:v>-2.4947021855239488</c:v>
                </c:pt>
                <c:pt idx="4">
                  <c:v>-2.2608578092574256</c:v>
                </c:pt>
                <c:pt idx="5">
                  <c:v>-2.0676382979631782</c:v>
                </c:pt>
                <c:pt idx="6">
                  <c:v>-1.9023844968989814</c:v>
                </c:pt>
                <c:pt idx="7">
                  <c:v>-1.7575362592544814</c:v>
                </c:pt>
                <c:pt idx="8">
                  <c:v>-1.6282135311563974</c:v>
                </c:pt>
                <c:pt idx="9">
                  <c:v>-1.5110807332289595</c:v>
                </c:pt>
                <c:pt idx="10">
                  <c:v>-1.4037552617525313</c:v>
                </c:pt>
                <c:pt idx="11">
                  <c:v>-1.3044744213974109</c:v>
                </c:pt>
                <c:pt idx="12">
                  <c:v>-1.2118960998773416</c:v>
                </c:pt>
                <c:pt idx="13">
                  <c:v>-1.1249734848145052</c:v>
                </c:pt>
                <c:pt idx="14">
                  <c:v>-1.0428730686409586</c:v>
                </c:pt>
                <c:pt idx="15">
                  <c:v>-0.96491912698840587</c:v>
                </c:pt>
                <c:pt idx="16">
                  <c:v>-0.89055501119245217</c:v>
                </c:pt>
                <c:pt idx="17">
                  <c:v>-0.81931546875981331</c:v>
                </c:pt>
                <c:pt idx="18">
                  <c:v>-0.75080639882913813</c:v>
                </c:pt>
                <c:pt idx="19">
                  <c:v>-0.68468974040892061</c:v>
                </c:pt>
                <c:pt idx="20">
                  <c:v>-0.62067197662392548</c:v>
                </c:pt>
                <c:pt idx="21">
                  <c:v>-0.55849523023303416</c:v>
                </c:pt>
                <c:pt idx="22">
                  <c:v>-0.49793024174267753</c:v>
                </c:pt>
                <c:pt idx="23">
                  <c:v>-0.43877072883386203</c:v>
                </c:pt>
                <c:pt idx="24">
                  <c:v>-0.3808287642467989</c:v>
                </c:pt>
                <c:pt idx="25">
                  <c:v>-0.3239309027204319</c:v>
                </c:pt>
                <c:pt idx="26">
                  <c:v>-0.26791485083962874</c:v>
                </c:pt>
                <c:pt idx="27">
                  <c:v>-0.21262651588161266</c:v>
                </c:pt>
                <c:pt idx="28">
                  <c:v>-0.15791729662462356</c:v>
                </c:pt>
                <c:pt idx="29">
                  <c:v>-0.1036414938706028</c:v>
                </c:pt>
                <c:pt idx="30">
                  <c:v>-4.9653722681582704E-2</c:v>
                </c:pt>
                <c:pt idx="31">
                  <c:v>4.1937979202589255E-3</c:v>
                </c:pt>
                <c:pt idx="32">
                  <c:v>5.8054220317788327E-2</c:v>
                </c:pt>
                <c:pt idx="33">
                  <c:v>0.11208948511441268</c:v>
                </c:pt>
                <c:pt idx="34">
                  <c:v>0.16647441175584254</c:v>
                </c:pt>
                <c:pt idx="35">
                  <c:v>0.22140178480304581</c:v>
                </c:pt>
                <c:pt idx="36">
                  <c:v>0.2770889005295355</c:v>
                </c:pt>
                <c:pt idx="37">
                  <c:v>0.33378626976329245</c:v>
                </c:pt>
                <c:pt idx="38">
                  <c:v>0.39178955650897757</c:v>
                </c:pt>
                <c:pt idx="39">
                  <c:v>0.45145648893346341</c:v>
                </c:pt>
                <c:pt idx="40">
                  <c:v>0.51323164956800726</c:v>
                </c:pt>
                <c:pt idx="41">
                  <c:v>0.57768423610091857</c:v>
                </c:pt>
                <c:pt idx="42">
                  <c:v>0.64556819837639667</c:v>
                </c:pt>
                <c:pt idx="43">
                  <c:v>0.71792328204537448</c:v>
                </c:pt>
                <c:pt idx="44">
                  <c:v>0.79625652404934222</c:v>
                </c:pt>
                <c:pt idx="45">
                  <c:v>0.88289771549525375</c:v>
                </c:pt>
                <c:pt idx="46">
                  <c:v>0.98178268626948262</c:v>
                </c:pt>
                <c:pt idx="47">
                  <c:v>1.1005046983998106</c:v>
                </c:pt>
                <c:pt idx="48">
                  <c:v>1.2574685166389694</c:v>
                </c:pt>
                <c:pt idx="49">
                  <c:v>1.5293379817722994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E8-4A0C-ABA2-D33686D3B21D}"/>
            </c:ext>
          </c:extLst>
        </c:ser>
        <c:ser>
          <c:idx val="0"/>
          <c:order val="1"/>
          <c:tx>
            <c:strRef>
              <c:f>silicon_45nm_data!$C$2</c:f>
              <c:strCache>
                <c:ptCount val="1"/>
                <c:pt idx="0">
                  <c:v>T35C_1.2V_B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616881374791091E-2"/>
                  <c:y val="0.537560732646285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silicon_45nm_data!$K$3:$K$52</c:f>
              <c:numCache>
                <c:formatCode>General</c:formatCode>
                <c:ptCount val="50"/>
                <c:pt idx="0">
                  <c:v>19.435391122263052</c:v>
                </c:pt>
                <c:pt idx="1">
                  <c:v>19.503173170070028</c:v>
                </c:pt>
                <c:pt idx="2">
                  <c:v>19.547941271765129</c:v>
                </c:pt>
                <c:pt idx="3">
                  <c:v>19.584597911338665</c:v>
                </c:pt>
                <c:pt idx="4">
                  <c:v>19.684163713312664</c:v>
                </c:pt>
                <c:pt idx="5">
                  <c:v>19.834864575392508</c:v>
                </c:pt>
                <c:pt idx="6">
                  <c:v>19.863762301744682</c:v>
                </c:pt>
                <c:pt idx="7">
                  <c:v>19.867319001036407</c:v>
                </c:pt>
                <c:pt idx="8">
                  <c:v>19.887288801770243</c:v>
                </c:pt>
                <c:pt idx="9">
                  <c:v>19.897650077454838</c:v>
                </c:pt>
                <c:pt idx="10">
                  <c:v>19.901826436198689</c:v>
                </c:pt>
                <c:pt idx="11">
                  <c:v>19.910934719272564</c:v>
                </c:pt>
                <c:pt idx="12">
                  <c:v>19.953518639495282</c:v>
                </c:pt>
                <c:pt idx="13">
                  <c:v>20.015371864983603</c:v>
                </c:pt>
                <c:pt idx="14">
                  <c:v>20.033061222373728</c:v>
                </c:pt>
                <c:pt idx="15">
                  <c:v>20.053366179151698</c:v>
                </c:pt>
                <c:pt idx="16">
                  <c:v>20.059972957382811</c:v>
                </c:pt>
                <c:pt idx="17">
                  <c:v>20.191834992699803</c:v>
                </c:pt>
                <c:pt idx="18">
                  <c:v>20.197446426185632</c:v>
                </c:pt>
                <c:pt idx="19">
                  <c:v>20.228908536040525</c:v>
                </c:pt>
                <c:pt idx="20">
                  <c:v>20.26221754386323</c:v>
                </c:pt>
                <c:pt idx="21">
                  <c:v>20.27868386539113</c:v>
                </c:pt>
                <c:pt idx="22">
                  <c:v>20.284611474733037</c:v>
                </c:pt>
                <c:pt idx="23">
                  <c:v>20.301907995499345</c:v>
                </c:pt>
                <c:pt idx="24">
                  <c:v>20.313500204053074</c:v>
                </c:pt>
                <c:pt idx="25">
                  <c:v>20.31724543160335</c:v>
                </c:pt>
                <c:pt idx="26">
                  <c:v>20.321720091093006</c:v>
                </c:pt>
                <c:pt idx="27">
                  <c:v>20.356636584975515</c:v>
                </c:pt>
                <c:pt idx="28">
                  <c:v>20.363603192340705</c:v>
                </c:pt>
                <c:pt idx="29">
                  <c:v>20.380462692483324</c:v>
                </c:pt>
                <c:pt idx="30">
                  <c:v>20.392022657798183</c:v>
                </c:pt>
                <c:pt idx="31">
                  <c:v>20.422914442887198</c:v>
                </c:pt>
                <c:pt idx="32">
                  <c:v>20.465841523847185</c:v>
                </c:pt>
                <c:pt idx="33">
                  <c:v>20.51814354102131</c:v>
                </c:pt>
                <c:pt idx="34">
                  <c:v>20.525249910973503</c:v>
                </c:pt>
                <c:pt idx="35">
                  <c:v>20.529768198145721</c:v>
                </c:pt>
                <c:pt idx="36">
                  <c:v>20.594207582835132</c:v>
                </c:pt>
                <c:pt idx="37">
                  <c:v>20.628593386070605</c:v>
                </c:pt>
                <c:pt idx="38">
                  <c:v>20.7082530839076</c:v>
                </c:pt>
                <c:pt idx="39">
                  <c:v>20.788551105505096</c:v>
                </c:pt>
                <c:pt idx="40">
                  <c:v>20.789920444271811</c:v>
                </c:pt>
                <c:pt idx="41">
                  <c:v>20.862621162032767</c:v>
                </c:pt>
                <c:pt idx="42">
                  <c:v>20.93486022584031</c:v>
                </c:pt>
                <c:pt idx="43">
                  <c:v>21.113396579277516</c:v>
                </c:pt>
                <c:pt idx="44">
                  <c:v>21.138986584469535</c:v>
                </c:pt>
                <c:pt idx="45">
                  <c:v>21.18215854767012</c:v>
                </c:pt>
                <c:pt idx="46">
                  <c:v>21.256348448320256</c:v>
                </c:pt>
                <c:pt idx="47">
                  <c:v>21.306304975254736</c:v>
                </c:pt>
                <c:pt idx="48">
                  <c:v>21.320957524220233</c:v>
                </c:pt>
                <c:pt idx="49">
                  <c:v>21.469690739853032</c:v>
                </c:pt>
              </c:numCache>
            </c:numRef>
          </c:xVal>
          <c:yVal>
            <c:numRef>
              <c:f>silicon_45nm_data!$R$3:$R$52</c:f>
              <c:numCache>
                <c:formatCode>General</c:formatCode>
                <c:ptCount val="50"/>
                <c:pt idx="0">
                  <c:v>-3.911989670650279</c:v>
                </c:pt>
                <c:pt idx="1">
                  <c:v>-3.2086894244094601</c:v>
                </c:pt>
                <c:pt idx="2">
                  <c:v>-2.7928955126763131</c:v>
                </c:pt>
                <c:pt idx="3">
                  <c:v>-2.4947021855239488</c:v>
                </c:pt>
                <c:pt idx="4">
                  <c:v>-2.2608578092574256</c:v>
                </c:pt>
                <c:pt idx="5">
                  <c:v>-2.0676382979631782</c:v>
                </c:pt>
                <c:pt idx="6">
                  <c:v>-1.9023844968989814</c:v>
                </c:pt>
                <c:pt idx="7">
                  <c:v>-1.7575362592544814</c:v>
                </c:pt>
                <c:pt idx="8">
                  <c:v>-1.6282135311563974</c:v>
                </c:pt>
                <c:pt idx="9">
                  <c:v>-1.5110807332289595</c:v>
                </c:pt>
                <c:pt idx="10">
                  <c:v>-1.4037552617525313</c:v>
                </c:pt>
                <c:pt idx="11">
                  <c:v>-1.3044744213974109</c:v>
                </c:pt>
                <c:pt idx="12">
                  <c:v>-1.2118960998773416</c:v>
                </c:pt>
                <c:pt idx="13">
                  <c:v>-1.1249734848145052</c:v>
                </c:pt>
                <c:pt idx="14">
                  <c:v>-1.0428730686409586</c:v>
                </c:pt>
                <c:pt idx="15">
                  <c:v>-0.96491912698840587</c:v>
                </c:pt>
                <c:pt idx="16">
                  <c:v>-0.89055501119245217</c:v>
                </c:pt>
                <c:pt idx="17">
                  <c:v>-0.81931546875981331</c:v>
                </c:pt>
                <c:pt idx="18">
                  <c:v>-0.75080639882913813</c:v>
                </c:pt>
                <c:pt idx="19">
                  <c:v>-0.68468974040892061</c:v>
                </c:pt>
                <c:pt idx="20">
                  <c:v>-0.62067197662392548</c:v>
                </c:pt>
                <c:pt idx="21">
                  <c:v>-0.55849523023303416</c:v>
                </c:pt>
                <c:pt idx="22">
                  <c:v>-0.49793024174267753</c:v>
                </c:pt>
                <c:pt idx="23">
                  <c:v>-0.43877072883386203</c:v>
                </c:pt>
                <c:pt idx="24">
                  <c:v>-0.3808287642467989</c:v>
                </c:pt>
                <c:pt idx="25">
                  <c:v>-0.3239309027204319</c:v>
                </c:pt>
                <c:pt idx="26">
                  <c:v>-0.26791485083962874</c:v>
                </c:pt>
                <c:pt idx="27">
                  <c:v>-0.21262651588161266</c:v>
                </c:pt>
                <c:pt idx="28">
                  <c:v>-0.15791729662462356</c:v>
                </c:pt>
                <c:pt idx="29">
                  <c:v>-0.1036414938706028</c:v>
                </c:pt>
                <c:pt idx="30">
                  <c:v>-4.9653722681582704E-2</c:v>
                </c:pt>
                <c:pt idx="31">
                  <c:v>4.1937979202589255E-3</c:v>
                </c:pt>
                <c:pt idx="32">
                  <c:v>5.8054220317788327E-2</c:v>
                </c:pt>
                <c:pt idx="33">
                  <c:v>0.11208948511441268</c:v>
                </c:pt>
                <c:pt idx="34">
                  <c:v>0.16647441175584254</c:v>
                </c:pt>
                <c:pt idx="35">
                  <c:v>0.22140178480304581</c:v>
                </c:pt>
                <c:pt idx="36">
                  <c:v>0.2770889005295355</c:v>
                </c:pt>
                <c:pt idx="37">
                  <c:v>0.33378626976329245</c:v>
                </c:pt>
                <c:pt idx="38">
                  <c:v>0.39178955650897757</c:v>
                </c:pt>
                <c:pt idx="39">
                  <c:v>0.45145648893346341</c:v>
                </c:pt>
                <c:pt idx="40">
                  <c:v>0.51323164956800726</c:v>
                </c:pt>
                <c:pt idx="41">
                  <c:v>0.57768423610091857</c:v>
                </c:pt>
                <c:pt idx="42">
                  <c:v>0.64556819837639667</c:v>
                </c:pt>
                <c:pt idx="43">
                  <c:v>0.71792328204537448</c:v>
                </c:pt>
                <c:pt idx="44">
                  <c:v>0.79625652404934222</c:v>
                </c:pt>
                <c:pt idx="45">
                  <c:v>0.88289771549525375</c:v>
                </c:pt>
                <c:pt idx="46">
                  <c:v>0.98178268626948262</c:v>
                </c:pt>
                <c:pt idx="47">
                  <c:v>1.1005046983998106</c:v>
                </c:pt>
                <c:pt idx="48">
                  <c:v>1.2574685166389694</c:v>
                </c:pt>
                <c:pt idx="49">
                  <c:v>1.5293379817722994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E8-4A0C-ABA2-D33686D3B21D}"/>
            </c:ext>
          </c:extLst>
        </c:ser>
        <c:ser>
          <c:idx val="2"/>
          <c:order val="2"/>
          <c:tx>
            <c:strRef>
              <c:f>silicon_45nm_data!$D$2</c:f>
              <c:strCache>
                <c:ptCount val="1"/>
                <c:pt idx="0">
                  <c:v>T35C_1.2V_C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919252908300073E-2"/>
                  <c:y val="-7.36018603264136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silicon_45nm_data!$L$3:$L$52</c:f>
              <c:numCache>
                <c:formatCode>General</c:formatCode>
                <c:ptCount val="50"/>
                <c:pt idx="0">
                  <c:v>24.72868342984043</c:v>
                </c:pt>
                <c:pt idx="1">
                  <c:v>24.879848617931817</c:v>
                </c:pt>
                <c:pt idx="2">
                  <c:v>25.248642262454279</c:v>
                </c:pt>
                <c:pt idx="3">
                  <c:v>25.310408375150864</c:v>
                </c:pt>
                <c:pt idx="4">
                  <c:v>25.337079614520945</c:v>
                </c:pt>
                <c:pt idx="5">
                  <c:v>25.387989704294544</c:v>
                </c:pt>
                <c:pt idx="6">
                  <c:v>25.405628100121795</c:v>
                </c:pt>
                <c:pt idx="7">
                  <c:v>25.575793349595834</c:v>
                </c:pt>
                <c:pt idx="8">
                  <c:v>25.60312963069023</c:v>
                </c:pt>
                <c:pt idx="9">
                  <c:v>25.617419457725056</c:v>
                </c:pt>
                <c:pt idx="10">
                  <c:v>25.667834843164634</c:v>
                </c:pt>
                <c:pt idx="11">
                  <c:v>25.814763471970963</c:v>
                </c:pt>
                <c:pt idx="12">
                  <c:v>25.861300527485795</c:v>
                </c:pt>
                <c:pt idx="13">
                  <c:v>25.872536313607846</c:v>
                </c:pt>
                <c:pt idx="14">
                  <c:v>25.887340603809331</c:v>
                </c:pt>
                <c:pt idx="15">
                  <c:v>25.907839908487052</c:v>
                </c:pt>
                <c:pt idx="16">
                  <c:v>25.95526180438819</c:v>
                </c:pt>
                <c:pt idx="17">
                  <c:v>25.992621007239585</c:v>
                </c:pt>
                <c:pt idx="18">
                  <c:v>26.05137057187212</c:v>
                </c:pt>
                <c:pt idx="19">
                  <c:v>26.06412224551411</c:v>
                </c:pt>
                <c:pt idx="20">
                  <c:v>26.079262950584589</c:v>
                </c:pt>
                <c:pt idx="21">
                  <c:v>26.085566031057866</c:v>
                </c:pt>
                <c:pt idx="22">
                  <c:v>26.09013038497379</c:v>
                </c:pt>
                <c:pt idx="23">
                  <c:v>26.092328803396782</c:v>
                </c:pt>
                <c:pt idx="24">
                  <c:v>26.100366709541841</c:v>
                </c:pt>
                <c:pt idx="25">
                  <c:v>26.151885322365519</c:v>
                </c:pt>
                <c:pt idx="26">
                  <c:v>26.168733510783973</c:v>
                </c:pt>
                <c:pt idx="27">
                  <c:v>26.16930224119054</c:v>
                </c:pt>
                <c:pt idx="28">
                  <c:v>26.198585318930402</c:v>
                </c:pt>
                <c:pt idx="29">
                  <c:v>26.221230848622856</c:v>
                </c:pt>
                <c:pt idx="30">
                  <c:v>26.22418894633606</c:v>
                </c:pt>
                <c:pt idx="31">
                  <c:v>26.23234568206864</c:v>
                </c:pt>
                <c:pt idx="32">
                  <c:v>26.251727582538759</c:v>
                </c:pt>
                <c:pt idx="33">
                  <c:v>26.25568934264162</c:v>
                </c:pt>
                <c:pt idx="34">
                  <c:v>26.288181936982348</c:v>
                </c:pt>
                <c:pt idx="35">
                  <c:v>26.294077388677902</c:v>
                </c:pt>
                <c:pt idx="36">
                  <c:v>26.295849004611853</c:v>
                </c:pt>
                <c:pt idx="37">
                  <c:v>26.318844448698641</c:v>
                </c:pt>
                <c:pt idx="38">
                  <c:v>26.321242641147865</c:v>
                </c:pt>
                <c:pt idx="39">
                  <c:v>26.326653277442034</c:v>
                </c:pt>
                <c:pt idx="40">
                  <c:v>26.330681101966071</c:v>
                </c:pt>
                <c:pt idx="41">
                  <c:v>26.378440776487377</c:v>
                </c:pt>
                <c:pt idx="42">
                  <c:v>26.477971128576364</c:v>
                </c:pt>
                <c:pt idx="43">
                  <c:v>26.494326086578464</c:v>
                </c:pt>
                <c:pt idx="44">
                  <c:v>26.53786131420485</c:v>
                </c:pt>
                <c:pt idx="45">
                  <c:v>26.601165997719907</c:v>
                </c:pt>
                <c:pt idx="46">
                  <c:v>26.671905030311407</c:v>
                </c:pt>
                <c:pt idx="47">
                  <c:v>27.078352711038026</c:v>
                </c:pt>
                <c:pt idx="48">
                  <c:v>27.272912168783154</c:v>
                </c:pt>
                <c:pt idx="49">
                  <c:v>27.324508298337996</c:v>
                </c:pt>
              </c:numCache>
            </c:numRef>
          </c:xVal>
          <c:yVal>
            <c:numRef>
              <c:f>silicon_45nm_data!$R$3:$R$52</c:f>
              <c:numCache>
                <c:formatCode>General</c:formatCode>
                <c:ptCount val="50"/>
                <c:pt idx="0">
                  <c:v>-3.911989670650279</c:v>
                </c:pt>
                <c:pt idx="1">
                  <c:v>-3.2086894244094601</c:v>
                </c:pt>
                <c:pt idx="2">
                  <c:v>-2.7928955126763131</c:v>
                </c:pt>
                <c:pt idx="3">
                  <c:v>-2.4947021855239488</c:v>
                </c:pt>
                <c:pt idx="4">
                  <c:v>-2.2608578092574256</c:v>
                </c:pt>
                <c:pt idx="5">
                  <c:v>-2.0676382979631782</c:v>
                </c:pt>
                <c:pt idx="6">
                  <c:v>-1.9023844968989814</c:v>
                </c:pt>
                <c:pt idx="7">
                  <c:v>-1.7575362592544814</c:v>
                </c:pt>
                <c:pt idx="8">
                  <c:v>-1.6282135311563974</c:v>
                </c:pt>
                <c:pt idx="9">
                  <c:v>-1.5110807332289595</c:v>
                </c:pt>
                <c:pt idx="10">
                  <c:v>-1.4037552617525313</c:v>
                </c:pt>
                <c:pt idx="11">
                  <c:v>-1.3044744213974109</c:v>
                </c:pt>
                <c:pt idx="12">
                  <c:v>-1.2118960998773416</c:v>
                </c:pt>
                <c:pt idx="13">
                  <c:v>-1.1249734848145052</c:v>
                </c:pt>
                <c:pt idx="14">
                  <c:v>-1.0428730686409586</c:v>
                </c:pt>
                <c:pt idx="15">
                  <c:v>-0.96491912698840587</c:v>
                </c:pt>
                <c:pt idx="16">
                  <c:v>-0.89055501119245217</c:v>
                </c:pt>
                <c:pt idx="17">
                  <c:v>-0.81931546875981331</c:v>
                </c:pt>
                <c:pt idx="18">
                  <c:v>-0.75080639882913813</c:v>
                </c:pt>
                <c:pt idx="19">
                  <c:v>-0.68468974040892061</c:v>
                </c:pt>
                <c:pt idx="20">
                  <c:v>-0.62067197662392548</c:v>
                </c:pt>
                <c:pt idx="21">
                  <c:v>-0.55849523023303416</c:v>
                </c:pt>
                <c:pt idx="22">
                  <c:v>-0.49793024174267753</c:v>
                </c:pt>
                <c:pt idx="23">
                  <c:v>-0.43877072883386203</c:v>
                </c:pt>
                <c:pt idx="24">
                  <c:v>-0.3808287642467989</c:v>
                </c:pt>
                <c:pt idx="25">
                  <c:v>-0.3239309027204319</c:v>
                </c:pt>
                <c:pt idx="26">
                  <c:v>-0.26791485083962874</c:v>
                </c:pt>
                <c:pt idx="27">
                  <c:v>-0.21262651588161266</c:v>
                </c:pt>
                <c:pt idx="28">
                  <c:v>-0.15791729662462356</c:v>
                </c:pt>
                <c:pt idx="29">
                  <c:v>-0.1036414938706028</c:v>
                </c:pt>
                <c:pt idx="30">
                  <c:v>-4.9653722681582704E-2</c:v>
                </c:pt>
                <c:pt idx="31">
                  <c:v>4.1937979202589255E-3</c:v>
                </c:pt>
                <c:pt idx="32">
                  <c:v>5.8054220317788327E-2</c:v>
                </c:pt>
                <c:pt idx="33">
                  <c:v>0.11208948511441268</c:v>
                </c:pt>
                <c:pt idx="34">
                  <c:v>0.16647441175584254</c:v>
                </c:pt>
                <c:pt idx="35">
                  <c:v>0.22140178480304581</c:v>
                </c:pt>
                <c:pt idx="36">
                  <c:v>0.2770889005295355</c:v>
                </c:pt>
                <c:pt idx="37">
                  <c:v>0.33378626976329245</c:v>
                </c:pt>
                <c:pt idx="38">
                  <c:v>0.39178955650897757</c:v>
                </c:pt>
                <c:pt idx="39">
                  <c:v>0.45145648893346341</c:v>
                </c:pt>
                <c:pt idx="40">
                  <c:v>0.51323164956800726</c:v>
                </c:pt>
                <c:pt idx="41">
                  <c:v>0.57768423610091857</c:v>
                </c:pt>
                <c:pt idx="42">
                  <c:v>0.64556819837639667</c:v>
                </c:pt>
                <c:pt idx="43">
                  <c:v>0.71792328204537448</c:v>
                </c:pt>
                <c:pt idx="44">
                  <c:v>0.79625652404934222</c:v>
                </c:pt>
                <c:pt idx="45">
                  <c:v>0.88289771549525375</c:v>
                </c:pt>
                <c:pt idx="46">
                  <c:v>0.98178268626948262</c:v>
                </c:pt>
                <c:pt idx="47">
                  <c:v>1.1005046983998106</c:v>
                </c:pt>
                <c:pt idx="48">
                  <c:v>1.2574685166389694</c:v>
                </c:pt>
                <c:pt idx="49">
                  <c:v>1.5293379817722994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E8-4A0C-ABA2-D33686D3B21D}"/>
            </c:ext>
          </c:extLst>
        </c:ser>
        <c:ser>
          <c:idx val="3"/>
          <c:order val="3"/>
          <c:tx>
            <c:strRef>
              <c:f>silicon_45nm_data!$E$2</c:f>
              <c:strCache>
                <c:ptCount val="1"/>
                <c:pt idx="0">
                  <c:v>T120C_1.2V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2331569801224031E-2"/>
                  <c:y val="8.68991968935340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silicon_45nm_data!$M$3:$M$52</c:f>
              <c:numCache>
                <c:formatCode>General</c:formatCode>
                <c:ptCount val="50"/>
                <c:pt idx="0">
                  <c:v>15.237491439844327</c:v>
                </c:pt>
                <c:pt idx="1">
                  <c:v>15.650015248829273</c:v>
                </c:pt>
                <c:pt idx="2">
                  <c:v>16.194716609398373</c:v>
                </c:pt>
                <c:pt idx="3">
                  <c:v>16.276036037964715</c:v>
                </c:pt>
                <c:pt idx="4">
                  <c:v>16.29106361025093</c:v>
                </c:pt>
                <c:pt idx="5">
                  <c:v>16.299247330812708</c:v>
                </c:pt>
                <c:pt idx="6">
                  <c:v>16.36828128322318</c:v>
                </c:pt>
                <c:pt idx="7">
                  <c:v>16.374718015646934</c:v>
                </c:pt>
                <c:pt idx="8">
                  <c:v>16.428495448400895</c:v>
                </c:pt>
                <c:pt idx="9">
                  <c:v>16.454604219951463</c:v>
                </c:pt>
                <c:pt idx="10">
                  <c:v>16.499659447245765</c:v>
                </c:pt>
                <c:pt idx="11">
                  <c:v>16.565241178560605</c:v>
                </c:pt>
                <c:pt idx="12">
                  <c:v>16.566744763146211</c:v>
                </c:pt>
                <c:pt idx="13">
                  <c:v>16.589230976687787</c:v>
                </c:pt>
                <c:pt idx="14">
                  <c:v>16.638909933218166</c:v>
                </c:pt>
                <c:pt idx="15">
                  <c:v>16.64330152722594</c:v>
                </c:pt>
                <c:pt idx="16">
                  <c:v>16.644752043426308</c:v>
                </c:pt>
                <c:pt idx="17">
                  <c:v>16.719256691692753</c:v>
                </c:pt>
                <c:pt idx="18">
                  <c:v>16.773926620401607</c:v>
                </c:pt>
                <c:pt idx="19">
                  <c:v>16.807697359981461</c:v>
                </c:pt>
                <c:pt idx="20">
                  <c:v>16.881075442595321</c:v>
                </c:pt>
                <c:pt idx="21">
                  <c:v>16.885404414303451</c:v>
                </c:pt>
                <c:pt idx="22">
                  <c:v>16.893583412485015</c:v>
                </c:pt>
                <c:pt idx="23">
                  <c:v>16.902353136723562</c:v>
                </c:pt>
                <c:pt idx="24">
                  <c:v>16.905115674512913</c:v>
                </c:pt>
                <c:pt idx="25">
                  <c:v>16.90908567494392</c:v>
                </c:pt>
                <c:pt idx="26">
                  <c:v>16.922935447140212</c:v>
                </c:pt>
                <c:pt idx="27">
                  <c:v>16.950335657832259</c:v>
                </c:pt>
                <c:pt idx="28">
                  <c:v>16.953798231846111</c:v>
                </c:pt>
                <c:pt idx="29">
                  <c:v>16.995312241545367</c:v>
                </c:pt>
                <c:pt idx="30">
                  <c:v>17.051577585380709</c:v>
                </c:pt>
                <c:pt idx="31">
                  <c:v>17.063279773479923</c:v>
                </c:pt>
                <c:pt idx="32">
                  <c:v>17.066734770124039</c:v>
                </c:pt>
                <c:pt idx="33">
                  <c:v>17.07312391571574</c:v>
                </c:pt>
                <c:pt idx="34">
                  <c:v>17.076730115514927</c:v>
                </c:pt>
                <c:pt idx="35">
                  <c:v>17.085826433311698</c:v>
                </c:pt>
                <c:pt idx="36">
                  <c:v>17.100635956287832</c:v>
                </c:pt>
                <c:pt idx="37">
                  <c:v>17.132582938364283</c:v>
                </c:pt>
                <c:pt idx="38">
                  <c:v>17.155349961074975</c:v>
                </c:pt>
                <c:pt idx="39">
                  <c:v>17.158613481531393</c:v>
                </c:pt>
                <c:pt idx="40">
                  <c:v>17.213456665940605</c:v>
                </c:pt>
                <c:pt idx="41">
                  <c:v>17.246453895750324</c:v>
                </c:pt>
                <c:pt idx="42">
                  <c:v>17.285802984534794</c:v>
                </c:pt>
                <c:pt idx="43">
                  <c:v>17.353935214567098</c:v>
                </c:pt>
                <c:pt idx="44">
                  <c:v>17.438257212907054</c:v>
                </c:pt>
                <c:pt idx="45">
                  <c:v>17.488475877841243</c:v>
                </c:pt>
                <c:pt idx="46">
                  <c:v>17.687083244962491</c:v>
                </c:pt>
                <c:pt idx="47">
                  <c:v>17.839623672868392</c:v>
                </c:pt>
                <c:pt idx="48">
                  <c:v>17.867126335096223</c:v>
                </c:pt>
                <c:pt idx="49">
                  <c:v>18.007598057932956</c:v>
                </c:pt>
              </c:numCache>
            </c:numRef>
          </c:xVal>
          <c:yVal>
            <c:numRef>
              <c:f>silicon_45nm_data!$R$3:$R$52</c:f>
              <c:numCache>
                <c:formatCode>General</c:formatCode>
                <c:ptCount val="50"/>
                <c:pt idx="0">
                  <c:v>-3.911989670650279</c:v>
                </c:pt>
                <c:pt idx="1">
                  <c:v>-3.2086894244094601</c:v>
                </c:pt>
                <c:pt idx="2">
                  <c:v>-2.7928955126763131</c:v>
                </c:pt>
                <c:pt idx="3">
                  <c:v>-2.4947021855239488</c:v>
                </c:pt>
                <c:pt idx="4">
                  <c:v>-2.2608578092574256</c:v>
                </c:pt>
                <c:pt idx="5">
                  <c:v>-2.0676382979631782</c:v>
                </c:pt>
                <c:pt idx="6">
                  <c:v>-1.9023844968989814</c:v>
                </c:pt>
                <c:pt idx="7">
                  <c:v>-1.7575362592544814</c:v>
                </c:pt>
                <c:pt idx="8">
                  <c:v>-1.6282135311563974</c:v>
                </c:pt>
                <c:pt idx="9">
                  <c:v>-1.5110807332289595</c:v>
                </c:pt>
                <c:pt idx="10">
                  <c:v>-1.4037552617525313</c:v>
                </c:pt>
                <c:pt idx="11">
                  <c:v>-1.3044744213974109</c:v>
                </c:pt>
                <c:pt idx="12">
                  <c:v>-1.2118960998773416</c:v>
                </c:pt>
                <c:pt idx="13">
                  <c:v>-1.1249734848145052</c:v>
                </c:pt>
                <c:pt idx="14">
                  <c:v>-1.0428730686409586</c:v>
                </c:pt>
                <c:pt idx="15">
                  <c:v>-0.96491912698840587</c:v>
                </c:pt>
                <c:pt idx="16">
                  <c:v>-0.89055501119245217</c:v>
                </c:pt>
                <c:pt idx="17">
                  <c:v>-0.81931546875981331</c:v>
                </c:pt>
                <c:pt idx="18">
                  <c:v>-0.75080639882913813</c:v>
                </c:pt>
                <c:pt idx="19">
                  <c:v>-0.68468974040892061</c:v>
                </c:pt>
                <c:pt idx="20">
                  <c:v>-0.62067197662392548</c:v>
                </c:pt>
                <c:pt idx="21">
                  <c:v>-0.55849523023303416</c:v>
                </c:pt>
                <c:pt idx="22">
                  <c:v>-0.49793024174267753</c:v>
                </c:pt>
                <c:pt idx="23">
                  <c:v>-0.43877072883386203</c:v>
                </c:pt>
                <c:pt idx="24">
                  <c:v>-0.3808287642467989</c:v>
                </c:pt>
                <c:pt idx="25">
                  <c:v>-0.3239309027204319</c:v>
                </c:pt>
                <c:pt idx="26">
                  <c:v>-0.26791485083962874</c:v>
                </c:pt>
                <c:pt idx="27">
                  <c:v>-0.21262651588161266</c:v>
                </c:pt>
                <c:pt idx="28">
                  <c:v>-0.15791729662462356</c:v>
                </c:pt>
                <c:pt idx="29">
                  <c:v>-0.1036414938706028</c:v>
                </c:pt>
                <c:pt idx="30">
                  <c:v>-4.9653722681582704E-2</c:v>
                </c:pt>
                <c:pt idx="31">
                  <c:v>4.1937979202589255E-3</c:v>
                </c:pt>
                <c:pt idx="32">
                  <c:v>5.8054220317788327E-2</c:v>
                </c:pt>
                <c:pt idx="33">
                  <c:v>0.11208948511441268</c:v>
                </c:pt>
                <c:pt idx="34">
                  <c:v>0.16647441175584254</c:v>
                </c:pt>
                <c:pt idx="35">
                  <c:v>0.22140178480304581</c:v>
                </c:pt>
                <c:pt idx="36">
                  <c:v>0.2770889005295355</c:v>
                </c:pt>
                <c:pt idx="37">
                  <c:v>0.33378626976329245</c:v>
                </c:pt>
                <c:pt idx="38">
                  <c:v>0.39178955650897757</c:v>
                </c:pt>
                <c:pt idx="39">
                  <c:v>0.45145648893346341</c:v>
                </c:pt>
                <c:pt idx="40">
                  <c:v>0.51323164956800726</c:v>
                </c:pt>
                <c:pt idx="41">
                  <c:v>0.57768423610091857</c:v>
                </c:pt>
                <c:pt idx="42">
                  <c:v>0.64556819837639667</c:v>
                </c:pt>
                <c:pt idx="43">
                  <c:v>0.71792328204537448</c:v>
                </c:pt>
                <c:pt idx="44">
                  <c:v>0.79625652404934222</c:v>
                </c:pt>
                <c:pt idx="45">
                  <c:v>0.88289771549525375</c:v>
                </c:pt>
                <c:pt idx="46">
                  <c:v>0.98178268626948262</c:v>
                </c:pt>
                <c:pt idx="47">
                  <c:v>1.1005046983998106</c:v>
                </c:pt>
                <c:pt idx="48">
                  <c:v>1.2574685166389694</c:v>
                </c:pt>
                <c:pt idx="49">
                  <c:v>1.5293379817722994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E8-4A0C-ABA2-D33686D3B21D}"/>
            </c:ext>
          </c:extLst>
        </c:ser>
        <c:ser>
          <c:idx val="4"/>
          <c:order val="4"/>
          <c:tx>
            <c:strRef>
              <c:f>silicon_45nm_data!$F$2</c:f>
              <c:strCache>
                <c:ptCount val="1"/>
                <c:pt idx="0">
                  <c:v>T100C_2.6V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97824263044154"/>
                  <c:y val="-5.27398096845471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3.5923x - 30.229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0.6561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silicon_45nm_data!$N$3:$N$52</c:f>
              <c:numCache>
                <c:formatCode>General</c:formatCode>
                <c:ptCount val="50"/>
                <c:pt idx="0">
                  <c:v>7.861549968948931</c:v>
                </c:pt>
                <c:pt idx="1">
                  <c:v>7.9332022900563492</c:v>
                </c:pt>
                <c:pt idx="2">
                  <c:v>7.9411404397508845</c:v>
                </c:pt>
                <c:pt idx="3">
                  <c:v>7.9956687075809434</c:v>
                </c:pt>
                <c:pt idx="4">
                  <c:v>8.0393579947998841</c:v>
                </c:pt>
                <c:pt idx="5">
                  <c:v>8.0449399844175407</c:v>
                </c:pt>
                <c:pt idx="6">
                  <c:v>8.0621525057710457</c:v>
                </c:pt>
                <c:pt idx="7">
                  <c:v>8.079947719140959</c:v>
                </c:pt>
                <c:pt idx="8">
                  <c:v>8.0910080656867347</c:v>
                </c:pt>
                <c:pt idx="9">
                  <c:v>8.0995540491506404</c:v>
                </c:pt>
                <c:pt idx="10">
                  <c:v>8.1113139539267838</c:v>
                </c:pt>
                <c:pt idx="11">
                  <c:v>8.1119700002490465</c:v>
                </c:pt>
                <c:pt idx="12">
                  <c:v>8.128103107942243</c:v>
                </c:pt>
                <c:pt idx="13">
                  <c:v>8.1282542611065711</c:v>
                </c:pt>
                <c:pt idx="14">
                  <c:v>8.1611659231557532</c:v>
                </c:pt>
                <c:pt idx="15">
                  <c:v>8.1662327613225596</c:v>
                </c:pt>
                <c:pt idx="16">
                  <c:v>8.1663399754907005</c:v>
                </c:pt>
                <c:pt idx="17">
                  <c:v>8.1666018166717951</c:v>
                </c:pt>
                <c:pt idx="18">
                  <c:v>8.1759535807982875</c:v>
                </c:pt>
                <c:pt idx="19">
                  <c:v>8.177942004422011</c:v>
                </c:pt>
                <c:pt idx="20">
                  <c:v>8.1843258217773709</c:v>
                </c:pt>
                <c:pt idx="21">
                  <c:v>8.1925187402647612</c:v>
                </c:pt>
                <c:pt idx="22">
                  <c:v>8.2006771391207796</c:v>
                </c:pt>
                <c:pt idx="23">
                  <c:v>8.2093782845803993</c:v>
                </c:pt>
                <c:pt idx="24">
                  <c:v>8.2198204702186413</c:v>
                </c:pt>
                <c:pt idx="25">
                  <c:v>8.2251299653906393</c:v>
                </c:pt>
                <c:pt idx="26">
                  <c:v>8.2328719091803961</c:v>
                </c:pt>
                <c:pt idx="27">
                  <c:v>8.2499605248363039</c:v>
                </c:pt>
                <c:pt idx="28">
                  <c:v>8.2556292650725354</c:v>
                </c:pt>
                <c:pt idx="29">
                  <c:v>8.2575907540254914</c:v>
                </c:pt>
                <c:pt idx="30">
                  <c:v>8.2580332966364658</c:v>
                </c:pt>
                <c:pt idx="31">
                  <c:v>8.2645702515663118</c:v>
                </c:pt>
                <c:pt idx="32">
                  <c:v>8.2661194612660349</c:v>
                </c:pt>
                <c:pt idx="33">
                  <c:v>8.2692231924421424</c:v>
                </c:pt>
                <c:pt idx="34">
                  <c:v>8.2834751497346542</c:v>
                </c:pt>
                <c:pt idx="35">
                  <c:v>8.2907104977105099</c:v>
                </c:pt>
                <c:pt idx="36">
                  <c:v>8.3187268276558868</c:v>
                </c:pt>
                <c:pt idx="37">
                  <c:v>8.3270834730451053</c:v>
                </c:pt>
                <c:pt idx="38">
                  <c:v>8.3352532807352411</c:v>
                </c:pt>
                <c:pt idx="39">
                  <c:v>8.3422602010780693</c:v>
                </c:pt>
                <c:pt idx="40">
                  <c:v>8.3494592806702439</c:v>
                </c:pt>
                <c:pt idx="41">
                  <c:v>8.3497837147664615</c:v>
                </c:pt>
                <c:pt idx="42">
                  <c:v>8.358593399045839</c:v>
                </c:pt>
                <c:pt idx="43">
                  <c:v>8.4399331201436549</c:v>
                </c:pt>
                <c:pt idx="44">
                  <c:v>8.5051936381485493</c:v>
                </c:pt>
                <c:pt idx="45">
                  <c:v>8.5165466164152352</c:v>
                </c:pt>
                <c:pt idx="46">
                  <c:v>8.8244102220846212</c:v>
                </c:pt>
                <c:pt idx="47">
                  <c:v>8.8315145892547395</c:v>
                </c:pt>
                <c:pt idx="48">
                  <c:v>9.0590517528412811</c:v>
                </c:pt>
                <c:pt idx="49">
                  <c:v>9.3609210895681763</c:v>
                </c:pt>
              </c:numCache>
            </c:numRef>
          </c:xVal>
          <c:yVal>
            <c:numRef>
              <c:f>silicon_45nm_data!$R$3:$R$52</c:f>
              <c:numCache>
                <c:formatCode>General</c:formatCode>
                <c:ptCount val="50"/>
                <c:pt idx="0">
                  <c:v>-3.911989670650279</c:v>
                </c:pt>
                <c:pt idx="1">
                  <c:v>-3.2086894244094601</c:v>
                </c:pt>
                <c:pt idx="2">
                  <c:v>-2.7928955126763131</c:v>
                </c:pt>
                <c:pt idx="3">
                  <c:v>-2.4947021855239488</c:v>
                </c:pt>
                <c:pt idx="4">
                  <c:v>-2.2608578092574256</c:v>
                </c:pt>
                <c:pt idx="5">
                  <c:v>-2.0676382979631782</c:v>
                </c:pt>
                <c:pt idx="6">
                  <c:v>-1.9023844968989814</c:v>
                </c:pt>
                <c:pt idx="7">
                  <c:v>-1.7575362592544814</c:v>
                </c:pt>
                <c:pt idx="8">
                  <c:v>-1.6282135311563974</c:v>
                </c:pt>
                <c:pt idx="9">
                  <c:v>-1.5110807332289595</c:v>
                </c:pt>
                <c:pt idx="10">
                  <c:v>-1.4037552617525313</c:v>
                </c:pt>
                <c:pt idx="11">
                  <c:v>-1.3044744213974109</c:v>
                </c:pt>
                <c:pt idx="12">
                  <c:v>-1.2118960998773416</c:v>
                </c:pt>
                <c:pt idx="13">
                  <c:v>-1.1249734848145052</c:v>
                </c:pt>
                <c:pt idx="14">
                  <c:v>-1.0428730686409586</c:v>
                </c:pt>
                <c:pt idx="15">
                  <c:v>-0.96491912698840587</c:v>
                </c:pt>
                <c:pt idx="16">
                  <c:v>-0.89055501119245217</c:v>
                </c:pt>
                <c:pt idx="17">
                  <c:v>-0.81931546875981331</c:v>
                </c:pt>
                <c:pt idx="18">
                  <c:v>-0.75080639882913813</c:v>
                </c:pt>
                <c:pt idx="19">
                  <c:v>-0.68468974040892061</c:v>
                </c:pt>
                <c:pt idx="20">
                  <c:v>-0.62067197662392548</c:v>
                </c:pt>
                <c:pt idx="21">
                  <c:v>-0.55849523023303416</c:v>
                </c:pt>
                <c:pt idx="22">
                  <c:v>-0.49793024174267753</c:v>
                </c:pt>
                <c:pt idx="23">
                  <c:v>-0.43877072883386203</c:v>
                </c:pt>
                <c:pt idx="24">
                  <c:v>-0.3808287642467989</c:v>
                </c:pt>
                <c:pt idx="25">
                  <c:v>-0.3239309027204319</c:v>
                </c:pt>
                <c:pt idx="26">
                  <c:v>-0.26791485083962874</c:v>
                </c:pt>
                <c:pt idx="27">
                  <c:v>-0.21262651588161266</c:v>
                </c:pt>
                <c:pt idx="28">
                  <c:v>-0.15791729662462356</c:v>
                </c:pt>
                <c:pt idx="29">
                  <c:v>-0.1036414938706028</c:v>
                </c:pt>
                <c:pt idx="30">
                  <c:v>-4.9653722681582704E-2</c:v>
                </c:pt>
                <c:pt idx="31">
                  <c:v>4.1937979202589255E-3</c:v>
                </c:pt>
                <c:pt idx="32">
                  <c:v>5.8054220317788327E-2</c:v>
                </c:pt>
                <c:pt idx="33">
                  <c:v>0.11208948511441268</c:v>
                </c:pt>
                <c:pt idx="34">
                  <c:v>0.16647441175584254</c:v>
                </c:pt>
                <c:pt idx="35">
                  <c:v>0.22140178480304581</c:v>
                </c:pt>
                <c:pt idx="36">
                  <c:v>0.2770889005295355</c:v>
                </c:pt>
                <c:pt idx="37">
                  <c:v>0.33378626976329245</c:v>
                </c:pt>
                <c:pt idx="38">
                  <c:v>0.39178955650897757</c:v>
                </c:pt>
                <c:pt idx="39">
                  <c:v>0.45145648893346341</c:v>
                </c:pt>
                <c:pt idx="40">
                  <c:v>0.51323164956800726</c:v>
                </c:pt>
                <c:pt idx="41">
                  <c:v>0.57768423610091857</c:v>
                </c:pt>
                <c:pt idx="42">
                  <c:v>0.64556819837639667</c:v>
                </c:pt>
                <c:pt idx="43">
                  <c:v>0.71792328204537448</c:v>
                </c:pt>
                <c:pt idx="44">
                  <c:v>0.79625652404934222</c:v>
                </c:pt>
                <c:pt idx="45">
                  <c:v>0.88289771549525375</c:v>
                </c:pt>
                <c:pt idx="46">
                  <c:v>0.98178268626948262</c:v>
                </c:pt>
                <c:pt idx="47">
                  <c:v>1.1005046983998106</c:v>
                </c:pt>
                <c:pt idx="48">
                  <c:v>1.2574685166389694</c:v>
                </c:pt>
                <c:pt idx="49">
                  <c:v>1.5293379817722994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E8-4A0C-ABA2-D33686D3B21D}"/>
            </c:ext>
          </c:extLst>
        </c:ser>
        <c:ser>
          <c:idx val="5"/>
          <c:order val="5"/>
          <c:tx>
            <c:strRef>
              <c:f>silicon_45nm_data!$G$2</c:f>
              <c:strCache>
                <c:ptCount val="1"/>
                <c:pt idx="0">
                  <c:v>T170C_2.2V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475908755301046E-2"/>
                  <c:y val="0.229291258147255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silicon_45nm_data!$O$3:$O$52</c:f>
              <c:numCache>
                <c:formatCode>General</c:formatCode>
                <c:ptCount val="50"/>
                <c:pt idx="0">
                  <c:v>7.5037467896749774</c:v>
                </c:pt>
                <c:pt idx="1">
                  <c:v>7.5138867715319746</c:v>
                </c:pt>
                <c:pt idx="2">
                  <c:v>7.5244702655347426</c:v>
                </c:pt>
                <c:pt idx="3">
                  <c:v>7.5295315773518974</c:v>
                </c:pt>
                <c:pt idx="4">
                  <c:v>7.5779999910492677</c:v>
                </c:pt>
                <c:pt idx="5">
                  <c:v>7.6051941387374997</c:v>
                </c:pt>
                <c:pt idx="6">
                  <c:v>7.6226562026143361</c:v>
                </c:pt>
                <c:pt idx="7">
                  <c:v>7.6308040147353635</c:v>
                </c:pt>
                <c:pt idx="8">
                  <c:v>7.6424779973948755</c:v>
                </c:pt>
                <c:pt idx="9">
                  <c:v>7.6477056441077211</c:v>
                </c:pt>
                <c:pt idx="10">
                  <c:v>7.6485901182501417</c:v>
                </c:pt>
                <c:pt idx="11">
                  <c:v>7.6533361088950622</c:v>
                </c:pt>
                <c:pt idx="12">
                  <c:v>7.6552891439873765</c:v>
                </c:pt>
                <c:pt idx="13">
                  <c:v>7.6562174518796446</c:v>
                </c:pt>
                <c:pt idx="14">
                  <c:v>7.6574576271761057</c:v>
                </c:pt>
                <c:pt idx="15">
                  <c:v>7.6694551808092735</c:v>
                </c:pt>
                <c:pt idx="16">
                  <c:v>7.6713618221472801</c:v>
                </c:pt>
                <c:pt idx="17">
                  <c:v>7.6716314740369089</c:v>
                </c:pt>
                <c:pt idx="18">
                  <c:v>7.6716405143939674</c:v>
                </c:pt>
                <c:pt idx="19">
                  <c:v>7.675290751041592</c:v>
                </c:pt>
                <c:pt idx="20">
                  <c:v>7.6788904788070758</c:v>
                </c:pt>
                <c:pt idx="21">
                  <c:v>7.692234959720115</c:v>
                </c:pt>
                <c:pt idx="22">
                  <c:v>7.7033298372548291</c:v>
                </c:pt>
                <c:pt idx="23">
                  <c:v>7.7071467341244722</c:v>
                </c:pt>
                <c:pt idx="24">
                  <c:v>7.7111878690444318</c:v>
                </c:pt>
                <c:pt idx="25">
                  <c:v>7.7115276481081834</c:v>
                </c:pt>
                <c:pt idx="26">
                  <c:v>7.7321599036887623</c:v>
                </c:pt>
                <c:pt idx="27">
                  <c:v>7.7436621387354672</c:v>
                </c:pt>
                <c:pt idx="28">
                  <c:v>7.7456342381511174</c:v>
                </c:pt>
                <c:pt idx="29">
                  <c:v>7.7632264706483074</c:v>
                </c:pt>
                <c:pt idx="30">
                  <c:v>7.7726323710275951</c:v>
                </c:pt>
                <c:pt idx="31">
                  <c:v>7.7749480666914268</c:v>
                </c:pt>
                <c:pt idx="32">
                  <c:v>7.7775713199964533</c:v>
                </c:pt>
                <c:pt idx="33">
                  <c:v>7.8145772045259605</c:v>
                </c:pt>
                <c:pt idx="34">
                  <c:v>7.8263025287459627</c:v>
                </c:pt>
                <c:pt idx="35">
                  <c:v>7.8373486212953036</c:v>
                </c:pt>
                <c:pt idx="36">
                  <c:v>7.8379671672842681</c:v>
                </c:pt>
                <c:pt idx="37">
                  <c:v>7.8382405843213441</c:v>
                </c:pt>
                <c:pt idx="38">
                  <c:v>7.8390648539206564</c:v>
                </c:pt>
                <c:pt idx="39">
                  <c:v>7.8413462611555067</c:v>
                </c:pt>
                <c:pt idx="40">
                  <c:v>7.8817714602453108</c:v>
                </c:pt>
                <c:pt idx="41">
                  <c:v>7.8910813403378404</c:v>
                </c:pt>
                <c:pt idx="42">
                  <c:v>7.8912552532428863</c:v>
                </c:pt>
                <c:pt idx="43">
                  <c:v>7.953085802493308</c:v>
                </c:pt>
                <c:pt idx="44">
                  <c:v>7.9712934038842658</c:v>
                </c:pt>
                <c:pt idx="45">
                  <c:v>7.9956213288480358</c:v>
                </c:pt>
                <c:pt idx="46">
                  <c:v>8.143333021475355</c:v>
                </c:pt>
                <c:pt idx="47">
                  <c:v>8.1783767781133747</c:v>
                </c:pt>
                <c:pt idx="48">
                  <c:v>8.2703132624416682</c:v>
                </c:pt>
                <c:pt idx="49">
                  <c:v>8.5804819447885201</c:v>
                </c:pt>
              </c:numCache>
            </c:numRef>
          </c:xVal>
          <c:yVal>
            <c:numRef>
              <c:f>silicon_45nm_data!$R$3:$R$52</c:f>
              <c:numCache>
                <c:formatCode>General</c:formatCode>
                <c:ptCount val="50"/>
                <c:pt idx="0">
                  <c:v>-3.911989670650279</c:v>
                </c:pt>
                <c:pt idx="1">
                  <c:v>-3.2086894244094601</c:v>
                </c:pt>
                <c:pt idx="2">
                  <c:v>-2.7928955126763131</c:v>
                </c:pt>
                <c:pt idx="3">
                  <c:v>-2.4947021855239488</c:v>
                </c:pt>
                <c:pt idx="4">
                  <c:v>-2.2608578092574256</c:v>
                </c:pt>
                <c:pt idx="5">
                  <c:v>-2.0676382979631782</c:v>
                </c:pt>
                <c:pt idx="6">
                  <c:v>-1.9023844968989814</c:v>
                </c:pt>
                <c:pt idx="7">
                  <c:v>-1.7575362592544814</c:v>
                </c:pt>
                <c:pt idx="8">
                  <c:v>-1.6282135311563974</c:v>
                </c:pt>
                <c:pt idx="9">
                  <c:v>-1.5110807332289595</c:v>
                </c:pt>
                <c:pt idx="10">
                  <c:v>-1.4037552617525313</c:v>
                </c:pt>
                <c:pt idx="11">
                  <c:v>-1.3044744213974109</c:v>
                </c:pt>
                <c:pt idx="12">
                  <c:v>-1.2118960998773416</c:v>
                </c:pt>
                <c:pt idx="13">
                  <c:v>-1.1249734848145052</c:v>
                </c:pt>
                <c:pt idx="14">
                  <c:v>-1.0428730686409586</c:v>
                </c:pt>
                <c:pt idx="15">
                  <c:v>-0.96491912698840587</c:v>
                </c:pt>
                <c:pt idx="16">
                  <c:v>-0.89055501119245217</c:v>
                </c:pt>
                <c:pt idx="17">
                  <c:v>-0.81931546875981331</c:v>
                </c:pt>
                <c:pt idx="18">
                  <c:v>-0.75080639882913813</c:v>
                </c:pt>
                <c:pt idx="19">
                  <c:v>-0.68468974040892061</c:v>
                </c:pt>
                <c:pt idx="20">
                  <c:v>-0.62067197662392548</c:v>
                </c:pt>
                <c:pt idx="21">
                  <c:v>-0.55849523023303416</c:v>
                </c:pt>
                <c:pt idx="22">
                  <c:v>-0.49793024174267753</c:v>
                </c:pt>
                <c:pt idx="23">
                  <c:v>-0.43877072883386203</c:v>
                </c:pt>
                <c:pt idx="24">
                  <c:v>-0.3808287642467989</c:v>
                </c:pt>
                <c:pt idx="25">
                  <c:v>-0.3239309027204319</c:v>
                </c:pt>
                <c:pt idx="26">
                  <c:v>-0.26791485083962874</c:v>
                </c:pt>
                <c:pt idx="27">
                  <c:v>-0.21262651588161266</c:v>
                </c:pt>
                <c:pt idx="28">
                  <c:v>-0.15791729662462356</c:v>
                </c:pt>
                <c:pt idx="29">
                  <c:v>-0.1036414938706028</c:v>
                </c:pt>
                <c:pt idx="30">
                  <c:v>-4.9653722681582704E-2</c:v>
                </c:pt>
                <c:pt idx="31">
                  <c:v>4.1937979202589255E-3</c:v>
                </c:pt>
                <c:pt idx="32">
                  <c:v>5.8054220317788327E-2</c:v>
                </c:pt>
                <c:pt idx="33">
                  <c:v>0.11208948511441268</c:v>
                </c:pt>
                <c:pt idx="34">
                  <c:v>0.16647441175584254</c:v>
                </c:pt>
                <c:pt idx="35">
                  <c:v>0.22140178480304581</c:v>
                </c:pt>
                <c:pt idx="36">
                  <c:v>0.2770889005295355</c:v>
                </c:pt>
                <c:pt idx="37">
                  <c:v>0.33378626976329245</c:v>
                </c:pt>
                <c:pt idx="38">
                  <c:v>0.39178955650897757</c:v>
                </c:pt>
                <c:pt idx="39">
                  <c:v>0.45145648893346341</c:v>
                </c:pt>
                <c:pt idx="40">
                  <c:v>0.51323164956800726</c:v>
                </c:pt>
                <c:pt idx="41">
                  <c:v>0.57768423610091857</c:v>
                </c:pt>
                <c:pt idx="42">
                  <c:v>0.64556819837639667</c:v>
                </c:pt>
                <c:pt idx="43">
                  <c:v>0.71792328204537448</c:v>
                </c:pt>
                <c:pt idx="44">
                  <c:v>0.79625652404934222</c:v>
                </c:pt>
                <c:pt idx="45">
                  <c:v>0.88289771549525375</c:v>
                </c:pt>
                <c:pt idx="46">
                  <c:v>0.98178268626948262</c:v>
                </c:pt>
                <c:pt idx="47">
                  <c:v>1.1005046983998106</c:v>
                </c:pt>
                <c:pt idx="48">
                  <c:v>1.2574685166389694</c:v>
                </c:pt>
                <c:pt idx="49">
                  <c:v>1.5293379817722994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E8-4A0C-ABA2-D33686D3B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40608"/>
        <c:axId val="731440968"/>
      </c:scatterChart>
      <c:valAx>
        <c:axId val="7314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LN(TTP)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1440968"/>
        <c:crosses val="autoZero"/>
        <c:crossBetween val="midCat"/>
      </c:valAx>
      <c:valAx>
        <c:axId val="73144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Weibit</a:t>
                </a:r>
                <a:endParaRPr lang="he-IL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144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  <a:r>
              <a:rPr lang="en-US" baseline="0"/>
              <a:t> 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460095381895223E-2"/>
                  <c:y val="-0.43811991021382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silicon_45nm_data!$AD$27:$AD$30</c:f>
              <c:numCache>
                <c:formatCode>General</c:formatCode>
                <c:ptCount val="4"/>
                <c:pt idx="0">
                  <c:v>0.18232155679395459</c:v>
                </c:pt>
                <c:pt idx="1">
                  <c:v>0.18232155679395459</c:v>
                </c:pt>
                <c:pt idx="2">
                  <c:v>0.95551144502743635</c:v>
                </c:pt>
                <c:pt idx="3">
                  <c:v>0.78845736036427028</c:v>
                </c:pt>
              </c:numCache>
            </c:numRef>
          </c:xVal>
          <c:yVal>
            <c:numRef>
              <c:f>silicon_45nm_data!$AB$35:$AB$38</c:f>
              <c:numCache>
                <c:formatCode>General</c:formatCode>
                <c:ptCount val="4"/>
                <c:pt idx="0">
                  <c:v>3.3552110584601067</c:v>
                </c:pt>
                <c:pt idx="1">
                  <c:v>3.5988444950492511</c:v>
                </c:pt>
                <c:pt idx="2">
                  <c:v>-5.8210034828392221</c:v>
                </c:pt>
                <c:pt idx="3">
                  <c:v>-4.1104689034173276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54-4CB6-9516-090319D74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62456"/>
        <c:axId val="653154536"/>
      </c:scatterChart>
      <c:valAx>
        <c:axId val="65316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ln(v)</a:t>
                </a:r>
                <a:r>
                  <a:rPr lang="en-US" sz="1100" b="0" i="0" u="none" strike="noStrike" baseline="0"/>
                  <a:t> </a:t>
                </a:r>
                <a:endParaRPr lang="he-IL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3154536"/>
        <c:crosses val="autoZero"/>
        <c:crossBetween val="midCat"/>
      </c:valAx>
      <c:valAx>
        <c:axId val="65315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LN(MTTF/e^Ea/kT)</a:t>
                </a:r>
                <a:endParaRPr lang="he-IL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316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</a:t>
            </a:r>
            <a:r>
              <a:rPr lang="en-US" baseline="0"/>
              <a:t> 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013198494529668"/>
                  <c:y val="7.92592236986680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silicon_45nm_data!$AC$27:$AC$30</c:f>
              <c:numCache>
                <c:formatCode>General</c:formatCode>
                <c:ptCount val="4"/>
                <c:pt idx="0">
                  <c:v>37.660123075918428</c:v>
                </c:pt>
                <c:pt idx="1">
                  <c:v>29.517911549902738</c:v>
                </c:pt>
                <c:pt idx="2">
                  <c:v>31.100005161045857</c:v>
                </c:pt>
                <c:pt idx="3">
                  <c:v>26.187446521142416</c:v>
                </c:pt>
              </c:numCache>
            </c:numRef>
          </c:xVal>
          <c:yVal>
            <c:numRef>
              <c:f>silicon_45nm_data!$Z$35:$Z$38</c:f>
              <c:numCache>
                <c:formatCode>General</c:formatCode>
                <c:ptCount val="4"/>
                <c:pt idx="0">
                  <c:v>22.81644824343967</c:v>
                </c:pt>
                <c:pt idx="1">
                  <c:v>19.332821509764614</c:v>
                </c:pt>
                <c:pt idx="2">
                  <c:v>20.058419065789749</c:v>
                </c:pt>
                <c:pt idx="3">
                  <c:v>17.484601042574219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E2-4627-B9D1-286A10746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62456"/>
        <c:axId val="653154536"/>
      </c:scatterChart>
      <c:valAx>
        <c:axId val="65316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1/KT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3154536"/>
        <c:crosses val="autoZero"/>
        <c:crossBetween val="midCat"/>
      </c:valAx>
      <c:valAx>
        <c:axId val="65315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LN(MTTF/V^-GAMMA)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316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Rds(T^(1/n))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410216007787348"/>
                  <c:y val="0.320823296472816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GaN_power_data!$C$12:$AEY$12</c:f>
              <c:numCache>
                <c:formatCode>0.000</c:formatCode>
                <c:ptCount val="829"/>
                <c:pt idx="0">
                  <c:v>0.1</c:v>
                </c:pt>
                <c:pt idx="1">
                  <c:v>0.13333333320139598</c:v>
                </c:pt>
                <c:pt idx="2">
                  <c:v>0.18856180812982506</c:v>
                </c:pt>
                <c:pt idx="3">
                  <c:v>0.23033791602707265</c:v>
                </c:pt>
                <c:pt idx="4">
                  <c:v>0.2505549396529711</c:v>
                </c:pt>
                <c:pt idx="5">
                  <c:v>0.38369548112591939</c:v>
                </c:pt>
                <c:pt idx="6">
                  <c:v>0.48102898961048685</c:v>
                </c:pt>
                <c:pt idx="7">
                  <c:v>0.56199050997114941</c:v>
                </c:pt>
                <c:pt idx="8">
                  <c:v>0.63267509651445852</c:v>
                </c:pt>
                <c:pt idx="9">
                  <c:v>0.6960204338658561</c:v>
                </c:pt>
                <c:pt idx="10">
                  <c:v>0.75424723321385889</c:v>
                </c:pt>
                <c:pt idx="11">
                  <c:v>0.80829037682178795</c:v>
                </c:pt>
                <c:pt idx="12">
                  <c:v>0.8587782017913258</c:v>
                </c:pt>
                <c:pt idx="13">
                  <c:v>0.90661151786412353</c:v>
                </c:pt>
                <c:pt idx="14">
                  <c:v>0.95204458339714149</c:v>
                </c:pt>
                <c:pt idx="15">
                  <c:v>0.99526657512432049</c:v>
                </c:pt>
                <c:pt idx="16">
                  <c:v>1.0368220676720001</c:v>
                </c:pt>
                <c:pt idx="17">
                  <c:v>1.076775020356429</c:v>
                </c:pt>
                <c:pt idx="18">
                  <c:v>1.115173130537507</c:v>
                </c:pt>
                <c:pt idx="19">
                  <c:v>1.152412927524145</c:v>
                </c:pt>
                <c:pt idx="20">
                  <c:v>1.1884864323906761</c:v>
                </c:pt>
                <c:pt idx="21">
                  <c:v>1.223383286867183</c:v>
                </c:pt>
                <c:pt idx="22">
                  <c:v>1.2574224075615557</c:v>
                </c:pt>
                <c:pt idx="23">
                  <c:v>1.2905640454816047</c:v>
                </c:pt>
                <c:pt idx="24">
                  <c:v>1.3229806415002845</c:v>
                </c:pt>
                <c:pt idx="25">
                  <c:v>1.3545191848905096</c:v>
                </c:pt>
                <c:pt idx="26">
                  <c:v>1.3852396503297493</c:v>
                </c:pt>
                <c:pt idx="27">
                  <c:v>1.4153915830248647</c:v>
                </c:pt>
                <c:pt idx="28">
                  <c:v>1.4449144534364584</c:v>
                </c:pt>
                <c:pt idx="29">
                  <c:v>1.4738460646219218</c:v>
                </c:pt>
                <c:pt idx="30">
                  <c:v>1.5021281199720486</c:v>
                </c:pt>
                <c:pt idx="31">
                  <c:v>1.5299782133294277</c:v>
                </c:pt>
                <c:pt idx="32">
                  <c:v>1.5573303367348414</c:v>
                </c:pt>
                <c:pt idx="33">
                  <c:v>1.5842102834430161</c:v>
                </c:pt>
                <c:pt idx="34">
                  <c:v>1.6106416940519541</c:v>
                </c:pt>
                <c:pt idx="35">
                  <c:v>1.6365614358244494</c:v>
                </c:pt>
                <c:pt idx="36">
                  <c:v>1.6621605751791042</c:v>
                </c:pt>
                <c:pt idx="37">
                  <c:v>1.6873713942495521</c:v>
                </c:pt>
                <c:pt idx="38">
                  <c:v>1.71221104615746</c:v>
                </c:pt>
                <c:pt idx="39">
                  <c:v>1.7366154822507078</c:v>
                </c:pt>
                <c:pt idx="40">
                  <c:v>1.7606816861592889</c:v>
                </c:pt>
                <c:pt idx="41">
                  <c:v>1.7845011752388016</c:v>
                </c:pt>
                <c:pt idx="42">
                  <c:v>1.808006882973793</c:v>
                </c:pt>
                <c:pt idx="43">
                  <c:v>1.83113504567245</c:v>
                </c:pt>
                <c:pt idx="44">
                  <c:v>1.8540496217582183</c:v>
                </c:pt>
                <c:pt idx="45">
                  <c:v>1.8766844285584454</c:v>
                </c:pt>
                <c:pt idx="46">
                  <c:v>1.8989763323967401</c:v>
                </c:pt>
                <c:pt idx="47">
                  <c:v>1.9210818710963156</c:v>
                </c:pt>
                <c:pt idx="48">
                  <c:v>1.9429359227485778</c:v>
                </c:pt>
                <c:pt idx="49">
                  <c:v>1.9644761812035549</c:v>
                </c:pt>
                <c:pt idx="50">
                  <c:v>1.9858527415113261</c:v>
                </c:pt>
                <c:pt idx="51">
                  <c:v>2.0070016331383482</c:v>
                </c:pt>
                <c:pt idx="52">
                  <c:v>2.0278614898961553</c:v>
                </c:pt>
                <c:pt idx="53">
                  <c:v>2.0485767417052752</c:v>
                </c:pt>
                <c:pt idx="54">
                  <c:v>2.0690846070443198</c:v>
                </c:pt>
                <c:pt idx="55">
                  <c:v>2.0893247181127648</c:v>
                </c:pt>
                <c:pt idx="56">
                  <c:v>2.1094364702851163</c:v>
                </c:pt>
                <c:pt idx="57">
                  <c:v>2.1293582757772063</c:v>
                </c:pt>
                <c:pt idx="58">
                  <c:v>2.1490954169307659</c:v>
                </c:pt>
                <c:pt idx="59">
                  <c:v>2.1685888908878184</c:v>
                </c:pt>
                <c:pt idx="60">
                  <c:v>2.1879721712430453</c:v>
                </c:pt>
                <c:pt idx="61">
                  <c:v>2.207122309420853</c:v>
                </c:pt>
                <c:pt idx="62">
                  <c:v>2.226170104281159</c:v>
                </c:pt>
                <c:pt idx="63">
                  <c:v>2.244994432059698</c:v>
                </c:pt>
                <c:pt idx="64">
                  <c:v>2.2637235795103146</c:v>
                </c:pt>
                <c:pt idx="65">
                  <c:v>2.2822990358151882</c:v>
                </c:pt>
                <c:pt idx="66">
                  <c:v>2.3006641553021541</c:v>
                </c:pt>
                <c:pt idx="67">
                  <c:v>2.3189437250489977</c:v>
                </c:pt>
                <c:pt idx="68">
                  <c:v>2.337080324763372</c:v>
                </c:pt>
                <c:pt idx="69">
                  <c:v>2.3550182825203931</c:v>
                </c:pt>
                <c:pt idx="70">
                  <c:v>2.3728206375091143</c:v>
                </c:pt>
                <c:pt idx="71">
                  <c:v>2.390548519114621</c:v>
                </c:pt>
                <c:pt idx="72">
                  <c:v>2.4080882228129314</c:v>
                </c:pt>
                <c:pt idx="73">
                  <c:v>2.4255583549571198</c:v>
                </c:pt>
                <c:pt idx="74">
                  <c:v>2.4429035547385483</c:v>
                </c:pt>
                <c:pt idx="75">
                  <c:v>2.4600700080208027</c:v>
                </c:pt>
                <c:pt idx="76">
                  <c:v>2.477173568568706</c:v>
                </c:pt>
                <c:pt idx="77">
                  <c:v>2.4941598451717892</c:v>
                </c:pt>
                <c:pt idx="78">
                  <c:v>2.5110312179897947</c:v>
                </c:pt>
                <c:pt idx="79">
                  <c:v>2.5277350423508684</c:v>
                </c:pt>
                <c:pt idx="80">
                  <c:v>2.5443837935304678</c:v>
                </c:pt>
                <c:pt idx="81">
                  <c:v>2.5609243122811027</c:v>
                </c:pt>
                <c:pt idx="82">
                  <c:v>2.5773586823886943</c:v>
                </c:pt>
                <c:pt idx="83">
                  <c:v>2.5936353722706711</c:v>
                </c:pt>
                <c:pt idx="84">
                  <c:v>2.6098637682349568</c:v>
                </c:pt>
                <c:pt idx="85">
                  <c:v>2.6259918760722614</c:v>
                </c:pt>
                <c:pt idx="86">
                  <c:v>2.6420215323970133</c:v>
                </c:pt>
                <c:pt idx="87">
                  <c:v>2.6579545184410907</c:v>
                </c:pt>
                <c:pt idx="88">
                  <c:v>2.6737406173533862</c:v>
                </c:pt>
                <c:pt idx="89">
                  <c:v>2.6894857005266295</c:v>
                </c:pt>
                <c:pt idx="90">
                  <c:v>2.705139142038568</c:v>
                </c:pt>
                <c:pt idx="91">
                  <c:v>2.7206514742609711</c:v>
                </c:pt>
                <c:pt idx="92">
                  <c:v>2.7361266214943969</c:v>
                </c:pt>
                <c:pt idx="93">
                  <c:v>2.7515147343422113</c:v>
                </c:pt>
                <c:pt idx="94">
                  <c:v>2.7668172649732825</c:v>
                </c:pt>
                <c:pt idx="95">
                  <c:v>2.7819857016820686</c:v>
                </c:pt>
                <c:pt idx="96">
                  <c:v>2.7971215362968085</c:v>
                </c:pt>
                <c:pt idx="97">
                  <c:v>2.8121265183886468</c:v>
                </c:pt>
                <c:pt idx="98">
                  <c:v>2.8271009886236111</c:v>
                </c:pt>
                <c:pt idx="99">
                  <c:v>2.8419965595208847</c:v>
                </c:pt>
                <c:pt idx="100">
                  <c:v>2.856814465235797</c:v>
                </c:pt>
                <c:pt idx="101">
                  <c:v>2.8715559080805724</c:v>
                </c:pt>
                <c:pt idx="102">
                  <c:v>2.8861739379351858</c:v>
                </c:pt>
                <c:pt idx="103">
                  <c:v>2.9007661822859183</c:v>
                </c:pt>
                <c:pt idx="104">
                  <c:v>2.9152377452066376</c:v>
                </c:pt>
                <c:pt idx="105">
                  <c:v>2.9296852314761437</c:v>
                </c:pt>
                <c:pt idx="106">
                  <c:v>2.9440618199999427</c:v>
                </c:pt>
                <c:pt idx="107">
                  <c:v>2.9583215962079934</c:v>
                </c:pt>
                <c:pt idx="108">
                  <c:v>2.9725596900722708</c:v>
                </c:pt>
                <c:pt idx="109">
                  <c:v>2.986683407670085</c:v>
                </c:pt>
                <c:pt idx="110">
                  <c:v>3.000786933806487</c:v>
                </c:pt>
                <c:pt idx="111">
                  <c:v>3.0148244835405733</c:v>
                </c:pt>
                <c:pt idx="112">
                  <c:v>3.0287969742139587</c:v>
                </c:pt>
                <c:pt idx="113">
                  <c:v>3.0426596552673271</c:v>
                </c:pt>
                <c:pt idx="114">
                  <c:v>3.0565049030009446</c:v>
                </c:pt>
                <c:pt idx="115">
                  <c:v>3.0702424804651294</c:v>
                </c:pt>
                <c:pt idx="116">
                  <c:v>3.0839638994814154</c:v>
                </c:pt>
                <c:pt idx="117">
                  <c:v>3.0976245378929583</c:v>
                </c:pt>
                <c:pt idx="118">
                  <c:v>3.1111805547678841</c:v>
                </c:pt>
                <c:pt idx="119">
                  <c:v>3.1247222098640619</c:v>
                </c:pt>
                <c:pt idx="120">
                  <c:v>3.1382054319737724</c:v>
                </c:pt>
                <c:pt idx="121">
                  <c:v>3.1515869018446767</c:v>
                </c:pt>
                <c:pt idx="122">
                  <c:v>3.1649556780989645</c:v>
                </c:pt>
                <c:pt idx="123">
                  <c:v>3.1782682216551237</c:v>
                </c:pt>
                <c:pt idx="124">
                  <c:v>3.19148171788069</c:v>
                </c:pt>
                <c:pt idx="125">
                  <c:v>3.2046840717953193</c:v>
                </c:pt>
                <c:pt idx="126">
                  <c:v>3.2177890960452742</c:v>
                </c:pt>
                <c:pt idx="127">
                  <c:v>3.2308839519672952</c:v>
                </c:pt>
                <c:pt idx="128">
                  <c:v>3.2439259479112272</c:v>
                </c:pt>
                <c:pt idx="129">
                  <c:v>3.2569157188947493</c:v>
                </c:pt>
                <c:pt idx="130">
                  <c:v>3.2698114114720647</c:v>
                </c:pt>
                <c:pt idx="131">
                  <c:v>3.2826987542333037</c:v>
                </c:pt>
                <c:pt idx="132">
                  <c:v>3.2955357008378519</c:v>
                </c:pt>
                <c:pt idx="133">
                  <c:v>3.3083228379269118</c:v>
                </c:pt>
                <c:pt idx="134">
                  <c:v>3.3210189199337621</c:v>
                </c:pt>
                <c:pt idx="135">
                  <c:v>3.333708312226785</c:v>
                </c:pt>
                <c:pt idx="136">
                  <c:v>3.3463495865587483</c:v>
                </c:pt>
                <c:pt idx="137">
                  <c:v>3.358943286200863</c:v>
                </c:pt>
                <c:pt idx="138">
                  <c:v>3.3714487489094487</c:v>
                </c:pt>
                <c:pt idx="139">
                  <c:v>3.383949040836022</c:v>
                </c:pt>
                <c:pt idx="140">
                  <c:v>3.3963624332157032</c:v>
                </c:pt>
                <c:pt idx="141">
                  <c:v>3.408771365493855</c:v>
                </c:pt>
                <c:pt idx="142">
                  <c:v>3.4211352891493179</c:v>
                </c:pt>
                <c:pt idx="143">
                  <c:v>3.4334546904123742</c:v>
                </c:pt>
                <c:pt idx="144">
                  <c:v>3.4457300468212364</c:v>
                </c:pt>
                <c:pt idx="145">
                  <c:v>3.4579216622381592</c:v>
                </c:pt>
                <c:pt idx="146">
                  <c:v>3.4701104689372442</c:v>
                </c:pt>
                <c:pt idx="147">
                  <c:v>3.4822167269193764</c:v>
                </c:pt>
                <c:pt idx="148">
                  <c:v>3.4943207891790706</c:v>
                </c:pt>
                <c:pt idx="149">
                  <c:v>3.5063830683684563</c:v>
                </c:pt>
                <c:pt idx="150">
                  <c:v>3.518364519027303</c:v>
                </c:pt>
                <c:pt idx="151">
                  <c:v>3.5303446479348404</c:v>
                </c:pt>
                <c:pt idx="152">
                  <c:v>3.5422842598603119</c:v>
                </c:pt>
                <c:pt idx="153">
                  <c:v>3.5541446853551104</c:v>
                </c:pt>
                <c:pt idx="154">
                  <c:v>3.5660046114510178</c:v>
                </c:pt>
                <c:pt idx="155">
                  <c:v>3.5778252239792079</c:v>
                </c:pt>
                <c:pt idx="156">
                  <c:v>3.5896069113196529</c:v>
                </c:pt>
                <c:pt idx="157">
                  <c:v>3.60131148949977</c:v>
                </c:pt>
                <c:pt idx="158">
                  <c:v>3.613016591278678</c:v>
                </c:pt>
                <c:pt idx="159">
                  <c:v>3.6246838942598769</c:v>
                </c:pt>
                <c:pt idx="160">
                  <c:v>3.6362755671038163</c:v>
                </c:pt>
                <c:pt idx="161">
                  <c:v>3.6478684795875149</c:v>
                </c:pt>
                <c:pt idx="162">
                  <c:v>3.6593867124119805</c:v>
                </c:pt>
                <c:pt idx="163">
                  <c:v>3.670906639432459</c:v>
                </c:pt>
                <c:pt idx="164">
                  <c:v>3.6823905278882707</c:v>
                </c:pt>
                <c:pt idx="165">
                  <c:v>3.693801113577329</c:v>
                </c:pt>
                <c:pt idx="166">
                  <c:v>3.7052140439004413</c:v>
                </c:pt>
                <c:pt idx="167">
                  <c:v>3.7165919275014585</c:v>
                </c:pt>
                <c:pt idx="168">
                  <c:v>3.7278978288276949</c:v>
                </c:pt>
                <c:pt idx="169">
                  <c:v>3.7392066894770859</c:v>
                </c:pt>
                <c:pt idx="170">
                  <c:v>3.7504814505716646</c:v>
                </c:pt>
                <c:pt idx="171">
                  <c:v>3.7616854969137665</c:v>
                </c:pt>
                <c:pt idx="172">
                  <c:v>3.7728930838473702</c:v>
                </c:pt>
                <c:pt idx="173">
                  <c:v>3.78406747648549</c:v>
                </c:pt>
                <c:pt idx="174">
                  <c:v>3.795172372001633</c:v>
                </c:pt>
                <c:pt idx="175">
                  <c:v>3.8062813581836599</c:v>
                </c:pt>
                <c:pt idx="176">
                  <c:v>3.817358015972355</c:v>
                </c:pt>
                <c:pt idx="177">
                  <c:v>3.8284026259734412</c:v>
                </c:pt>
                <c:pt idx="178">
                  <c:v>3.8393792901124262</c:v>
                </c:pt>
                <c:pt idx="179">
                  <c:v>3.8503607334633134</c:v>
                </c:pt>
                <c:pt idx="180">
                  <c:v>3.8613109460484361</c:v>
                </c:pt>
                <c:pt idx="181">
                  <c:v>3.8721943247798563</c:v>
                </c:pt>
                <c:pt idx="182">
                  <c:v>3.8830829676056724</c:v>
                </c:pt>
                <c:pt idx="183">
                  <c:v>3.8939054944770435</c:v>
                </c:pt>
                <c:pt idx="184">
                  <c:v>3.9047335945452741</c:v>
                </c:pt>
                <c:pt idx="185">
                  <c:v>3.9155317504551541</c:v>
                </c:pt>
                <c:pt idx="186">
                  <c:v>3.9262648351113096</c:v>
                </c:pt>
                <c:pt idx="187">
                  <c:v>3.9370039369911209</c:v>
                </c:pt>
                <c:pt idx="188">
                  <c:v>3.9476786427807724</c:v>
                </c:pt>
                <c:pt idx="189">
                  <c:v>3.9583596490363768</c:v>
                </c:pt>
                <c:pt idx="190">
                  <c:v>3.9689769182660442</c:v>
                </c:pt>
                <c:pt idx="191">
                  <c:v>3.9796007616569495</c:v>
                </c:pt>
                <c:pt idx="192">
                  <c:v>3.9901615116170182</c:v>
                </c:pt>
                <c:pt idx="193">
                  <c:v>4.0007291002068301</c:v>
                </c:pt>
                <c:pt idx="194">
                  <c:v>4.0112342240077412</c:v>
                </c:pt>
                <c:pt idx="195">
                  <c:v>4.0217464420700288</c:v>
                </c:pt>
                <c:pt idx="196">
                  <c:v>4.0322312543745404</c:v>
                </c:pt>
                <c:pt idx="197">
                  <c:v>4.0426545184493241</c:v>
                </c:pt>
                <c:pt idx="198">
                  <c:v>4.0530852445995613</c:v>
                </c:pt>
                <c:pt idx="199">
                  <c:v>4.0634550159439344</c:v>
                </c:pt>
                <c:pt idx="200">
                  <c:v>4.0738324844121747</c:v>
                </c:pt>
                <c:pt idx="201">
                  <c:v>4.0841495782673167</c:v>
                </c:pt>
                <c:pt idx="202">
                  <c:v>4.0944745965890483</c:v>
                </c:pt>
                <c:pt idx="203">
                  <c:v>4.1047736437670954</c:v>
                </c:pt>
                <c:pt idx="204">
                  <c:v>4.115046914801451</c:v>
                </c:pt>
                <c:pt idx="205">
                  <c:v>4.1252609344896207</c:v>
                </c:pt>
                <c:pt idx="206">
                  <c:v>4.1354833117881311</c:v>
                </c:pt>
                <c:pt idx="207">
                  <c:v>4.1456804829279923</c:v>
                </c:pt>
                <c:pt idx="208">
                  <c:v>4.1558192132615597</c:v>
                </c:pt>
                <c:pt idx="209">
                  <c:v>4.1659666078553581</c:v>
                </c:pt>
                <c:pt idx="210">
                  <c:v>4.1760893455741375</c:v>
                </c:pt>
                <c:pt idx="211">
                  <c:v>4.1861544272550502</c:v>
                </c:pt>
                <c:pt idx="212">
                  <c:v>4.1962284653339603</c:v>
                </c:pt>
                <c:pt idx="213">
                  <c:v>4.2062453565963365</c:v>
                </c:pt>
                <c:pt idx="214">
                  <c:v>4.2162713912105074</c:v>
                </c:pt>
                <c:pt idx="215">
                  <c:v>4.2262736410213826</c:v>
                </c:pt>
                <c:pt idx="216">
                  <c:v>4.2362522745044444</c:v>
                </c:pt>
                <c:pt idx="217">
                  <c:v>4.2461747490951565</c:v>
                </c:pt>
                <c:pt idx="218">
                  <c:v>4.2561067237917403</c:v>
                </c:pt>
                <c:pt idx="219">
                  <c:v>4.266015575306449</c:v>
                </c:pt>
                <c:pt idx="220">
                  <c:v>4.2758689825041492</c:v>
                </c:pt>
                <c:pt idx="221">
                  <c:v>4.2857321428191257</c:v>
                </c:pt>
                <c:pt idx="222">
                  <c:v>4.2955726561711138</c:v>
                </c:pt>
                <c:pt idx="223">
                  <c:v>4.3053584184193303</c:v>
                </c:pt>
                <c:pt idx="224">
                  <c:v>4.3151541751722089</c:v>
                </c:pt>
                <c:pt idx="225">
                  <c:v>4.3249277450563373</c:v>
                </c:pt>
                <c:pt idx="226">
                  <c:v>4.3346792781485046</c:v>
                </c:pt>
                <c:pt idx="227">
                  <c:v>4.3444089228411711</c:v>
                </c:pt>
                <c:pt idx="228">
                  <c:v>4.3540849274527496</c:v>
                </c:pt>
                <c:pt idx="229">
                  <c:v>4.3638031323337536</c:v>
                </c:pt>
                <c:pt idx="230">
                  <c:v>4.3734997427558984</c:v>
                </c:pt>
                <c:pt idx="231">
                  <c:v>4.3831749020750443</c:v>
                </c:pt>
                <c:pt idx="232">
                  <c:v>4.3928287519889286</c:v>
                </c:pt>
                <c:pt idx="233">
                  <c:v>4.4024614327209344</c:v>
                </c:pt>
                <c:pt idx="234">
                  <c:v>4.4120730829044437</c:v>
                </c:pt>
                <c:pt idx="235">
                  <c:v>4.4216638396660093</c:v>
                </c:pt>
                <c:pt idx="236">
                  <c:v>4.431233838707298</c:v>
                </c:pt>
                <c:pt idx="237">
                  <c:v>4.4408144898506361</c:v>
                </c:pt>
                <c:pt idx="238">
                  <c:v>4.4503433076069561</c:v>
                </c:pt>
                <c:pt idx="239">
                  <c:v>4.4598517663350714</c:v>
                </c:pt>
                <c:pt idx="240">
                  <c:v>4.4693399960147042</c:v>
                </c:pt>
                <c:pt idx="241">
                  <c:v>4.4787771148415798</c:v>
                </c:pt>
                <c:pt idx="242">
                  <c:v>4.488225335981773</c:v>
                </c:pt>
                <c:pt idx="243">
                  <c:v>4.4976537093070377</c:v>
                </c:pt>
                <c:pt idx="244">
                  <c:v>4.5070623593382191</c:v>
                </c:pt>
                <c:pt idx="245">
                  <c:v>4.5164514093763977</c:v>
                </c:pt>
                <c:pt idx="246">
                  <c:v>4.5258209813858867</c:v>
                </c:pt>
                <c:pt idx="247">
                  <c:v>4.535171196071075</c:v>
                </c:pt>
                <c:pt idx="248">
                  <c:v>4.5445021729522148</c:v>
                </c:pt>
                <c:pt idx="249">
                  <c:v>4.5538445296178205</c:v>
                </c:pt>
                <c:pt idx="250">
                  <c:v>4.5631677593414093</c:v>
                </c:pt>
                <c:pt idx="251">
                  <c:v>4.5724416040215932</c:v>
                </c:pt>
                <c:pt idx="252">
                  <c:v>4.5817269912283409</c:v>
                </c:pt>
                <c:pt idx="253">
                  <c:v>4.5909633460140977</c:v>
                </c:pt>
                <c:pt idx="254">
                  <c:v>4.6001811558421259</c:v>
                </c:pt>
                <c:pt idx="255">
                  <c:v>4.6093805320085748</c:v>
                </c:pt>
                <c:pt idx="256">
                  <c:v>4.6185315126468067</c:v>
                </c:pt>
                <c:pt idx="257">
                  <c:v>4.6276944103334694</c:v>
                </c:pt>
                <c:pt idx="258">
                  <c:v>4.6368392011936637</c:v>
                </c:pt>
                <c:pt idx="259">
                  <c:v>4.6460257807648633</c:v>
                </c:pt>
                <c:pt idx="260">
                  <c:v>4.6551047249212019</c:v>
                </c:pt>
                <c:pt idx="261">
                  <c:v>4.6641957744185367</c:v>
                </c:pt>
                <c:pt idx="262">
                  <c:v>4.6732691388789496</c:v>
                </c:pt>
                <c:pt idx="263">
                  <c:v>4.6822952586151958</c:v>
                </c:pt>
                <c:pt idx="264">
                  <c:v>4.6913336175303479</c:v>
                </c:pt>
                <c:pt idx="265">
                  <c:v>4.7003545965453535</c:v>
                </c:pt>
                <c:pt idx="266">
                  <c:v>4.7093582955175215</c:v>
                </c:pt>
                <c:pt idx="267">
                  <c:v>4.718344813351365</c:v>
                </c:pt>
                <c:pt idx="268">
                  <c:v>4.7273142480666959</c:v>
                </c:pt>
                <c:pt idx="269">
                  <c:v>4.7362666966815148</c:v>
                </c:pt>
                <c:pt idx="270">
                  <c:v>4.7452315246183501</c:v>
                </c:pt>
                <c:pt idx="271">
                  <c:v>4.7541502336749764</c:v>
                </c:pt>
                <c:pt idx="272">
                  <c:v>4.7630230829593696</c:v>
                </c:pt>
                <c:pt idx="273">
                  <c:v>4.771908539682884</c:v>
                </c:pt>
                <c:pt idx="274">
                  <c:v>4.7807774820857825</c:v>
                </c:pt>
                <c:pt idx="275">
                  <c:v>4.7896300019430651</c:v>
                </c:pt>
                <c:pt idx="276">
                  <c:v>4.7984661901104566</c:v>
                </c:pt>
                <c:pt idx="277">
                  <c:v>4.8073150279309278</c:v>
                </c:pt>
                <c:pt idx="278">
                  <c:v>4.8161187692882503</c:v>
                </c:pt>
                <c:pt idx="279">
                  <c:v>4.8249064469878817</c:v>
                </c:pt>
                <c:pt idx="280">
                  <c:v>4.8336781486053937</c:v>
                </c:pt>
                <c:pt idx="281">
                  <c:v>4.8424339609952272</c:v>
                </c:pt>
                <c:pt idx="282">
                  <c:v>4.8511739701740835</c:v>
                </c:pt>
                <c:pt idx="283">
                  <c:v>4.8598696827534917</c:v>
                </c:pt>
                <c:pt idx="284">
                  <c:v>5.0012498437785755</c:v>
                </c:pt>
                <c:pt idx="285">
                  <c:v>5.0097127883931512</c:v>
                </c:pt>
                <c:pt idx="286">
                  <c:v>5.0239979653162168</c:v>
                </c:pt>
                <c:pt idx="287">
                  <c:v>5.026513039200343</c:v>
                </c:pt>
                <c:pt idx="288">
                  <c:v>5.0301866543673297</c:v>
                </c:pt>
                <c:pt idx="289">
                  <c:v>5.0370571214123085</c:v>
                </c:pt>
                <c:pt idx="290">
                  <c:v>5.0374431344974315</c:v>
                </c:pt>
                <c:pt idx="291">
                  <c:v>5.0458729010209966</c:v>
                </c:pt>
                <c:pt idx="292">
                  <c:v>5.0542336489036597</c:v>
                </c:pt>
                <c:pt idx="293">
                  <c:v>5.0626080235393154</c:v>
                </c:pt>
                <c:pt idx="294">
                  <c:v>5.0709685684418018</c:v>
                </c:pt>
                <c:pt idx="295">
                  <c:v>5.0792880078389571</c:v>
                </c:pt>
                <c:pt idx="296">
                  <c:v>5.0876484417203383</c:v>
                </c:pt>
                <c:pt idx="297">
                  <c:v>5.0959679050043132</c:v>
                </c:pt>
                <c:pt idx="298">
                  <c:v>5.1042738084010253</c:v>
                </c:pt>
                <c:pt idx="299">
                  <c:v>5.1125662179818008</c:v>
                </c:pt>
                <c:pt idx="300">
                  <c:v>5.1208451993341288</c:v>
                </c:pt>
                <c:pt idx="301">
                  <c:v>5.1291108174481304</c:v>
                </c:pt>
                <c:pt idx="302">
                  <c:v>5.137363136859034</c:v>
                </c:pt>
                <c:pt idx="303">
                  <c:v>5.145602221516751</c:v>
                </c:pt>
                <c:pt idx="304">
                  <c:v>5.1538281349277435</c:v>
                </c:pt>
                <c:pt idx="305">
                  <c:v>5.1620409400417815</c:v>
                </c:pt>
                <c:pt idx="306">
                  <c:v>5.1702406993086383</c:v>
                </c:pt>
                <c:pt idx="307">
                  <c:v>5.1784006539895522</c:v>
                </c:pt>
                <c:pt idx="308">
                  <c:v>5.1865745493084434</c:v>
                </c:pt>
                <c:pt idx="309">
                  <c:v>5.1947355830353983</c:v>
                </c:pt>
                <c:pt idx="310">
                  <c:v>5.2028838157265032</c:v>
                </c:pt>
                <c:pt idx="311">
                  <c:v>5.2110193073974322</c:v>
                </c:pt>
                <c:pt idx="312">
                  <c:v>5.2191421176629662</c:v>
                </c:pt>
                <c:pt idx="313">
                  <c:v>5.2272257353987897</c:v>
                </c:pt>
                <c:pt idx="314">
                  <c:v>5.235323400813944</c:v>
                </c:pt>
                <c:pt idx="315">
                  <c:v>5.2434085605863396</c:v>
                </c:pt>
                <c:pt idx="316">
                  <c:v>5.2514548248730142</c:v>
                </c:pt>
                <c:pt idx="317">
                  <c:v>5.25951518678069</c:v>
                </c:pt>
                <c:pt idx="318">
                  <c:v>5.2675632148173364</c:v>
                </c:pt>
                <c:pt idx="319">
                  <c:v>5.2755989654627289</c:v>
                </c:pt>
                <c:pt idx="320">
                  <c:v>5.2836224947176218</c:v>
                </c:pt>
                <c:pt idx="321">
                  <c:v>5.291607611205067</c:v>
                </c:pt>
                <c:pt idx="322">
                  <c:v>5.2995806961886469</c:v>
                </c:pt>
                <c:pt idx="323">
                  <c:v>5.3075941400556159</c:v>
                </c:pt>
                <c:pt idx="324">
                  <c:v>5.3155432459913872</c:v>
                </c:pt>
                <c:pt idx="325">
                  <c:v>5.323506571999765</c:v>
                </c:pt>
                <c:pt idx="326">
                  <c:v>5.3314580036252135</c:v>
                </c:pt>
                <c:pt idx="327">
                  <c:v>5.339397593974379</c:v>
                </c:pt>
                <c:pt idx="328">
                  <c:v>5.3473253958249112</c:v>
                </c:pt>
                <c:pt idx="329">
                  <c:v>5.35521552631507</c:v>
                </c:pt>
                <c:pt idx="330">
                  <c:v>5.363119946020789</c:v>
                </c:pt>
                <c:pt idx="331">
                  <c:v>5.3710127329676558</c:v>
                </c:pt>
                <c:pt idx="332">
                  <c:v>5.3788939383478596</c:v>
                </c:pt>
                <c:pt idx="333">
                  <c:v>5.3867636129790748</c:v>
                </c:pt>
                <c:pt idx="334">
                  <c:v>5.3945960614829476</c:v>
                </c:pt>
                <c:pt idx="335">
                  <c:v>5.4024428630816619</c:v>
                </c:pt>
                <c:pt idx="336">
                  <c:v>5.4102782840609986</c:v>
                </c:pt>
                <c:pt idx="337">
                  <c:v>5.4180767395298091</c:v>
                </c:pt>
                <c:pt idx="338">
                  <c:v>5.4258895839971366</c:v>
                </c:pt>
                <c:pt idx="339">
                  <c:v>5.4337167553794492</c:v>
                </c:pt>
                <c:pt idx="340">
                  <c:v>5.4415071441638325</c:v>
                </c:pt>
                <c:pt idx="341">
                  <c:v>5.4492609080900118</c:v>
                </c:pt>
                <c:pt idx="342">
                  <c:v>5.4570036548356757</c:v>
                </c:pt>
                <c:pt idx="343">
                  <c:v>5.4647608466436992</c:v>
                </c:pt>
                <c:pt idx="344">
                  <c:v>5.4725324221033818</c:v>
                </c:pt>
                <c:pt idx="345">
                  <c:v>5.480267633361291</c:v>
                </c:pt>
                <c:pt idx="346">
                  <c:v>5.4879666341660016</c:v>
                </c:pt>
                <c:pt idx="347">
                  <c:v>5.4956801216968563</c:v>
                </c:pt>
                <c:pt idx="348">
                  <c:v>5.5033827980737451</c:v>
                </c:pt>
                <c:pt idx="349">
                  <c:v>5.5110999103714997</c:v>
                </c:pt>
                <c:pt idx="350">
                  <c:v>5.5187810650895921</c:v>
                </c:pt>
                <c:pt idx="351">
                  <c:v>5.5264515438648392</c:v>
                </c:pt>
                <c:pt idx="352">
                  <c:v>5.5341364878948207</c:v>
                </c:pt>
                <c:pt idx="353">
                  <c:v>5.5417857129962043</c:v>
                </c:pt>
                <c:pt idx="354">
                  <c:v>5.5494494221414632</c:v>
                </c:pt>
                <c:pt idx="355">
                  <c:v>5.5570775692828205</c:v>
                </c:pt>
                <c:pt idx="356">
                  <c:v>5.5646703006987037</c:v>
                </c:pt>
                <c:pt idx="357">
                  <c:v>5.5722776113338846</c:v>
                </c:pt>
                <c:pt idx="358">
                  <c:v>5.5798994415433336</c:v>
                </c:pt>
                <c:pt idx="359">
                  <c:v>5.5874611606871643</c:v>
                </c:pt>
                <c:pt idx="360">
                  <c:v>5.5950623072625651</c:v>
                </c:pt>
                <c:pt idx="361">
                  <c:v>5.6026035614348304</c:v>
                </c:pt>
                <c:pt idx="362">
                  <c:v>5.6101594352475317</c:v>
                </c:pt>
                <c:pt idx="363">
                  <c:v>5.6177051463223791</c:v>
                </c:pt>
                <c:pt idx="364">
                  <c:v>5.6252407355873757</c:v>
                </c:pt>
                <c:pt idx="365">
                  <c:v>5.632790900901111</c:v>
                </c:pt>
                <c:pt idx="366">
                  <c:v>5.6403063352595497</c:v>
                </c:pt>
                <c:pt idx="367">
                  <c:v>5.6477871772798176</c:v>
                </c:pt>
                <c:pt idx="368">
                  <c:v>5.6552826827790836</c:v>
                </c:pt>
                <c:pt idx="369">
                  <c:v>5.6627927934989586</c:v>
                </c:pt>
                <c:pt idx="370">
                  <c:v>5.671419575367584</c:v>
                </c:pt>
                <c:pt idx="371">
                  <c:v>5.6788838887722726</c:v>
                </c:pt>
                <c:pt idx="372">
                  <c:v>5.6863139788978616</c:v>
                </c:pt>
                <c:pt idx="373">
                  <c:v>5.6937343730684509</c:v>
                </c:pt>
                <c:pt idx="374">
                  <c:v>5.7011694706596137</c:v>
                </c:pt>
                <c:pt idx="375">
                  <c:v>5.7085705546689329</c:v>
                </c:pt>
                <c:pt idx="376">
                  <c:v>5.7159620556897606</c:v>
                </c:pt>
                <c:pt idx="377">
                  <c:v>5.7269829171510143</c:v>
                </c:pt>
                <c:pt idx="378">
                  <c:v>5.734350684932993</c:v>
                </c:pt>
                <c:pt idx="379">
                  <c:v>5.7432810986102814</c:v>
                </c:pt>
                <c:pt idx="380">
                  <c:v>5.7506521369274957</c:v>
                </c:pt>
                <c:pt idx="381">
                  <c:v>5.758013739308792</c:v>
                </c:pt>
                <c:pt idx="382">
                  <c:v>5.7653418516615957</c:v>
                </c:pt>
                <c:pt idx="383">
                  <c:v>5.7753547269580654</c:v>
                </c:pt>
                <c:pt idx="384">
                  <c:v>5.7826608638799506</c:v>
                </c:pt>
                <c:pt idx="385">
                  <c:v>5.7918285349074523</c:v>
                </c:pt>
                <c:pt idx="386">
                  <c:v>5.7991857666032445</c:v>
                </c:pt>
                <c:pt idx="387">
                  <c:v>5.8064858372077079</c:v>
                </c:pt>
                <c:pt idx="388">
                  <c:v>5.8137528518286405</c:v>
                </c:pt>
                <c:pt idx="389">
                  <c:v>5.8244694560415669</c:v>
                </c:pt>
                <c:pt idx="390">
                  <c:v>5.8317378770530999</c:v>
                </c:pt>
                <c:pt idx="391">
                  <c:v>5.8390448229536016</c:v>
                </c:pt>
                <c:pt idx="392">
                  <c:v>5.8462713663273096</c:v>
                </c:pt>
                <c:pt idx="393">
                  <c:v>5.8535127155438245</c:v>
                </c:pt>
                <c:pt idx="394">
                  <c:v>5.8607451175876859</c:v>
                </c:pt>
                <c:pt idx="395">
                  <c:v>5.8679449364986249</c:v>
                </c:pt>
                <c:pt idx="396">
                  <c:v>5.8751832122702856</c:v>
                </c:pt>
                <c:pt idx="397">
                  <c:v>5.8823889704662191</c:v>
                </c:pt>
                <c:pt idx="398">
                  <c:v>5.8901754359826564</c:v>
                </c:pt>
                <c:pt idx="399">
                  <c:v>5.8973864267670484</c:v>
                </c:pt>
                <c:pt idx="400">
                  <c:v>5.904565088872868</c:v>
                </c:pt>
                <c:pt idx="401">
                  <c:v>5.9117115400861877</c:v>
                </c:pt>
                <c:pt idx="402">
                  <c:v>5.9225792054077715</c:v>
                </c:pt>
                <c:pt idx="403">
                  <c:v>5.9297039461325971</c:v>
                </c:pt>
                <c:pt idx="404">
                  <c:v>5.9368435309577725</c:v>
                </c:pt>
                <c:pt idx="405">
                  <c:v>5.9439745400863879</c:v>
                </c:pt>
                <c:pt idx="406">
                  <c:v>5.95601936419631</c:v>
                </c:pt>
                <c:pt idx="407">
                  <c:v>5.9631274419386218</c:v>
                </c:pt>
                <c:pt idx="408">
                  <c:v>5.9702503204442099</c:v>
                </c:pt>
                <c:pt idx="409">
                  <c:v>5.9773414751927012</c:v>
                </c:pt>
                <c:pt idx="410">
                  <c:v>5.9881364194305053</c:v>
                </c:pt>
                <c:pt idx="411">
                  <c:v>5.9952295850678432</c:v>
                </c:pt>
                <c:pt idx="412">
                  <c:v>6.0071716398804806</c:v>
                </c:pt>
                <c:pt idx="413">
                  <c:v>6.0165743298491643</c:v>
                </c:pt>
                <c:pt idx="414">
                  <c:v>6.0235878935275666</c:v>
                </c:pt>
                <c:pt idx="415">
                  <c:v>6.0306163311345324</c:v>
                </c:pt>
                <c:pt idx="416">
                  <c:v>6.0376595907113941</c:v>
                </c:pt>
                <c:pt idx="417">
                  <c:v>6.0446486893583176</c:v>
                </c:pt>
                <c:pt idx="418">
                  <c:v>6.0516985678044701</c:v>
                </c:pt>
                <c:pt idx="419">
                  <c:v>6.0586943954689376</c:v>
                </c:pt>
                <c:pt idx="420">
                  <c:v>6.0656592570089742</c:v>
                </c:pt>
                <c:pt idx="421">
                  <c:v>6.072639001655979</c:v>
                </c:pt>
                <c:pt idx="422">
                  <c:v>6.0796335781357804</c:v>
                </c:pt>
                <c:pt idx="423">
                  <c:v>6.0865744790356437</c:v>
                </c:pt>
                <c:pt idx="424">
                  <c:v>6.0935986448339019</c:v>
                </c:pt>
                <c:pt idx="425">
                  <c:v>6.1005464236096278</c:v>
                </c:pt>
                <c:pt idx="426">
                  <c:v>6.1074862986941083</c:v>
                </c:pt>
                <c:pt idx="427">
                  <c:v>6.1144182970280108</c:v>
                </c:pt>
                <c:pt idx="428">
                  <c:v>6.121342445356702</c:v>
                </c:pt>
                <c:pt idx="429">
                  <c:v>6.1282587702744413</c:v>
                </c:pt>
                <c:pt idx="430">
                  <c:v>6.1351446600628377</c:v>
                </c:pt>
                <c:pt idx="431">
                  <c:v>6.1420454428628428</c:v>
                </c:pt>
                <c:pt idx="432">
                  <c:v>6.1489384810967369</c:v>
                </c:pt>
                <c:pt idx="433">
                  <c:v>6.1637380433080615</c:v>
                </c:pt>
                <c:pt idx="434">
                  <c:v>6.1706068493153694</c:v>
                </c:pt>
                <c:pt idx="435">
                  <c:v>6.1774455346259183</c:v>
                </c:pt>
                <c:pt idx="436">
                  <c:v>6.1842991159519727</c:v>
                </c:pt>
                <c:pt idx="437">
                  <c:v>6.1911451103721022</c:v>
                </c:pt>
                <c:pt idx="438">
                  <c:v>6.1979835430548738</c:v>
                </c:pt>
                <c:pt idx="439">
                  <c:v>6.2048144389739068</c:v>
                </c:pt>
                <c:pt idx="440">
                  <c:v>6.2116378230216975</c:v>
                </c:pt>
                <c:pt idx="441">
                  <c:v>6.2184537198980401</c:v>
                </c:pt>
                <c:pt idx="442">
                  <c:v>6.2252844647173466</c:v>
                </c:pt>
                <c:pt idx="443">
                  <c:v>6.2320631504424835</c:v>
                </c:pt>
                <c:pt idx="444">
                  <c:v>6.2396581102886275</c:v>
                </c:pt>
                <c:pt idx="445">
                  <c:v>6.2464434324990634</c:v>
                </c:pt>
                <c:pt idx="446">
                  <c:v>6.2532213920270996</c:v>
                </c:pt>
                <c:pt idx="447">
                  <c:v>6.2599920127744575</c:v>
                </c:pt>
                <c:pt idx="448">
                  <c:v>6.2667553185137228</c:v>
                </c:pt>
                <c:pt idx="449">
                  <c:v>6.2773180755944837</c:v>
                </c:pt>
                <c:pt idx="450">
                  <c:v>6.284173241830957</c:v>
                </c:pt>
                <c:pt idx="451">
                  <c:v>6.2912417075035192</c:v>
                </c:pt>
                <c:pt idx="452">
                  <c:v>6.2995370200233092</c:v>
                </c:pt>
                <c:pt idx="453">
                  <c:v>6.3134116503294875</c:v>
                </c:pt>
                <c:pt idx="454">
                  <c:v>6.3217218118653316</c:v>
                </c:pt>
                <c:pt idx="455">
                  <c:v>6.3284191461144976</c:v>
                </c:pt>
                <c:pt idx="456">
                  <c:v>6.3351094000836783</c:v>
                </c:pt>
                <c:pt idx="457">
                  <c:v>6.3445514682519226</c:v>
                </c:pt>
                <c:pt idx="458">
                  <c:v>6.351224728776149</c:v>
                </c:pt>
                <c:pt idx="459">
                  <c:v>6.3578909850446736</c:v>
                </c:pt>
                <c:pt idx="460">
                  <c:v>6.3645720812694924</c:v>
                </c:pt>
                <c:pt idx="461">
                  <c:v>6.3712243721257948</c:v>
                </c:pt>
                <c:pt idx="462">
                  <c:v>6.3778697244526539</c:v>
                </c:pt>
                <c:pt idx="463">
                  <c:v>6.3844864058545632</c:v>
                </c:pt>
                <c:pt idx="464">
                  <c:v>6.3911179686214812</c:v>
                </c:pt>
                <c:pt idx="465">
                  <c:v>6.3977426574637271</c:v>
                </c:pt>
                <c:pt idx="466">
                  <c:v>6.4043604936988885</c:v>
                </c:pt>
                <c:pt idx="467">
                  <c:v>6.4109714985753703</c:v>
                </c:pt>
                <c:pt idx="468">
                  <c:v>6.4175756931777412</c:v>
                </c:pt>
                <c:pt idx="469">
                  <c:v>6.4243244348597095</c:v>
                </c:pt>
                <c:pt idx="470">
                  <c:v>6.4309365137822869</c:v>
                </c:pt>
                <c:pt idx="471">
                  <c:v>6.4375202264997142</c:v>
                </c:pt>
                <c:pt idx="472">
                  <c:v>6.4440972128675709</c:v>
                </c:pt>
                <c:pt idx="473">
                  <c:v>6.4509689194672513</c:v>
                </c:pt>
                <c:pt idx="474">
                  <c:v>6.4588225621063096</c:v>
                </c:pt>
                <c:pt idx="475">
                  <c:v>6.4653778784436229</c:v>
                </c:pt>
                <c:pt idx="476">
                  <c:v>6.4719265549902687</c:v>
                </c:pt>
                <c:pt idx="477">
                  <c:v>6.4794975799663517</c:v>
                </c:pt>
                <c:pt idx="478">
                  <c:v>6.4860534139607999</c:v>
                </c:pt>
                <c:pt idx="479">
                  <c:v>6.4934796355765325</c:v>
                </c:pt>
                <c:pt idx="480">
                  <c:v>6.4999999999955227</c:v>
                </c:pt>
                <c:pt idx="481">
                  <c:v>6.506492484003477</c:v>
                </c:pt>
                <c:pt idx="482">
                  <c:v>6.5164109071669873</c:v>
                </c:pt>
                <c:pt idx="483">
                  <c:v>6.5229509341133589</c:v>
                </c:pt>
                <c:pt idx="484">
                  <c:v>6.5294418682587549</c:v>
                </c:pt>
                <c:pt idx="485">
                  <c:v>6.5359263561690346</c:v>
                </c:pt>
                <c:pt idx="486">
                  <c:v>6.5424044169983633</c:v>
                </c:pt>
                <c:pt idx="487">
                  <c:v>6.5488760698061563</c:v>
                </c:pt>
                <c:pt idx="488">
                  <c:v>6.5567395352589521</c:v>
                </c:pt>
                <c:pt idx="489">
                  <c:v>6.5647416806242704</c:v>
                </c:pt>
                <c:pt idx="490">
                  <c:v>6.5711913345637418</c:v>
                </c:pt>
                <c:pt idx="491">
                  <c:v>6.5776135489930958</c:v>
                </c:pt>
                <c:pt idx="492">
                  <c:v>6.5841138777777628</c:v>
                </c:pt>
                <c:pt idx="493">
                  <c:v>6.5905445736802175</c:v>
                </c:pt>
                <c:pt idx="494">
                  <c:v>6.5969690009852568</c:v>
                </c:pt>
                <c:pt idx="495">
                  <c:v>6.6033871779625688</c:v>
                </c:pt>
                <c:pt idx="496">
                  <c:v>6.6097991228459518</c:v>
                </c:pt>
                <c:pt idx="497">
                  <c:v>6.6161838614738526</c:v>
                </c:pt>
                <c:pt idx="498">
                  <c:v>6.6273633101269631</c:v>
                </c:pt>
                <c:pt idx="499">
                  <c:v>6.6337520805752952</c:v>
                </c:pt>
                <c:pt idx="500">
                  <c:v>6.640134704117961</c:v>
                </c:pt>
                <c:pt idx="501">
                  <c:v>6.6464903019024755</c:v>
                </c:pt>
                <c:pt idx="502">
                  <c:v>6.6528607046445591</c:v>
                </c:pt>
                <c:pt idx="503">
                  <c:v>6.6592250132953428</c:v>
                </c:pt>
                <c:pt idx="504">
                  <c:v>6.666479164029214</c:v>
                </c:pt>
                <c:pt idx="505">
                  <c:v>6.6728512979384158</c:v>
                </c:pt>
                <c:pt idx="506">
                  <c:v>6.6791965584580932</c:v>
                </c:pt>
                <c:pt idx="507">
                  <c:v>6.6855565711955354</c:v>
                </c:pt>
                <c:pt idx="508">
                  <c:v>6.6918897845657792</c:v>
                </c:pt>
                <c:pt idx="509">
                  <c:v>6.6981962746121271</c:v>
                </c:pt>
                <c:pt idx="510">
                  <c:v>6.7045175483044597</c:v>
                </c:pt>
                <c:pt idx="511">
                  <c:v>6.7108328676582669</c:v>
                </c:pt>
                <c:pt idx="512">
                  <c:v>6.7171422494939863</c:v>
                </c:pt>
                <c:pt idx="513">
                  <c:v>6.7234250530803932</c:v>
                </c:pt>
                <c:pt idx="514">
                  <c:v>6.7297432673432525</c:v>
                </c:pt>
                <c:pt idx="515">
                  <c:v>6.7398895473894793</c:v>
                </c:pt>
                <c:pt idx="516">
                  <c:v>6.7461923416822849</c:v>
                </c:pt>
                <c:pt idx="517">
                  <c:v>6.7524686843603625</c:v>
                </c:pt>
                <c:pt idx="518">
                  <c:v>6.7587391986643501</c:v>
                </c:pt>
                <c:pt idx="519">
                  <c:v>6.7650039007883844</c:v>
                </c:pt>
                <c:pt idx="520">
                  <c:v>6.77126280689036</c:v>
                </c:pt>
                <c:pt idx="521">
                  <c:v>6.784418422625679</c:v>
                </c:pt>
                <c:pt idx="522">
                  <c:v>6.7906594345142484</c:v>
                </c:pt>
                <c:pt idx="523">
                  <c:v>6.7968947158005468</c:v>
                </c:pt>
                <c:pt idx="524">
                  <c:v>6.8031038667750288</c:v>
                </c:pt>
                <c:pt idx="525">
                  <c:v>6.8093481495729158</c:v>
                </c:pt>
                <c:pt idx="526">
                  <c:v>6.8155459551340449</c:v>
                </c:pt>
                <c:pt idx="527">
                  <c:v>6.8217584894833898</c:v>
                </c:pt>
                <c:pt idx="528">
                  <c:v>6.8279653712477728</c:v>
                </c:pt>
                <c:pt idx="529">
                  <c:v>6.8341666158540058</c:v>
                </c:pt>
                <c:pt idx="530">
                  <c:v>6.8403825429003708</c:v>
                </c:pt>
                <c:pt idx="531">
                  <c:v>6.8551278454686253</c:v>
                </c:pt>
                <c:pt idx="532">
                  <c:v>6.8665048524578394</c:v>
                </c:pt>
                <c:pt idx="533">
                  <c:v>6.872691531619167</c:v>
                </c:pt>
                <c:pt idx="534">
                  <c:v>6.878852455975812</c:v>
                </c:pt>
                <c:pt idx="535">
                  <c:v>6.8850078673306179</c:v>
                </c:pt>
                <c:pt idx="536">
                  <c:v>6.8911577804821125</c:v>
                </c:pt>
                <c:pt idx="537">
                  <c:v>6.8973022101248986</c:v>
                </c:pt>
                <c:pt idx="538">
                  <c:v>6.9034612896543832</c:v>
                </c:pt>
                <c:pt idx="539">
                  <c:v>6.9095947782685929</c:v>
                </c:pt>
                <c:pt idx="540">
                  <c:v>6.9157228271650144</c:v>
                </c:pt>
                <c:pt idx="541">
                  <c:v>6.9218454507660958</c:v>
                </c:pt>
                <c:pt idx="542">
                  <c:v>6.9279626634809421</c:v>
                </c:pt>
                <c:pt idx="543">
                  <c:v>6.9340945094906727</c:v>
                </c:pt>
                <c:pt idx="544">
                  <c:v>6.9402009256824373</c:v>
                </c:pt>
                <c:pt idx="545">
                  <c:v>6.9657694797052923</c:v>
                </c:pt>
                <c:pt idx="546">
                  <c:v>6.9718680742220362</c:v>
                </c:pt>
                <c:pt idx="547">
                  <c:v>6.9779414347392699</c:v>
                </c:pt>
                <c:pt idx="548">
                  <c:v>6.9840095137944349</c:v>
                </c:pt>
                <c:pt idx="549">
                  <c:v>6.9900524556846584</c:v>
                </c:pt>
                <c:pt idx="550">
                  <c:v>6.9961100302609438</c:v>
                </c:pt>
                <c:pt idx="551">
                  <c:v>7.0021623644155682</c:v>
                </c:pt>
                <c:pt idx="552">
                  <c:v>7.0081896536901578</c:v>
                </c:pt>
                <c:pt idx="553">
                  <c:v>7.014825570015617</c:v>
                </c:pt>
                <c:pt idx="554">
                  <c:v>7.0208419881234239</c:v>
                </c:pt>
                <c:pt idx="555">
                  <c:v>7.0268927857310883</c:v>
                </c:pt>
                <c:pt idx="556">
                  <c:v>7.03291862916487</c:v>
                </c:pt>
                <c:pt idx="557">
                  <c:v>7.0389393140283794</c:v>
                </c:pt>
                <c:pt idx="558">
                  <c:v>7.0449548535720918</c:v>
                </c:pt>
                <c:pt idx="559">
                  <c:v>7.0509652609404485</c:v>
                </c:pt>
                <c:pt idx="560">
                  <c:v>7.0569508681470179</c:v>
                </c:pt>
                <c:pt idx="561">
                  <c:v>7.0629510672052378</c:v>
                </c:pt>
                <c:pt idx="562">
                  <c:v>7.0689461732181584</c:v>
                </c:pt>
                <c:pt idx="563">
                  <c:v>7.0749361991575803</c:v>
                </c:pt>
                <c:pt idx="564">
                  <c:v>7.0809015433490003</c:v>
                </c:pt>
                <c:pt idx="565">
                  <c:v>7.0869010622813828</c:v>
                </c:pt>
                <c:pt idx="566">
                  <c:v>7.0928563436049474</c:v>
                </c:pt>
                <c:pt idx="567">
                  <c:v>7.0988261940486757</c:v>
                </c:pt>
                <c:pt idx="568">
                  <c:v>7.1047910282732198</c:v>
                </c:pt>
                <c:pt idx="569">
                  <c:v>7.1107508589266644</c:v>
                </c:pt>
                <c:pt idx="570">
                  <c:v>7.1167056985550792</c:v>
                </c:pt>
                <c:pt idx="571">
                  <c:v>7.1226360600762328</c:v>
                </c:pt>
                <c:pt idx="572">
                  <c:v>7.1285809714551842</c:v>
                </c:pt>
                <c:pt idx="573">
                  <c:v>7.1345209291786089</c:v>
                </c:pt>
                <c:pt idx="574">
                  <c:v>7.1404559455967256</c:v>
                </c:pt>
                <c:pt idx="575">
                  <c:v>7.1463665981713795</c:v>
                </c:pt>
                <c:pt idx="576">
                  <c:v>7.1522917849983045</c:v>
                </c:pt>
                <c:pt idx="577">
                  <c:v>7.1582120672605303</c:v>
                </c:pt>
                <c:pt idx="578">
                  <c:v>7.1641468438336497</c:v>
                </c:pt>
                <c:pt idx="579">
                  <c:v>7.1700767080955545</c:v>
                </c:pt>
                <c:pt idx="580">
                  <c:v>7.1759823175711928</c:v>
                </c:pt>
                <c:pt idx="581">
                  <c:v>7.1818637321064767</c:v>
                </c:pt>
                <c:pt idx="582">
                  <c:v>7.1877596571422053</c:v>
                </c:pt>
              </c:numCache>
            </c:numRef>
          </c:xVal>
          <c:yVal>
            <c:numRef>
              <c:f>GaN_power_data!$C$13:$AEY$13</c:f>
              <c:numCache>
                <c:formatCode>0.00000</c:formatCode>
                <c:ptCount val="829"/>
                <c:pt idx="0">
                  <c:v>5</c:v>
                </c:pt>
                <c:pt idx="1">
                  <c:v>4.5133109388458399</c:v>
                </c:pt>
                <c:pt idx="2">
                  <c:v>5.1093333333333391</c:v>
                </c:pt>
                <c:pt idx="3">
                  <c:v>4.9865288544358384</c:v>
                </c:pt>
                <c:pt idx="4">
                  <c:v>4.6982532299741742</c:v>
                </c:pt>
                <c:pt idx="5">
                  <c:v>5.0768044788975137</c:v>
                </c:pt>
                <c:pt idx="6">
                  <c:v>5.1569422911283525</c:v>
                </c:pt>
                <c:pt idx="7">
                  <c:v>5.044804478897511</c:v>
                </c:pt>
                <c:pt idx="8">
                  <c:v>4.5662532299741745</c:v>
                </c:pt>
                <c:pt idx="9">
                  <c:v>4.8893333333333366</c:v>
                </c:pt>
                <c:pt idx="10">
                  <c:v>4.7778621877691725</c:v>
                </c:pt>
                <c:pt idx="11">
                  <c:v>5.0254711455641816</c:v>
                </c:pt>
                <c:pt idx="12">
                  <c:v>5.0108044788975139</c:v>
                </c:pt>
                <c:pt idx="13">
                  <c:v>5.0068044788975108</c:v>
                </c:pt>
                <c:pt idx="14">
                  <c:v>4.6657243755383373</c:v>
                </c:pt>
                <c:pt idx="15">
                  <c:v>5.0268044788975121</c:v>
                </c:pt>
                <c:pt idx="16">
                  <c:v>4.8793333333333369</c:v>
                </c:pt>
                <c:pt idx="17">
                  <c:v>4.5555865633075028</c:v>
                </c:pt>
                <c:pt idx="18">
                  <c:v>4.5855865633075039</c:v>
                </c:pt>
                <c:pt idx="19">
                  <c:v>4.680391042205005</c:v>
                </c:pt>
                <c:pt idx="20">
                  <c:v>4.6863910422050026</c:v>
                </c:pt>
                <c:pt idx="21">
                  <c:v>4.7150577088716741</c:v>
                </c:pt>
                <c:pt idx="22">
                  <c:v>4.8291955211025046</c:v>
                </c:pt>
                <c:pt idx="23">
                  <c:v>4.8131955211025064</c:v>
                </c:pt>
                <c:pt idx="24">
                  <c:v>5.1949422911283527</c:v>
                </c:pt>
                <c:pt idx="25">
                  <c:v>4.9786666666666752</c:v>
                </c:pt>
                <c:pt idx="26">
                  <c:v>4.8398621877691701</c:v>
                </c:pt>
                <c:pt idx="27">
                  <c:v>4.8491955211025051</c:v>
                </c:pt>
                <c:pt idx="28">
                  <c:v>4.9933333333333376</c:v>
                </c:pt>
                <c:pt idx="29">
                  <c:v>5.2269422911283492</c:v>
                </c:pt>
                <c:pt idx="30">
                  <c:v>4.7397243755383363</c:v>
                </c:pt>
                <c:pt idx="31">
                  <c:v>5.2196089577950158</c:v>
                </c:pt>
                <c:pt idx="32">
                  <c:v>4.9138621877691691</c:v>
                </c:pt>
                <c:pt idx="33">
                  <c:v>4.9118621877691737</c:v>
                </c:pt>
                <c:pt idx="34">
                  <c:v>5.0153333333333396</c:v>
                </c:pt>
                <c:pt idx="35">
                  <c:v>5.0513333333333383</c:v>
                </c:pt>
                <c:pt idx="36">
                  <c:v>5.0480000000000071</c:v>
                </c:pt>
                <c:pt idx="37">
                  <c:v>5.2509422911283528</c:v>
                </c:pt>
                <c:pt idx="38">
                  <c:v>5.0493333333333368</c:v>
                </c:pt>
                <c:pt idx="39">
                  <c:v>5.1861378122308466</c:v>
                </c:pt>
                <c:pt idx="40">
                  <c:v>5.2949422911283506</c:v>
                </c:pt>
                <c:pt idx="41">
                  <c:v>5.0500000000000078</c:v>
                </c:pt>
                <c:pt idx="42">
                  <c:v>5.0960000000000072</c:v>
                </c:pt>
                <c:pt idx="43">
                  <c:v>5.2288044788975148</c:v>
                </c:pt>
                <c:pt idx="44">
                  <c:v>4.8623910422050072</c:v>
                </c:pt>
                <c:pt idx="45">
                  <c:v>5.310275624461684</c:v>
                </c:pt>
                <c:pt idx="46">
                  <c:v>5.1253333333333373</c:v>
                </c:pt>
                <c:pt idx="47">
                  <c:v>4.9945288544358375</c:v>
                </c:pt>
                <c:pt idx="48">
                  <c:v>5.0860000000000074</c:v>
                </c:pt>
                <c:pt idx="49">
                  <c:v>4.7709198966408373</c:v>
                </c:pt>
                <c:pt idx="50">
                  <c:v>4.9043910422050043</c:v>
                </c:pt>
                <c:pt idx="51">
                  <c:v>5.1260000000000083</c:v>
                </c:pt>
                <c:pt idx="52">
                  <c:v>4.9971955211025039</c:v>
                </c:pt>
                <c:pt idx="53">
                  <c:v>5.1520000000000072</c:v>
                </c:pt>
                <c:pt idx="54">
                  <c:v>5.0291955211025066</c:v>
                </c:pt>
                <c:pt idx="55">
                  <c:v>5.3649422911283535</c:v>
                </c:pt>
                <c:pt idx="56">
                  <c:v>4.6474487510766718</c:v>
                </c:pt>
                <c:pt idx="57">
                  <c:v>5.406275624461685</c:v>
                </c:pt>
                <c:pt idx="58">
                  <c:v>5.2701378122308462</c:v>
                </c:pt>
                <c:pt idx="59">
                  <c:v>5.3689422911283504</c:v>
                </c:pt>
                <c:pt idx="60">
                  <c:v>5.0285288544358409</c:v>
                </c:pt>
                <c:pt idx="61">
                  <c:v>5.1900000000000075</c:v>
                </c:pt>
                <c:pt idx="62">
                  <c:v>5.0525288544358382</c:v>
                </c:pt>
                <c:pt idx="63">
                  <c:v>4.7975865633075072</c:v>
                </c:pt>
                <c:pt idx="64">
                  <c:v>5.0691955211025075</c:v>
                </c:pt>
                <c:pt idx="65">
                  <c:v>5.191333333333338</c:v>
                </c:pt>
                <c:pt idx="66">
                  <c:v>5.2968044788975099</c:v>
                </c:pt>
                <c:pt idx="67">
                  <c:v>5.3942756244616836</c:v>
                </c:pt>
                <c:pt idx="68">
                  <c:v>4.9443910422050052</c:v>
                </c:pt>
                <c:pt idx="69">
                  <c:v>4.9910577088716703</c:v>
                </c:pt>
                <c:pt idx="70">
                  <c:v>4.9590577088716739</c:v>
                </c:pt>
                <c:pt idx="71">
                  <c:v>5.406275624461685</c:v>
                </c:pt>
                <c:pt idx="72">
                  <c:v>5.1165288544358374</c:v>
                </c:pt>
                <c:pt idx="73">
                  <c:v>4.750782084410007</c:v>
                </c:pt>
                <c:pt idx="74">
                  <c:v>5.0965288544358369</c:v>
                </c:pt>
                <c:pt idx="75">
                  <c:v>5.3088044788975122</c:v>
                </c:pt>
                <c:pt idx="76">
                  <c:v>5.3374711455641766</c:v>
                </c:pt>
                <c:pt idx="77">
                  <c:v>5.3688044788975144</c:v>
                </c:pt>
                <c:pt idx="78">
                  <c:v>5.2120000000000033</c:v>
                </c:pt>
                <c:pt idx="79">
                  <c:v>4.8735865633075077</c:v>
                </c:pt>
                <c:pt idx="80">
                  <c:v>5.4876089577950182</c:v>
                </c:pt>
                <c:pt idx="81">
                  <c:v>5.3708044788975098</c:v>
                </c:pt>
                <c:pt idx="82">
                  <c:v>4.531839793281657</c:v>
                </c:pt>
                <c:pt idx="83">
                  <c:v>4.8715865633075062</c:v>
                </c:pt>
                <c:pt idx="84">
                  <c:v>5.362137812230845</c:v>
                </c:pt>
                <c:pt idx="85">
                  <c:v>5.3834711455641759</c:v>
                </c:pt>
                <c:pt idx="86">
                  <c:v>5.2500000000000036</c:v>
                </c:pt>
                <c:pt idx="87">
                  <c:v>4.5451731266149942</c:v>
                </c:pt>
                <c:pt idx="88">
                  <c:v>5.1585288544358399</c:v>
                </c:pt>
                <c:pt idx="89">
                  <c:v>5.3794711455641799</c:v>
                </c:pt>
                <c:pt idx="90">
                  <c:v>5.256666666666673</c:v>
                </c:pt>
                <c:pt idx="91">
                  <c:v>5.3594711455641786</c:v>
                </c:pt>
                <c:pt idx="92">
                  <c:v>5.3568044788975122</c:v>
                </c:pt>
                <c:pt idx="93">
                  <c:v>5.514275624461682</c:v>
                </c:pt>
                <c:pt idx="94">
                  <c:v>5.2806666666666704</c:v>
                </c:pt>
                <c:pt idx="95">
                  <c:v>5.1398621877691699</c:v>
                </c:pt>
                <c:pt idx="96">
                  <c:v>5.3981378122308445</c:v>
                </c:pt>
                <c:pt idx="97">
                  <c:v>5.0590577088716717</c:v>
                </c:pt>
                <c:pt idx="98">
                  <c:v>5.2740000000000071</c:v>
                </c:pt>
                <c:pt idx="99">
                  <c:v>5.2693333333333392</c:v>
                </c:pt>
                <c:pt idx="100">
                  <c:v>4.9015865633075073</c:v>
                </c:pt>
                <c:pt idx="101">
                  <c:v>5.1958621877691691</c:v>
                </c:pt>
                <c:pt idx="102">
                  <c:v>4.9809198966408399</c:v>
                </c:pt>
                <c:pt idx="103">
                  <c:v>4.9555865633075058</c:v>
                </c:pt>
                <c:pt idx="104">
                  <c:v>5.3046666666666731</c:v>
                </c:pt>
                <c:pt idx="105">
                  <c:v>5.3260000000000041</c:v>
                </c:pt>
                <c:pt idx="106">
                  <c:v>5.3133333333333379</c:v>
                </c:pt>
                <c:pt idx="107">
                  <c:v>5.5229422911283521</c:v>
                </c:pt>
                <c:pt idx="108">
                  <c:v>5.0657243755383403</c:v>
                </c:pt>
                <c:pt idx="109">
                  <c:v>5.1725288544358374</c:v>
                </c:pt>
                <c:pt idx="110">
                  <c:v>5.5556089577950196</c:v>
                </c:pt>
                <c:pt idx="111">
                  <c:v>5.5422756244616824</c:v>
                </c:pt>
                <c:pt idx="112">
                  <c:v>5.1911955211025074</c:v>
                </c:pt>
                <c:pt idx="113">
                  <c:v>5.440137812230847</c:v>
                </c:pt>
                <c:pt idx="114">
                  <c:v>5.2165288544358415</c:v>
                </c:pt>
                <c:pt idx="115">
                  <c:v>4.8547820844100071</c:v>
                </c:pt>
                <c:pt idx="116">
                  <c:v>5.2986666666666693</c:v>
                </c:pt>
                <c:pt idx="117">
                  <c:v>5.2051955211025049</c:v>
                </c:pt>
                <c:pt idx="118">
                  <c:v>5.3173333333333401</c:v>
                </c:pt>
                <c:pt idx="119">
                  <c:v>5.2418621877691747</c:v>
                </c:pt>
                <c:pt idx="120">
                  <c:v>5.5662756244616851</c:v>
                </c:pt>
                <c:pt idx="121">
                  <c:v>5.5409422911283519</c:v>
                </c:pt>
                <c:pt idx="122">
                  <c:v>5.3626666666666747</c:v>
                </c:pt>
                <c:pt idx="123">
                  <c:v>5.5782756244616873</c:v>
                </c:pt>
                <c:pt idx="124">
                  <c:v>5.5656089577950203</c:v>
                </c:pt>
                <c:pt idx="125">
                  <c:v>5.3360000000000047</c:v>
                </c:pt>
                <c:pt idx="126">
                  <c:v>5.0957243755383415</c:v>
                </c:pt>
                <c:pt idx="127">
                  <c:v>4.781310938845837</c:v>
                </c:pt>
                <c:pt idx="128">
                  <c:v>5.3906666666666743</c:v>
                </c:pt>
                <c:pt idx="129">
                  <c:v>5.3373333333333406</c:v>
                </c:pt>
                <c:pt idx="130">
                  <c:v>5.4528044788975141</c:v>
                </c:pt>
                <c:pt idx="131">
                  <c:v>4.7779776055125058</c:v>
                </c:pt>
                <c:pt idx="132">
                  <c:v>5.3673333333333417</c:v>
                </c:pt>
                <c:pt idx="133">
                  <c:v>5.3493333333333366</c:v>
                </c:pt>
                <c:pt idx="134">
                  <c:v>5.4848044788975105</c:v>
                </c:pt>
                <c:pt idx="135">
                  <c:v>5.4428044788975134</c:v>
                </c:pt>
                <c:pt idx="136">
                  <c:v>5.1490577088716751</c:v>
                </c:pt>
                <c:pt idx="137">
                  <c:v>5.3813333333333393</c:v>
                </c:pt>
                <c:pt idx="138">
                  <c:v>5.3606666666666731</c:v>
                </c:pt>
                <c:pt idx="139">
                  <c:v>5.4854711455641816</c:v>
                </c:pt>
                <c:pt idx="140">
                  <c:v>5.1210577088716693</c:v>
                </c:pt>
                <c:pt idx="141">
                  <c:v>5.396000000000007</c:v>
                </c:pt>
                <c:pt idx="142">
                  <c:v>5.2698621877691743</c:v>
                </c:pt>
                <c:pt idx="143">
                  <c:v>5.374000000000005</c:v>
                </c:pt>
                <c:pt idx="144">
                  <c:v>5.3873333333333369</c:v>
                </c:pt>
                <c:pt idx="145">
                  <c:v>5.3045288544358371</c:v>
                </c:pt>
                <c:pt idx="146">
                  <c:v>5.6296089577950195</c:v>
                </c:pt>
                <c:pt idx="147">
                  <c:v>5.7384134366925172</c:v>
                </c:pt>
                <c:pt idx="148">
                  <c:v>5.4741378122308451</c:v>
                </c:pt>
                <c:pt idx="149">
                  <c:v>5.1570577088716743</c:v>
                </c:pt>
                <c:pt idx="150">
                  <c:v>5.6216089577950203</c:v>
                </c:pt>
                <c:pt idx="151">
                  <c:v>5.5008044788975141</c:v>
                </c:pt>
                <c:pt idx="152">
                  <c:v>5.1683910422050046</c:v>
                </c:pt>
                <c:pt idx="153">
                  <c:v>5.0962532299741703</c:v>
                </c:pt>
                <c:pt idx="154">
                  <c:v>5.3986666666666734</c:v>
                </c:pt>
                <c:pt idx="155">
                  <c:v>5.3820000000000041</c:v>
                </c:pt>
                <c:pt idx="156">
                  <c:v>4.9714487510766681</c:v>
                </c:pt>
                <c:pt idx="157">
                  <c:v>4.9521154177433386</c:v>
                </c:pt>
                <c:pt idx="158">
                  <c:v>5.5094711455641789</c:v>
                </c:pt>
                <c:pt idx="159">
                  <c:v>5.5114711455641796</c:v>
                </c:pt>
                <c:pt idx="160">
                  <c:v>5.4380000000000042</c:v>
                </c:pt>
                <c:pt idx="161">
                  <c:v>5.6362756244616818</c:v>
                </c:pt>
                <c:pt idx="162">
                  <c:v>5.5128044788975101</c:v>
                </c:pt>
                <c:pt idx="163">
                  <c:v>5.5341378122308473</c:v>
                </c:pt>
                <c:pt idx="164">
                  <c:v>5.6629422911283518</c:v>
                </c:pt>
                <c:pt idx="165">
                  <c:v>5.5214711455641803</c:v>
                </c:pt>
                <c:pt idx="166">
                  <c:v>5.2791955211025039</c:v>
                </c:pt>
                <c:pt idx="167">
                  <c:v>5.4433333333333369</c:v>
                </c:pt>
                <c:pt idx="168">
                  <c:v>4.7251731266149894</c:v>
                </c:pt>
                <c:pt idx="169">
                  <c:v>5.531471145564181</c:v>
                </c:pt>
                <c:pt idx="170">
                  <c:v>5.5248044788975115</c:v>
                </c:pt>
                <c:pt idx="171">
                  <c:v>5.296528854435838</c:v>
                </c:pt>
                <c:pt idx="172">
                  <c:v>5.275195521102507</c:v>
                </c:pt>
                <c:pt idx="173">
                  <c:v>5.5081378122308422</c:v>
                </c:pt>
                <c:pt idx="174">
                  <c:v>5.6536089577950168</c:v>
                </c:pt>
                <c:pt idx="175">
                  <c:v>5.5381378122308433</c:v>
                </c:pt>
                <c:pt idx="176">
                  <c:v>5.5174711455641781</c:v>
                </c:pt>
                <c:pt idx="177">
                  <c:v>5.5394711455641801</c:v>
                </c:pt>
                <c:pt idx="178">
                  <c:v>5.5281378122308436</c:v>
                </c:pt>
                <c:pt idx="179">
                  <c:v>5.3933333333333406</c:v>
                </c:pt>
                <c:pt idx="180">
                  <c:v>5.5561378122308431</c:v>
                </c:pt>
                <c:pt idx="181">
                  <c:v>4.9494487510766723</c:v>
                </c:pt>
                <c:pt idx="182">
                  <c:v>5.2858621877691725</c:v>
                </c:pt>
                <c:pt idx="183">
                  <c:v>5.4333333333333362</c:v>
                </c:pt>
                <c:pt idx="184">
                  <c:v>5.417333333333338</c:v>
                </c:pt>
                <c:pt idx="185">
                  <c:v>5.210391042205007</c:v>
                </c:pt>
                <c:pt idx="186">
                  <c:v>5.6602756244616854</c:v>
                </c:pt>
                <c:pt idx="187">
                  <c:v>4.9567820844100066</c:v>
                </c:pt>
                <c:pt idx="188">
                  <c:v>5.5548044788975126</c:v>
                </c:pt>
                <c:pt idx="189">
                  <c:v>4.8533109388458353</c:v>
                </c:pt>
                <c:pt idx="190">
                  <c:v>5.3298621877691712</c:v>
                </c:pt>
                <c:pt idx="191">
                  <c:v>5.4360000000000088</c:v>
                </c:pt>
                <c:pt idx="192">
                  <c:v>5.4520000000000071</c:v>
                </c:pt>
                <c:pt idx="193">
                  <c:v>5.1069198966408358</c:v>
                </c:pt>
                <c:pt idx="194">
                  <c:v>5.6602756244616854</c:v>
                </c:pt>
                <c:pt idx="195">
                  <c:v>5.683608957795018</c:v>
                </c:pt>
                <c:pt idx="196">
                  <c:v>5.0942532299741696</c:v>
                </c:pt>
                <c:pt idx="197">
                  <c:v>5.2350577088716701</c:v>
                </c:pt>
                <c:pt idx="198">
                  <c:v>5.3311955211025071</c:v>
                </c:pt>
                <c:pt idx="199">
                  <c:v>5.6936089577950177</c:v>
                </c:pt>
                <c:pt idx="200">
                  <c:v>5.6856089577950186</c:v>
                </c:pt>
                <c:pt idx="201">
                  <c:v>5.8070801033591835</c:v>
                </c:pt>
                <c:pt idx="202">
                  <c:v>5.2243910422050046</c:v>
                </c:pt>
                <c:pt idx="203">
                  <c:v>5.4706666666666717</c:v>
                </c:pt>
                <c:pt idx="204">
                  <c:v>5.5614711455641759</c:v>
                </c:pt>
                <c:pt idx="205">
                  <c:v>5.4526666666666719</c:v>
                </c:pt>
                <c:pt idx="206">
                  <c:v>5.0027820844100059</c:v>
                </c:pt>
                <c:pt idx="207">
                  <c:v>5.0174487510766737</c:v>
                </c:pt>
                <c:pt idx="208">
                  <c:v>5.570137812230846</c:v>
                </c:pt>
                <c:pt idx="209">
                  <c:v>5.4766666666666755</c:v>
                </c:pt>
                <c:pt idx="210">
                  <c:v>5.5868044788975091</c:v>
                </c:pt>
                <c:pt idx="211">
                  <c:v>5.7249422911283494</c:v>
                </c:pt>
                <c:pt idx="212">
                  <c:v>5.8064134366925186</c:v>
                </c:pt>
                <c:pt idx="213">
                  <c:v>5.2510577088716737</c:v>
                </c:pt>
                <c:pt idx="214">
                  <c:v>5.6028044788975135</c:v>
                </c:pt>
                <c:pt idx="215">
                  <c:v>5.5020000000000087</c:v>
                </c:pt>
                <c:pt idx="216">
                  <c:v>4.9106442721791712</c:v>
                </c:pt>
                <c:pt idx="217">
                  <c:v>5.7116089577950175</c:v>
                </c:pt>
                <c:pt idx="218">
                  <c:v>5.4986666666666713</c:v>
                </c:pt>
                <c:pt idx="219">
                  <c:v>5.249057708871673</c:v>
                </c:pt>
                <c:pt idx="220">
                  <c:v>5.6108044788975127</c:v>
                </c:pt>
                <c:pt idx="221">
                  <c:v>5.4780000000000051</c:v>
                </c:pt>
                <c:pt idx="222">
                  <c:v>5.279724375538339</c:v>
                </c:pt>
                <c:pt idx="223">
                  <c:v>5.1295865633075035</c:v>
                </c:pt>
                <c:pt idx="224">
                  <c:v>5.4946666666666744</c:v>
                </c:pt>
                <c:pt idx="225">
                  <c:v>5.6028044788975135</c:v>
                </c:pt>
                <c:pt idx="226">
                  <c:v>5.744275624461685</c:v>
                </c:pt>
                <c:pt idx="227">
                  <c:v>5.622137812230843</c:v>
                </c:pt>
                <c:pt idx="228">
                  <c:v>5.7616089577950191</c:v>
                </c:pt>
                <c:pt idx="229">
                  <c:v>4.9406442721791723</c:v>
                </c:pt>
                <c:pt idx="230">
                  <c:v>5.7402756244616828</c:v>
                </c:pt>
                <c:pt idx="231">
                  <c:v>5.4231955211025058</c:v>
                </c:pt>
                <c:pt idx="232">
                  <c:v>5.5140000000000047</c:v>
                </c:pt>
                <c:pt idx="233">
                  <c:v>5.5106666666666726</c:v>
                </c:pt>
                <c:pt idx="234">
                  <c:v>5.6508044788975145</c:v>
                </c:pt>
                <c:pt idx="235">
                  <c:v>5.5306666666666739</c:v>
                </c:pt>
                <c:pt idx="236">
                  <c:v>5.8857467700258503</c:v>
                </c:pt>
                <c:pt idx="237">
                  <c:v>5.6448044788975107</c:v>
                </c:pt>
                <c:pt idx="238">
                  <c:v>5.6368044788975116</c:v>
                </c:pt>
                <c:pt idx="239">
                  <c:v>5.5446666666666706</c:v>
                </c:pt>
                <c:pt idx="240">
                  <c:v>5.1969198966408392</c:v>
                </c:pt>
                <c:pt idx="241">
                  <c:v>5.7682756244616824</c:v>
                </c:pt>
                <c:pt idx="242">
                  <c:v>5.422528854435841</c:v>
                </c:pt>
                <c:pt idx="243">
                  <c:v>5.3985288544358374</c:v>
                </c:pt>
                <c:pt idx="244">
                  <c:v>5.4926666666666737</c:v>
                </c:pt>
                <c:pt idx="245">
                  <c:v>5.7309422911283532</c:v>
                </c:pt>
                <c:pt idx="246">
                  <c:v>5.1649198966408374</c:v>
                </c:pt>
                <c:pt idx="247">
                  <c:v>5.4011955211025038</c:v>
                </c:pt>
                <c:pt idx="248">
                  <c:v>5.6394711455641779</c:v>
                </c:pt>
                <c:pt idx="249">
                  <c:v>5.6508044788975145</c:v>
                </c:pt>
                <c:pt idx="250">
                  <c:v>5.5013333333333376</c:v>
                </c:pt>
                <c:pt idx="251">
                  <c:v>5.3658621877691699</c:v>
                </c:pt>
                <c:pt idx="252">
                  <c:v>5.6274711455641757</c:v>
                </c:pt>
                <c:pt idx="253">
                  <c:v>5.6521378122308441</c:v>
                </c:pt>
                <c:pt idx="254">
                  <c:v>5.4351955211025071</c:v>
                </c:pt>
                <c:pt idx="255">
                  <c:v>5.6674711455641775</c:v>
                </c:pt>
                <c:pt idx="256">
                  <c:v>5.4478621877691742</c:v>
                </c:pt>
                <c:pt idx="257">
                  <c:v>5.5426666666666753</c:v>
                </c:pt>
                <c:pt idx="258">
                  <c:v>5.3050577088716722</c:v>
                </c:pt>
                <c:pt idx="259">
                  <c:v>5.7409422911283539</c:v>
                </c:pt>
                <c:pt idx="260">
                  <c:v>5.6388044788975122</c:v>
                </c:pt>
                <c:pt idx="261">
                  <c:v>4.9793109388458374</c:v>
                </c:pt>
                <c:pt idx="262">
                  <c:v>5.5513333333333392</c:v>
                </c:pt>
                <c:pt idx="263">
                  <c:v>5.547333333333337</c:v>
                </c:pt>
                <c:pt idx="264">
                  <c:v>5.3463910422050045</c:v>
                </c:pt>
                <c:pt idx="265">
                  <c:v>5.578000000000003</c:v>
                </c:pt>
                <c:pt idx="266">
                  <c:v>5.4591955211025045</c:v>
                </c:pt>
                <c:pt idx="267">
                  <c:v>5.313724375538337</c:v>
                </c:pt>
                <c:pt idx="268">
                  <c:v>5.296391042205002</c:v>
                </c:pt>
                <c:pt idx="269">
                  <c:v>5.6561378122308472</c:v>
                </c:pt>
                <c:pt idx="270">
                  <c:v>5.6788044788975141</c:v>
                </c:pt>
                <c:pt idx="271">
                  <c:v>5.5600000000000041</c:v>
                </c:pt>
                <c:pt idx="272">
                  <c:v>5.4398621877691751</c:v>
                </c:pt>
                <c:pt idx="273">
                  <c:v>5.5560000000000072</c:v>
                </c:pt>
                <c:pt idx="274">
                  <c:v>5.6708044788975149</c:v>
                </c:pt>
                <c:pt idx="275">
                  <c:v>5.2877243755383381</c:v>
                </c:pt>
                <c:pt idx="276">
                  <c:v>5.6641378122308463</c:v>
                </c:pt>
                <c:pt idx="277">
                  <c:v>5.5433333333333401</c:v>
                </c:pt>
                <c:pt idx="278">
                  <c:v>5.5533333333333408</c:v>
                </c:pt>
                <c:pt idx="279">
                  <c:v>5.5540000000000056</c:v>
                </c:pt>
                <c:pt idx="280">
                  <c:v>5.4318621877691697</c:v>
                </c:pt>
                <c:pt idx="281">
                  <c:v>5.6581378122308479</c:v>
                </c:pt>
                <c:pt idx="282">
                  <c:v>5.6814711455641804</c:v>
                </c:pt>
                <c:pt idx="283">
                  <c:v>5.5673333333333375</c:v>
                </c:pt>
                <c:pt idx="284">
                  <c:v>5.6834711455641758</c:v>
                </c:pt>
                <c:pt idx="285">
                  <c:v>5.8242756244616825</c:v>
                </c:pt>
                <c:pt idx="286">
                  <c:v>5.4545288544358375</c:v>
                </c:pt>
                <c:pt idx="287">
                  <c:v>5.3557243755383395</c:v>
                </c:pt>
                <c:pt idx="288">
                  <c:v>5.5740000000000069</c:v>
                </c:pt>
                <c:pt idx="289">
                  <c:v>5.4745288544358379</c:v>
                </c:pt>
                <c:pt idx="290">
                  <c:v>5.3330577088716726</c:v>
                </c:pt>
                <c:pt idx="291">
                  <c:v>5.5746666666666718</c:v>
                </c:pt>
                <c:pt idx="292">
                  <c:v>5.813608957795017</c:v>
                </c:pt>
                <c:pt idx="293">
                  <c:v>5.470528854435841</c:v>
                </c:pt>
                <c:pt idx="294">
                  <c:v>5.5940000000000074</c:v>
                </c:pt>
                <c:pt idx="295">
                  <c:v>5.3690577088716713</c:v>
                </c:pt>
                <c:pt idx="296">
                  <c:v>5.6153333333333384</c:v>
                </c:pt>
                <c:pt idx="297">
                  <c:v>5.1347820844100056</c:v>
                </c:pt>
                <c:pt idx="298">
                  <c:v>5.5640000000000063</c:v>
                </c:pt>
                <c:pt idx="299">
                  <c:v>5.591333333333341</c:v>
                </c:pt>
                <c:pt idx="300">
                  <c:v>5.7028044788975114</c:v>
                </c:pt>
                <c:pt idx="301">
                  <c:v>5.6106666666666705</c:v>
                </c:pt>
                <c:pt idx="302">
                  <c:v>5.5953333333333379</c:v>
                </c:pt>
                <c:pt idx="303">
                  <c:v>5.5018621877691727</c:v>
                </c:pt>
                <c:pt idx="304">
                  <c:v>5.2422532299741738</c:v>
                </c:pt>
                <c:pt idx="305">
                  <c:v>5.4758621877691738</c:v>
                </c:pt>
                <c:pt idx="306">
                  <c:v>5.3610577088716722</c:v>
                </c:pt>
                <c:pt idx="307">
                  <c:v>5.4738621877691731</c:v>
                </c:pt>
                <c:pt idx="308">
                  <c:v>5.5051955211025039</c:v>
                </c:pt>
                <c:pt idx="309">
                  <c:v>5.7314711455641767</c:v>
                </c:pt>
                <c:pt idx="310">
                  <c:v>5.5953333333333379</c:v>
                </c:pt>
                <c:pt idx="311">
                  <c:v>5.7381378122308453</c:v>
                </c:pt>
                <c:pt idx="312">
                  <c:v>5.3910577088716733</c:v>
                </c:pt>
                <c:pt idx="313">
                  <c:v>5.6033333333333371</c:v>
                </c:pt>
                <c:pt idx="314">
                  <c:v>5.6948044788975123</c:v>
                </c:pt>
                <c:pt idx="315">
                  <c:v>5.8422756244616876</c:v>
                </c:pt>
                <c:pt idx="316">
                  <c:v>5.2555865633075056</c:v>
                </c:pt>
                <c:pt idx="317">
                  <c:v>5.3750577088716689</c:v>
                </c:pt>
                <c:pt idx="318">
                  <c:v>5.7468044788975092</c:v>
                </c:pt>
                <c:pt idx="319">
                  <c:v>5.7354711455641789</c:v>
                </c:pt>
                <c:pt idx="320">
                  <c:v>5.3863910422050054</c:v>
                </c:pt>
                <c:pt idx="321">
                  <c:v>5.8302756244616862</c:v>
                </c:pt>
                <c:pt idx="322">
                  <c:v>5.3710577088716729</c:v>
                </c:pt>
                <c:pt idx="323">
                  <c:v>5.622000000000007</c:v>
                </c:pt>
                <c:pt idx="324">
                  <c:v>5.7368044788975094</c:v>
                </c:pt>
                <c:pt idx="325">
                  <c:v>5.8602756244616874</c:v>
                </c:pt>
                <c:pt idx="326">
                  <c:v>5.861608957795017</c:v>
                </c:pt>
                <c:pt idx="327">
                  <c:v>5.7341378122308431</c:v>
                </c:pt>
                <c:pt idx="328">
                  <c:v>5.5111955211025077</c:v>
                </c:pt>
                <c:pt idx="329">
                  <c:v>5.7221378122308471</c:v>
                </c:pt>
                <c:pt idx="330">
                  <c:v>5.2655865633075063</c:v>
                </c:pt>
                <c:pt idx="331">
                  <c:v>5.5085288544358413</c:v>
                </c:pt>
                <c:pt idx="332">
                  <c:v>5.7641378122308442</c:v>
                </c:pt>
                <c:pt idx="333">
                  <c:v>5.3910577088716733</c:v>
                </c:pt>
                <c:pt idx="334">
                  <c:v>5.6380000000000052</c:v>
                </c:pt>
                <c:pt idx="335">
                  <c:v>5.1727820844100059</c:v>
                </c:pt>
                <c:pt idx="336">
                  <c:v>5.5045288544358391</c:v>
                </c:pt>
                <c:pt idx="337">
                  <c:v>5.2575865633075072</c:v>
                </c:pt>
                <c:pt idx="338">
                  <c:v>5.513195521102503</c:v>
                </c:pt>
                <c:pt idx="339">
                  <c:v>5.5085288544358413</c:v>
                </c:pt>
                <c:pt idx="340">
                  <c:v>5.6360000000000046</c:v>
                </c:pt>
                <c:pt idx="341">
                  <c:v>5.513195521102503</c:v>
                </c:pt>
                <c:pt idx="342">
                  <c:v>5.4103910422050028</c:v>
                </c:pt>
                <c:pt idx="343">
                  <c:v>5.7568044788975099</c:v>
                </c:pt>
                <c:pt idx="344">
                  <c:v>5.3983910422050077</c:v>
                </c:pt>
                <c:pt idx="345">
                  <c:v>5.487195521102505</c:v>
                </c:pt>
                <c:pt idx="346">
                  <c:v>5.3930577088716749</c:v>
                </c:pt>
                <c:pt idx="347">
                  <c:v>5.1674487510766731</c:v>
                </c:pt>
                <c:pt idx="348">
                  <c:v>5.2915865633075043</c:v>
                </c:pt>
                <c:pt idx="349">
                  <c:v>5.5145288544358397</c:v>
                </c:pt>
                <c:pt idx="350">
                  <c:v>5.7561378122308451</c:v>
                </c:pt>
                <c:pt idx="351">
                  <c:v>5.85694229112835</c:v>
                </c:pt>
                <c:pt idx="352">
                  <c:v>5.6400000000000068</c:v>
                </c:pt>
                <c:pt idx="353">
                  <c:v>5.5325288544358386</c:v>
                </c:pt>
                <c:pt idx="354">
                  <c:v>5.6733333333333391</c:v>
                </c:pt>
                <c:pt idx="355">
                  <c:v>5.7721378122308433</c:v>
                </c:pt>
                <c:pt idx="356">
                  <c:v>5.7574711455641809</c:v>
                </c:pt>
                <c:pt idx="357">
                  <c:v>5.3997243755383373</c:v>
                </c:pt>
                <c:pt idx="358">
                  <c:v>5.4123910422050043</c:v>
                </c:pt>
                <c:pt idx="359">
                  <c:v>5.5411955211025035</c:v>
                </c:pt>
                <c:pt idx="360">
                  <c:v>5.52586218776917</c:v>
                </c:pt>
                <c:pt idx="361">
                  <c:v>5.3215865633075055</c:v>
                </c:pt>
                <c:pt idx="362">
                  <c:v>5.8782756244616863</c:v>
                </c:pt>
                <c:pt idx="363">
                  <c:v>5.5265288544358411</c:v>
                </c:pt>
                <c:pt idx="364">
                  <c:v>5.5165288544358404</c:v>
                </c:pt>
                <c:pt idx="365">
                  <c:v>5.786804478897511</c:v>
                </c:pt>
                <c:pt idx="366">
                  <c:v>5.5371955211025066</c:v>
                </c:pt>
                <c:pt idx="367">
                  <c:v>5.6500000000000075</c:v>
                </c:pt>
                <c:pt idx="368">
                  <c:v>5.5438621877691698</c:v>
                </c:pt>
                <c:pt idx="369">
                  <c:v>5.6506666666666723</c:v>
                </c:pt>
                <c:pt idx="370">
                  <c:v>5.7621378122308426</c:v>
                </c:pt>
                <c:pt idx="371">
                  <c:v>5.5298621877691723</c:v>
                </c:pt>
                <c:pt idx="372">
                  <c:v>5.7768044788975104</c:v>
                </c:pt>
                <c:pt idx="373">
                  <c:v>5.5625288544358398</c:v>
                </c:pt>
                <c:pt idx="374">
                  <c:v>5.5498621877691736</c:v>
                </c:pt>
                <c:pt idx="375">
                  <c:v>5.7921378122308438</c:v>
                </c:pt>
                <c:pt idx="376">
                  <c:v>5.4190577088716729</c:v>
                </c:pt>
                <c:pt idx="377">
                  <c:v>5.6740000000000048</c:v>
                </c:pt>
                <c:pt idx="378">
                  <c:v>5.7754711455641807</c:v>
                </c:pt>
                <c:pt idx="379">
                  <c:v>5.6793333333333376</c:v>
                </c:pt>
                <c:pt idx="380">
                  <c:v>5.6666666666666705</c:v>
                </c:pt>
                <c:pt idx="381">
                  <c:v>5.774137812230844</c:v>
                </c:pt>
                <c:pt idx="382">
                  <c:v>5.6460000000000043</c:v>
                </c:pt>
                <c:pt idx="383">
                  <c:v>5.6706666666666727</c:v>
                </c:pt>
                <c:pt idx="384">
                  <c:v>5.5505288544358384</c:v>
                </c:pt>
                <c:pt idx="385">
                  <c:v>5.6853333333333413</c:v>
                </c:pt>
                <c:pt idx="386">
                  <c:v>5.3269198966408382</c:v>
                </c:pt>
                <c:pt idx="387">
                  <c:v>5.7948044788975102</c:v>
                </c:pt>
                <c:pt idx="388">
                  <c:v>5.4377243755383375</c:v>
                </c:pt>
                <c:pt idx="389">
                  <c:v>5.5338621877691754</c:v>
                </c:pt>
                <c:pt idx="390">
                  <c:v>5.5711955211025046</c:v>
                </c:pt>
                <c:pt idx="391">
                  <c:v>5.4350577088716712</c:v>
                </c:pt>
                <c:pt idx="392">
                  <c:v>5.3502532299741707</c:v>
                </c:pt>
                <c:pt idx="393">
                  <c:v>5.5611955211025039</c:v>
                </c:pt>
                <c:pt idx="394">
                  <c:v>5.5645288544358413</c:v>
                </c:pt>
                <c:pt idx="395">
                  <c:v>5.3189198966408391</c:v>
                </c:pt>
                <c:pt idx="396">
                  <c:v>5.6900000000000084</c:v>
                </c:pt>
                <c:pt idx="397">
                  <c:v>5.561862187769175</c:v>
                </c:pt>
                <c:pt idx="398">
                  <c:v>5.4583910422050037</c:v>
                </c:pt>
                <c:pt idx="399">
                  <c:v>5.7861378122308462</c:v>
                </c:pt>
                <c:pt idx="400">
                  <c:v>5.0986442721791709</c:v>
                </c:pt>
                <c:pt idx="401">
                  <c:v>5.55252885443584</c:v>
                </c:pt>
                <c:pt idx="402">
                  <c:v>5.4510577088716694</c:v>
                </c:pt>
                <c:pt idx="403">
                  <c:v>5.6746666666666696</c:v>
                </c:pt>
                <c:pt idx="404">
                  <c:v>5.5705288544358389</c:v>
                </c:pt>
                <c:pt idx="405">
                  <c:v>6.0304134366925179</c:v>
                </c:pt>
                <c:pt idx="406">
                  <c:v>5.5658621877691719</c:v>
                </c:pt>
                <c:pt idx="407">
                  <c:v>5.557195521102507</c:v>
                </c:pt>
                <c:pt idx="408">
                  <c:v>5.7093333333333387</c:v>
                </c:pt>
                <c:pt idx="409">
                  <c:v>5.2214487510766716</c:v>
                </c:pt>
                <c:pt idx="410">
                  <c:v>5.6860000000000062</c:v>
                </c:pt>
                <c:pt idx="411">
                  <c:v>5.3522532299741723</c:v>
                </c:pt>
                <c:pt idx="412">
                  <c:v>5.3362532299741741</c:v>
                </c:pt>
                <c:pt idx="413">
                  <c:v>5.6920000000000037</c:v>
                </c:pt>
                <c:pt idx="414">
                  <c:v>5.786804478897511</c:v>
                </c:pt>
                <c:pt idx="415">
                  <c:v>5.5685288544358382</c:v>
                </c:pt>
                <c:pt idx="416">
                  <c:v>5.4683910422050044</c:v>
                </c:pt>
                <c:pt idx="417">
                  <c:v>5.5831955211025059</c:v>
                </c:pt>
                <c:pt idx="418">
                  <c:v>5.9376089577950175</c:v>
                </c:pt>
                <c:pt idx="419">
                  <c:v>5.4590577088716747</c:v>
                </c:pt>
                <c:pt idx="420">
                  <c:v>5.5651955211025061</c:v>
                </c:pt>
                <c:pt idx="421">
                  <c:v>5.6706666666666727</c:v>
                </c:pt>
                <c:pt idx="422">
                  <c:v>5.578528854435838</c:v>
                </c:pt>
                <c:pt idx="423">
                  <c:v>5.4490577088716741</c:v>
                </c:pt>
                <c:pt idx="424">
                  <c:v>5.6880000000000077</c:v>
                </c:pt>
                <c:pt idx="425">
                  <c:v>5.573862187769171</c:v>
                </c:pt>
                <c:pt idx="426">
                  <c:v>5.6746666666666696</c:v>
                </c:pt>
                <c:pt idx="427">
                  <c:v>5.6960000000000068</c:v>
                </c:pt>
                <c:pt idx="428">
                  <c:v>5.5698621877691741</c:v>
                </c:pt>
                <c:pt idx="429">
                  <c:v>5.4637243755383365</c:v>
                </c:pt>
                <c:pt idx="430">
                  <c:v>5.5538621877691696</c:v>
                </c:pt>
                <c:pt idx="431">
                  <c:v>5.5811955211025044</c:v>
                </c:pt>
                <c:pt idx="432">
                  <c:v>5.573862187769171</c:v>
                </c:pt>
                <c:pt idx="433">
                  <c:v>5.9036089577950204</c:v>
                </c:pt>
                <c:pt idx="434">
                  <c:v>5.5478621877691721</c:v>
                </c:pt>
                <c:pt idx="435">
                  <c:v>5.4403910422050039</c:v>
                </c:pt>
                <c:pt idx="436">
                  <c:v>5.6920000000000037</c:v>
                </c:pt>
                <c:pt idx="437">
                  <c:v>5.3462532299741738</c:v>
                </c:pt>
                <c:pt idx="438">
                  <c:v>5.5725288544358405</c:v>
                </c:pt>
                <c:pt idx="439">
                  <c:v>5.6860000000000062</c:v>
                </c:pt>
                <c:pt idx="440">
                  <c:v>5.6846666666666703</c:v>
                </c:pt>
                <c:pt idx="441">
                  <c:v>5.5431955211025041</c:v>
                </c:pt>
                <c:pt idx="442">
                  <c:v>5.6806666666666734</c:v>
                </c:pt>
                <c:pt idx="443">
                  <c:v>5.4663910422050028</c:v>
                </c:pt>
                <c:pt idx="444">
                  <c:v>5.569195521102503</c:v>
                </c:pt>
                <c:pt idx="445">
                  <c:v>5.5805288544358396</c:v>
                </c:pt>
                <c:pt idx="446">
                  <c:v>5.7941378122308453</c:v>
                </c:pt>
                <c:pt idx="447">
                  <c:v>5.8248044788975113</c:v>
                </c:pt>
                <c:pt idx="448">
                  <c:v>5.7033333333333402</c:v>
                </c:pt>
                <c:pt idx="449">
                  <c:v>5.3475865633075044</c:v>
                </c:pt>
                <c:pt idx="450">
                  <c:v>5.6973333333333365</c:v>
                </c:pt>
                <c:pt idx="451">
                  <c:v>5.5911955211025051</c:v>
                </c:pt>
                <c:pt idx="452">
                  <c:v>5.5818621877691701</c:v>
                </c:pt>
                <c:pt idx="453">
                  <c:v>5.5751955211025068</c:v>
                </c:pt>
                <c:pt idx="454">
                  <c:v>5.5858621877691723</c:v>
                </c:pt>
                <c:pt idx="455">
                  <c:v>5.6953333333333411</c:v>
                </c:pt>
                <c:pt idx="456">
                  <c:v>5.7073333333333371</c:v>
                </c:pt>
                <c:pt idx="457">
                  <c:v>5.9369422911283527</c:v>
                </c:pt>
                <c:pt idx="458">
                  <c:v>5.7073333333333371</c:v>
                </c:pt>
                <c:pt idx="459">
                  <c:v>5.6926666666666748</c:v>
                </c:pt>
                <c:pt idx="460">
                  <c:v>5.5818621877691701</c:v>
                </c:pt>
                <c:pt idx="461">
                  <c:v>5.5911955211025051</c:v>
                </c:pt>
                <c:pt idx="462">
                  <c:v>5.7060000000000066</c:v>
                </c:pt>
                <c:pt idx="463">
                  <c:v>5.4730577088716714</c:v>
                </c:pt>
                <c:pt idx="464">
                  <c:v>5.8154711455641763</c:v>
                </c:pt>
                <c:pt idx="465">
                  <c:v>5.5978621877691737</c:v>
                </c:pt>
                <c:pt idx="466">
                  <c:v>5.818137812230848</c:v>
                </c:pt>
                <c:pt idx="467">
                  <c:v>5.5858621877691723</c:v>
                </c:pt>
                <c:pt idx="468">
                  <c:v>5.830137812230844</c:v>
                </c:pt>
                <c:pt idx="469">
                  <c:v>5.8108044788975146</c:v>
                </c:pt>
                <c:pt idx="470">
                  <c:v>5.3535865633075019</c:v>
                </c:pt>
                <c:pt idx="471">
                  <c:v>5.7073333333333371</c:v>
                </c:pt>
                <c:pt idx="472">
                  <c:v>5.5878621877691739</c:v>
                </c:pt>
                <c:pt idx="473">
                  <c:v>5.5925288544358409</c:v>
                </c:pt>
                <c:pt idx="474">
                  <c:v>5.5945288544358363</c:v>
                </c:pt>
                <c:pt idx="475">
                  <c:v>5.7026666666666754</c:v>
                </c:pt>
                <c:pt idx="476">
                  <c:v>5.2387820844100066</c:v>
                </c:pt>
                <c:pt idx="477">
                  <c:v>5.7066666666666723</c:v>
                </c:pt>
                <c:pt idx="478">
                  <c:v>5.7140000000000057</c:v>
                </c:pt>
                <c:pt idx="479">
                  <c:v>5.7113333333333394</c:v>
                </c:pt>
                <c:pt idx="480">
                  <c:v>5.595862187769173</c:v>
                </c:pt>
                <c:pt idx="481">
                  <c:v>5.704000000000006</c:v>
                </c:pt>
                <c:pt idx="482">
                  <c:v>5.8488044788975149</c:v>
                </c:pt>
                <c:pt idx="483">
                  <c:v>5.3835865633075031</c:v>
                </c:pt>
                <c:pt idx="484">
                  <c:v>5.4950577088716734</c:v>
                </c:pt>
                <c:pt idx="485">
                  <c:v>5.7200000000000042</c:v>
                </c:pt>
                <c:pt idx="486">
                  <c:v>5.8328044788975104</c:v>
                </c:pt>
                <c:pt idx="487">
                  <c:v>5.6185288544358398</c:v>
                </c:pt>
                <c:pt idx="488">
                  <c:v>5.7186666666666737</c:v>
                </c:pt>
                <c:pt idx="489">
                  <c:v>5.6151955211025086</c:v>
                </c:pt>
                <c:pt idx="490">
                  <c:v>5.3862532299741694</c:v>
                </c:pt>
                <c:pt idx="491">
                  <c:v>5.8368044788975126</c:v>
                </c:pt>
                <c:pt idx="492">
                  <c:v>5.6165288544358383</c:v>
                </c:pt>
                <c:pt idx="493">
                  <c:v>5.7333333333333414</c:v>
                </c:pt>
                <c:pt idx="494">
                  <c:v>5.5083910422050053</c:v>
                </c:pt>
                <c:pt idx="495">
                  <c:v>5.4943910422050024</c:v>
                </c:pt>
                <c:pt idx="496">
                  <c:v>5.3955865633075053</c:v>
                </c:pt>
                <c:pt idx="497">
                  <c:v>5.7266666666666728</c:v>
                </c:pt>
                <c:pt idx="498">
                  <c:v>5.8474711455641781</c:v>
                </c:pt>
                <c:pt idx="499">
                  <c:v>5.7406666666666695</c:v>
                </c:pt>
                <c:pt idx="500">
                  <c:v>5.6245288544358374</c:v>
                </c:pt>
                <c:pt idx="501">
                  <c:v>5.5030577088716726</c:v>
                </c:pt>
                <c:pt idx="502">
                  <c:v>5.8421378122308454</c:v>
                </c:pt>
                <c:pt idx="503">
                  <c:v>5.6986666666666732</c:v>
                </c:pt>
                <c:pt idx="504">
                  <c:v>5.8028044788975093</c:v>
                </c:pt>
                <c:pt idx="505">
                  <c:v>5.9502756244616846</c:v>
                </c:pt>
                <c:pt idx="506">
                  <c:v>5.60052885443584</c:v>
                </c:pt>
                <c:pt idx="507">
                  <c:v>5.5083910422050053</c:v>
                </c:pt>
                <c:pt idx="508">
                  <c:v>5.7220000000000049</c:v>
                </c:pt>
                <c:pt idx="509">
                  <c:v>5.5925288544358409</c:v>
                </c:pt>
                <c:pt idx="510">
                  <c:v>5.5698621877691741</c:v>
                </c:pt>
                <c:pt idx="511">
                  <c:v>5.5931955211025066</c:v>
                </c:pt>
                <c:pt idx="512">
                  <c:v>5.8434711455641759</c:v>
                </c:pt>
                <c:pt idx="513">
                  <c:v>5.8334711455641814</c:v>
                </c:pt>
                <c:pt idx="514">
                  <c:v>5.6031955211025064</c:v>
                </c:pt>
                <c:pt idx="515">
                  <c:v>5.7013333333333396</c:v>
                </c:pt>
                <c:pt idx="516">
                  <c:v>5.81280447889751</c:v>
                </c:pt>
                <c:pt idx="517">
                  <c:v>5.7386666666666741</c:v>
                </c:pt>
                <c:pt idx="518">
                  <c:v>5.2654487510766703</c:v>
                </c:pt>
                <c:pt idx="519">
                  <c:v>5.496391042205004</c:v>
                </c:pt>
                <c:pt idx="520">
                  <c:v>5.6205288544358414</c:v>
                </c:pt>
                <c:pt idx="521">
                  <c:v>5.7293333333333392</c:v>
                </c:pt>
                <c:pt idx="522">
                  <c:v>5.3595865633075057</c:v>
                </c:pt>
                <c:pt idx="523">
                  <c:v>5.7093333333333387</c:v>
                </c:pt>
                <c:pt idx="524">
                  <c:v>5.1493109388458382</c:v>
                </c:pt>
                <c:pt idx="525">
                  <c:v>5.7493333333333396</c:v>
                </c:pt>
                <c:pt idx="526">
                  <c:v>5.5003910422050062</c:v>
                </c:pt>
                <c:pt idx="527">
                  <c:v>4.801564168819989</c:v>
                </c:pt>
                <c:pt idx="528">
                  <c:v>5.7266666666666728</c:v>
                </c:pt>
                <c:pt idx="529">
                  <c:v>5.4903910422050064</c:v>
                </c:pt>
                <c:pt idx="530">
                  <c:v>5.7433333333333421</c:v>
                </c:pt>
                <c:pt idx="531">
                  <c:v>5.5043910422050031</c:v>
                </c:pt>
                <c:pt idx="532">
                  <c:v>5.5083910422050053</c:v>
                </c:pt>
                <c:pt idx="533">
                  <c:v>5.9649422911283523</c:v>
                </c:pt>
                <c:pt idx="534">
                  <c:v>5.6211955211025062</c:v>
                </c:pt>
                <c:pt idx="535">
                  <c:v>5.7173333333333378</c:v>
                </c:pt>
                <c:pt idx="536">
                  <c:v>5.3862532299741694</c:v>
                </c:pt>
                <c:pt idx="537">
                  <c:v>5.7320000000000055</c:v>
                </c:pt>
                <c:pt idx="538">
                  <c:v>5.5965288544358378</c:v>
                </c:pt>
                <c:pt idx="539">
                  <c:v>5.1399776055125024</c:v>
                </c:pt>
                <c:pt idx="540">
                  <c:v>5.7480000000000038</c:v>
                </c:pt>
                <c:pt idx="541">
                  <c:v>5.5150577088716748</c:v>
                </c:pt>
                <c:pt idx="542">
                  <c:v>5.8528044788975109</c:v>
                </c:pt>
                <c:pt idx="543">
                  <c:v>5.8594711455641804</c:v>
                </c:pt>
                <c:pt idx="544">
                  <c:v>5.7340000000000071</c:v>
                </c:pt>
                <c:pt idx="545">
                  <c:v>5.1453109388458351</c:v>
                </c:pt>
                <c:pt idx="546">
                  <c:v>5.4069198966408356</c:v>
                </c:pt>
                <c:pt idx="547">
                  <c:v>5.3922532299741732</c:v>
                </c:pt>
                <c:pt idx="548">
                  <c:v>5.6198621877691703</c:v>
                </c:pt>
                <c:pt idx="549">
                  <c:v>5.7560000000000029</c:v>
                </c:pt>
                <c:pt idx="550">
                  <c:v>5.7446666666666726</c:v>
                </c:pt>
                <c:pt idx="551">
                  <c:v>5.9669422911283538</c:v>
                </c:pt>
                <c:pt idx="552">
                  <c:v>5.7180000000000089</c:v>
                </c:pt>
                <c:pt idx="553">
                  <c:v>5.9589422911283485</c:v>
                </c:pt>
                <c:pt idx="554">
                  <c:v>5.7400000000000047</c:v>
                </c:pt>
                <c:pt idx="555">
                  <c:v>5.6198621877691703</c:v>
                </c:pt>
                <c:pt idx="556">
                  <c:v>5.9796089577950209</c:v>
                </c:pt>
                <c:pt idx="557">
                  <c:v>5.9956089577950191</c:v>
                </c:pt>
                <c:pt idx="558">
                  <c:v>5.605195521102508</c:v>
                </c:pt>
                <c:pt idx="559">
                  <c:v>5.6191955211025046</c:v>
                </c:pt>
                <c:pt idx="560">
                  <c:v>5.9676089577950187</c:v>
                </c:pt>
                <c:pt idx="561">
                  <c:v>5.8601378122308452</c:v>
                </c:pt>
                <c:pt idx="562">
                  <c:v>5.6431955211025082</c:v>
                </c:pt>
                <c:pt idx="563">
                  <c:v>5.5337243755383394</c:v>
                </c:pt>
                <c:pt idx="564">
                  <c:v>5.6458621877691746</c:v>
                </c:pt>
                <c:pt idx="565">
                  <c:v>5.8848044788975136</c:v>
                </c:pt>
                <c:pt idx="566">
                  <c:v>5.7560000000000029</c:v>
                </c:pt>
                <c:pt idx="567">
                  <c:v>5.8774711455641793</c:v>
                </c:pt>
                <c:pt idx="568">
                  <c:v>5.5303910422050073</c:v>
                </c:pt>
                <c:pt idx="569">
                  <c:v>5.8854711455641784</c:v>
                </c:pt>
                <c:pt idx="570">
                  <c:v>5.5250577088716692</c:v>
                </c:pt>
                <c:pt idx="571">
                  <c:v>5.6418621877691724</c:v>
                </c:pt>
                <c:pt idx="572">
                  <c:v>5.4135865633075042</c:v>
                </c:pt>
                <c:pt idx="573">
                  <c:v>5.7766666666666744</c:v>
                </c:pt>
                <c:pt idx="574">
                  <c:v>5.6418621877691724</c:v>
                </c:pt>
                <c:pt idx="575">
                  <c:v>5.6471955211025051</c:v>
                </c:pt>
                <c:pt idx="576">
                  <c:v>5.8548044788975124</c:v>
                </c:pt>
                <c:pt idx="577">
                  <c:v>5.6338621877691732</c:v>
                </c:pt>
                <c:pt idx="578">
                  <c:v>5.4002532299741723</c:v>
                </c:pt>
                <c:pt idx="579">
                  <c:v>5.410253229974173</c:v>
                </c:pt>
                <c:pt idx="580">
                  <c:v>5.5230577088716739</c:v>
                </c:pt>
                <c:pt idx="581">
                  <c:v>5.8741378122308481</c:v>
                </c:pt>
                <c:pt idx="582">
                  <c:v>5.7433333333333421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0F-4DFB-8068-9A50E74D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61920"/>
        <c:axId val="829164440"/>
      </c:scatterChart>
      <c:valAx>
        <c:axId val="82916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T^</a:t>
                </a:r>
                <a:r>
                  <a:rPr lang="he-IL" sz="1200"/>
                  <a:t>)</a:t>
                </a:r>
                <a:r>
                  <a:rPr lang="en-US" sz="1200"/>
                  <a:t>1/n)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29164440"/>
        <c:crosses val="autoZero"/>
        <c:crossBetween val="midCat"/>
      </c:valAx>
      <c:valAx>
        <c:axId val="82916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Rds</a:t>
                </a:r>
                <a:r>
                  <a:rPr lang="en-US" sz="1000" b="0" i="0" u="none" strike="noStrike" baseline="0"/>
                  <a:t> 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2916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0972062829519515"/>
          <c:y val="0.17878542885254892"/>
          <c:w val="0.81529543707998797"/>
          <c:h val="0.6966082883984067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778410632362319"/>
                  <c:y val="3.41982709217939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GaN_power_data!$D$33:$D$36</c:f>
              <c:numCache>
                <c:formatCode>General</c:formatCode>
                <c:ptCount val="4"/>
                <c:pt idx="0">
                  <c:v>3.1780538303479458</c:v>
                </c:pt>
                <c:pt idx="1">
                  <c:v>3.2580965380214821</c:v>
                </c:pt>
                <c:pt idx="2">
                  <c:v>3.3322045101752038</c:v>
                </c:pt>
                <c:pt idx="3">
                  <c:v>3.4657359027997265</c:v>
                </c:pt>
              </c:numCache>
            </c:numRef>
          </c:xVal>
          <c:yVal>
            <c:numRef>
              <c:f>GaN_power_data!$E$33:$E$36</c:f>
              <c:numCache>
                <c:formatCode>General</c:formatCode>
                <c:ptCount val="4"/>
                <c:pt idx="0">
                  <c:v>7.6811559556769478</c:v>
                </c:pt>
                <c:pt idx="1">
                  <c:v>6.3376044416998676</c:v>
                </c:pt>
                <c:pt idx="2">
                  <c:v>5.0534806501992584</c:v>
                </c:pt>
                <c:pt idx="3">
                  <c:v>2.9144616312101195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1B-41F1-971E-6DC8303A6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61920"/>
        <c:axId val="829164440"/>
      </c:scatterChart>
      <c:valAx>
        <c:axId val="82916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LN(V)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29164440"/>
        <c:crosses val="autoZero"/>
        <c:crossBetween val="midCat"/>
      </c:valAx>
      <c:valAx>
        <c:axId val="82916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LN(TTF)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2916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1061639571442118"/>
          <c:y val="0.15202411608219321"/>
          <c:w val="0.81529543707998797"/>
          <c:h val="0.6966082883984067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634162974393744"/>
                  <c:y val="0.217244178198878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GaN_power_data!$M$33:$M$36</c:f>
              <c:numCache>
                <c:formatCode>General</c:formatCode>
                <c:ptCount val="4"/>
                <c:pt idx="0">
                  <c:v>44.777300989076849</c:v>
                </c:pt>
                <c:pt idx="1">
                  <c:v>39.057703225822578</c:v>
                </c:pt>
                <c:pt idx="2">
                  <c:v>36.712951418779355</c:v>
                </c:pt>
                <c:pt idx="3">
                  <c:v>34.633781014204558</c:v>
                </c:pt>
              </c:numCache>
            </c:numRef>
          </c:xVal>
          <c:yVal>
            <c:numRef>
              <c:f>GaN_power_data!$L$33:$L$36</c:f>
              <c:numCache>
                <c:formatCode>General</c:formatCode>
                <c:ptCount val="4"/>
                <c:pt idx="0">
                  <c:v>3.6323539385001506</c:v>
                </c:pt>
                <c:pt idx="1">
                  <c:v>1.847465883210526</c:v>
                </c:pt>
                <c:pt idx="2">
                  <c:v>1.0845260887321702</c:v>
                </c:pt>
                <c:pt idx="3">
                  <c:v>0.42896455282147572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C4-4173-BD6A-CBCD7A710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61920"/>
        <c:axId val="829164440"/>
      </c:scatterChart>
      <c:valAx>
        <c:axId val="82916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1/kt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29164440"/>
        <c:crosses val="autoZero"/>
        <c:crossBetween val="midCat"/>
      </c:valAx>
      <c:valAx>
        <c:axId val="82916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LN(TTF)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2916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ln>
                  <a:noFill/>
                </a:ln>
                <a:solidFill>
                  <a:schemeClr val="tx1">
                    <a:alpha val="74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600" b="1"/>
              <a:t>גרף התפלגות </a:t>
            </a:r>
            <a:r>
              <a:rPr lang="en-US" sz="1600" b="1"/>
              <a:t> Weibit  </a:t>
            </a:r>
            <a:r>
              <a:rPr lang="he-IL" sz="1600" b="1"/>
              <a:t>של </a:t>
            </a:r>
            <a:r>
              <a:rPr lang="en-US" sz="1600" b="1"/>
              <a:t>BGA</a:t>
            </a:r>
            <a:endParaRPr lang="he-IL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ln>
                <a:noFill/>
              </a:ln>
              <a:solidFill>
                <a:schemeClr val="tx1">
                  <a:alpha val="74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9623321242148103"/>
          <c:y val="0.10622388904961329"/>
          <c:w val="0.78250376006369993"/>
          <c:h val="0.81352265021037007"/>
        </c:manualLayout>
      </c:layout>
      <c:scatterChart>
        <c:scatterStyle val="lineMarker"/>
        <c:varyColors val="0"/>
        <c:ser>
          <c:idx val="1"/>
          <c:order val="0"/>
          <c:tx>
            <c:strRef>
              <c:f>BGA_package_data!$B$2</c:f>
              <c:strCache>
                <c:ptCount val="1"/>
                <c:pt idx="0">
                  <c:v>T-35C_+65C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213137877477534E-2"/>
                  <c:y val="-8.22896012815782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ln>
                        <a:noFill/>
                      </a:ln>
                      <a:solidFill>
                        <a:schemeClr val="tx1">
                          <a:alpha val="7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BGA_package_data!$H$3:$H$41</c:f>
              <c:numCache>
                <c:formatCode>General</c:formatCode>
                <c:ptCount val="39"/>
                <c:pt idx="0">
                  <c:v>16.077195515735195</c:v>
                </c:pt>
                <c:pt idx="1">
                  <c:v>16.174504116044261</c:v>
                </c:pt>
                <c:pt idx="2">
                  <c:v>16.199626241367575</c:v>
                </c:pt>
                <c:pt idx="3">
                  <c:v>16.203345867711498</c:v>
                </c:pt>
                <c:pt idx="4">
                  <c:v>16.222373118999986</c:v>
                </c:pt>
                <c:pt idx="5">
                  <c:v>16.279813398102611</c:v>
                </c:pt>
                <c:pt idx="6">
                  <c:v>16.284189057178565</c:v>
                </c:pt>
                <c:pt idx="7">
                  <c:v>16.301087423752335</c:v>
                </c:pt>
                <c:pt idx="8">
                  <c:v>16.310128319681152</c:v>
                </c:pt>
                <c:pt idx="9">
                  <c:v>16.310360691785618</c:v>
                </c:pt>
                <c:pt idx="10">
                  <c:v>16.330398904084397</c:v>
                </c:pt>
                <c:pt idx="11">
                  <c:v>16.335503843911972</c:v>
                </c:pt>
                <c:pt idx="12">
                  <c:v>16.336660790170537</c:v>
                </c:pt>
                <c:pt idx="13">
                  <c:v>16.341209846912715</c:v>
                </c:pt>
                <c:pt idx="14">
                  <c:v>16.351306545298932</c:v>
                </c:pt>
                <c:pt idx="15">
                  <c:v>16.374790082209479</c:v>
                </c:pt>
                <c:pt idx="16">
                  <c:v>16.386463852376369</c:v>
                </c:pt>
                <c:pt idx="17">
                  <c:v>16.387369524667996</c:v>
                </c:pt>
                <c:pt idx="18">
                  <c:v>16.396773290941582</c:v>
                </c:pt>
                <c:pt idx="19">
                  <c:v>16.406796894714965</c:v>
                </c:pt>
                <c:pt idx="20">
                  <c:v>16.421100220258502</c:v>
                </c:pt>
                <c:pt idx="21">
                  <c:v>16.431466102807196</c:v>
                </c:pt>
                <c:pt idx="22">
                  <c:v>16.43511977681078</c:v>
                </c:pt>
                <c:pt idx="23">
                  <c:v>16.438584427137155</c:v>
                </c:pt>
                <c:pt idx="24">
                  <c:v>16.442932553971151</c:v>
                </c:pt>
                <c:pt idx="25">
                  <c:v>16.464520194702043</c:v>
                </c:pt>
                <c:pt idx="26">
                  <c:v>16.466569981790283</c:v>
                </c:pt>
                <c:pt idx="27">
                  <c:v>16.476483584797041</c:v>
                </c:pt>
                <c:pt idx="28">
                  <c:v>16.479124776121395</c:v>
                </c:pt>
                <c:pt idx="29">
                  <c:v>16.498180757007496</c:v>
                </c:pt>
                <c:pt idx="30">
                  <c:v>16.506983058933599</c:v>
                </c:pt>
                <c:pt idx="31">
                  <c:v>16.508069317405042</c:v>
                </c:pt>
                <c:pt idx="32">
                  <c:v>16.513320088049149</c:v>
                </c:pt>
                <c:pt idx="33">
                  <c:v>16.544702073067914</c:v>
                </c:pt>
                <c:pt idx="34">
                  <c:v>16.552164330859085</c:v>
                </c:pt>
                <c:pt idx="35">
                  <c:v>16.569438319694886</c:v>
                </c:pt>
                <c:pt idx="36">
                  <c:v>16.65643945424252</c:v>
                </c:pt>
                <c:pt idx="37">
                  <c:v>16.656566479124404</c:v>
                </c:pt>
                <c:pt idx="38">
                  <c:v>16.74648680933792</c:v>
                </c:pt>
              </c:numCache>
            </c:numRef>
          </c:xVal>
          <c:yVal>
            <c:numRef>
              <c:f>BGA_package_data!$M$3:$M$41</c:f>
              <c:numCache>
                <c:formatCode>General</c:formatCode>
                <c:ptCount val="39"/>
                <c:pt idx="0">
                  <c:v>-3.6635068537106092</c:v>
                </c:pt>
                <c:pt idx="1">
                  <c:v>-2.9572861116205535</c:v>
                </c:pt>
                <c:pt idx="2">
                  <c:v>-2.5384541294447005</c:v>
                </c:pt>
                <c:pt idx="3">
                  <c:v>-2.2370972529862616</c:v>
                </c:pt>
                <c:pt idx="4">
                  <c:v>-1.9999551890894633</c:v>
                </c:pt>
                <c:pt idx="5">
                  <c:v>-1.8032943423646421</c:v>
                </c:pt>
                <c:pt idx="6">
                  <c:v>-1.6344450888161288</c:v>
                </c:pt>
                <c:pt idx="7">
                  <c:v>-1.4858357250398275</c:v>
                </c:pt>
                <c:pt idx="8">
                  <c:v>-1.352573404348141</c:v>
                </c:pt>
                <c:pt idx="9">
                  <c:v>-1.231308343788281</c:v>
                </c:pt>
                <c:pt idx="10">
                  <c:v>-1.1196421196954869</c:v>
                </c:pt>
                <c:pt idx="11">
                  <c:v>-1.0157943569978849</c:v>
                </c:pt>
                <c:pt idx="12">
                  <c:v>-0.91840311409609687</c:v>
                </c:pt>
                <c:pt idx="13">
                  <c:v>-0.82639925278616677</c:v>
                </c:pt>
                <c:pt idx="14">
                  <c:v>-0.73892402519190725</c:v>
                </c:pt>
                <c:pt idx="15">
                  <c:v>-0.6552730452570279</c:v>
                </c:pt>
                <c:pt idx="16">
                  <c:v>-0.57485696208171277</c:v>
                </c:pt>
                <c:pt idx="17">
                  <c:v>-0.49717301820753357</c:v>
                </c:pt>
                <c:pt idx="18">
                  <c:v>-0.42178385893867959</c:v>
                </c:pt>
                <c:pt idx="19">
                  <c:v>-0.34830123530516788</c:v>
                </c:pt>
                <c:pt idx="20">
                  <c:v>-0.27637300856281311</c:v>
                </c:pt>
                <c:pt idx="21">
                  <c:v>-0.2056723271549615</c:v>
                </c:pt>
                <c:pt idx="22">
                  <c:v>-0.13588812066997583</c:v>
                </c:pt>
                <c:pt idx="23">
                  <c:v>-6.6716199377905766E-2</c:v>
                </c:pt>
                <c:pt idx="24">
                  <c:v>2.1497101969657761E-3</c:v>
                </c:pt>
                <c:pt idx="25">
                  <c:v>7.1027720475294182E-2</c:v>
                </c:pt>
                <c:pt idx="26">
                  <c:v>0.1402592340084976</c:v>
                </c:pt>
                <c:pt idx="27">
                  <c:v>0.21022335309006257</c:v>
                </c:pt>
                <c:pt idx="28">
                  <c:v>0.2813561670942531</c:v>
                </c:pt>
                <c:pt idx="29">
                  <c:v>0.35417804057882779</c:v>
                </c:pt>
                <c:pt idx="30">
                  <c:v>0.42933429781849547</c:v>
                </c:pt>
                <c:pt idx="31">
                  <c:v>0.50765920677359333</c:v>
                </c:pt>
                <c:pt idx="32">
                  <c:v>0.59028271107735186</c:v>
                </c:pt>
                <c:pt idx="33">
                  <c:v>0.67882134386002724</c:v>
                </c:pt>
                <c:pt idx="34">
                  <c:v>0.77575119380998492</c:v>
                </c:pt>
                <c:pt idx="35">
                  <c:v>0.88522833360406816</c:v>
                </c:pt>
                <c:pt idx="36">
                  <c:v>1.0152342811837767</c:v>
                </c:pt>
                <c:pt idx="37">
                  <c:v>1.1850454763659668</c:v>
                </c:pt>
                <c:pt idx="38">
                  <c:v>1.4746366515748421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6-4527-9E1A-03552E799E92}"/>
            </c:ext>
          </c:extLst>
        </c:ser>
        <c:ser>
          <c:idx val="0"/>
          <c:order val="1"/>
          <c:tx>
            <c:strRef>
              <c:f>BGA_package_data!$C$2</c:f>
              <c:strCache>
                <c:ptCount val="1"/>
                <c:pt idx="0">
                  <c:v>T-35C_+85C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90455108202529E-2"/>
                  <c:y val="-6.46058456336920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ln>
                        <a:noFill/>
                      </a:ln>
                      <a:solidFill>
                        <a:schemeClr val="tx1">
                          <a:alpha val="7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BGA_package_data!$I$3:$I$41</c:f>
              <c:numCache>
                <c:formatCode>General</c:formatCode>
                <c:ptCount val="39"/>
                <c:pt idx="0">
                  <c:v>14.624500279635507</c:v>
                </c:pt>
                <c:pt idx="1">
                  <c:v>14.633232362925606</c:v>
                </c:pt>
                <c:pt idx="2">
                  <c:v>14.638478562123048</c:v>
                </c:pt>
                <c:pt idx="3">
                  <c:v>14.64106246201584</c:v>
                </c:pt>
                <c:pt idx="4">
                  <c:v>14.649280362489176</c:v>
                </c:pt>
                <c:pt idx="5">
                  <c:v>14.658965716554643</c:v>
                </c:pt>
                <c:pt idx="6">
                  <c:v>14.659866973776738</c:v>
                </c:pt>
                <c:pt idx="7">
                  <c:v>14.666521003468061</c:v>
                </c:pt>
                <c:pt idx="8">
                  <c:v>14.6728373020186</c:v>
                </c:pt>
                <c:pt idx="9">
                  <c:v>14.678173629389006</c:v>
                </c:pt>
                <c:pt idx="10">
                  <c:v>14.680920968583006</c:v>
                </c:pt>
                <c:pt idx="11">
                  <c:v>14.6831726415614</c:v>
                </c:pt>
                <c:pt idx="12">
                  <c:v>14.685755502769098</c:v>
                </c:pt>
                <c:pt idx="13">
                  <c:v>14.697073732094955</c:v>
                </c:pt>
                <c:pt idx="14">
                  <c:v>14.708236453707078</c:v>
                </c:pt>
                <c:pt idx="15">
                  <c:v>14.71808854776897</c:v>
                </c:pt>
                <c:pt idx="16">
                  <c:v>14.718310425321185</c:v>
                </c:pt>
                <c:pt idx="17">
                  <c:v>14.722811776217204</c:v>
                </c:pt>
                <c:pt idx="18">
                  <c:v>14.726682982379236</c:v>
                </c:pt>
                <c:pt idx="19">
                  <c:v>14.734540646374702</c:v>
                </c:pt>
                <c:pt idx="20">
                  <c:v>14.737328018264401</c:v>
                </c:pt>
                <c:pt idx="21">
                  <c:v>14.744209171685645</c:v>
                </c:pt>
                <c:pt idx="22">
                  <c:v>14.748844289505143</c:v>
                </c:pt>
                <c:pt idx="23">
                  <c:v>14.765500052557099</c:v>
                </c:pt>
                <c:pt idx="24">
                  <c:v>14.765600312719327</c:v>
                </c:pt>
                <c:pt idx="25">
                  <c:v>14.765645099067982</c:v>
                </c:pt>
                <c:pt idx="26">
                  <c:v>14.767450936161035</c:v>
                </c:pt>
                <c:pt idx="27">
                  <c:v>14.780487627258225</c:v>
                </c:pt>
                <c:pt idx="28">
                  <c:v>14.78659622381543</c:v>
                </c:pt>
                <c:pt idx="29">
                  <c:v>14.793091983836966</c:v>
                </c:pt>
                <c:pt idx="30">
                  <c:v>14.826604211654937</c:v>
                </c:pt>
                <c:pt idx="31">
                  <c:v>14.861867113877768</c:v>
                </c:pt>
                <c:pt idx="32">
                  <c:v>14.904638018359529</c:v>
                </c:pt>
                <c:pt idx="33">
                  <c:v>14.905701695459427</c:v>
                </c:pt>
                <c:pt idx="34">
                  <c:v>14.918523282303267</c:v>
                </c:pt>
                <c:pt idx="35">
                  <c:v>14.937351736334334</c:v>
                </c:pt>
                <c:pt idx="36">
                  <c:v>14.966429903127445</c:v>
                </c:pt>
                <c:pt idx="37">
                  <c:v>14.986111893730421</c:v>
                </c:pt>
                <c:pt idx="38">
                  <c:v>15.051004647169121</c:v>
                </c:pt>
              </c:numCache>
            </c:numRef>
          </c:xVal>
          <c:yVal>
            <c:numRef>
              <c:f>BGA_package_data!$M$3:$M$41</c:f>
              <c:numCache>
                <c:formatCode>General</c:formatCode>
                <c:ptCount val="39"/>
                <c:pt idx="0">
                  <c:v>-3.6635068537106092</c:v>
                </c:pt>
                <c:pt idx="1">
                  <c:v>-2.9572861116205535</c:v>
                </c:pt>
                <c:pt idx="2">
                  <c:v>-2.5384541294447005</c:v>
                </c:pt>
                <c:pt idx="3">
                  <c:v>-2.2370972529862616</c:v>
                </c:pt>
                <c:pt idx="4">
                  <c:v>-1.9999551890894633</c:v>
                </c:pt>
                <c:pt idx="5">
                  <c:v>-1.8032943423646421</c:v>
                </c:pt>
                <c:pt idx="6">
                  <c:v>-1.6344450888161288</c:v>
                </c:pt>
                <c:pt idx="7">
                  <c:v>-1.4858357250398275</c:v>
                </c:pt>
                <c:pt idx="8">
                  <c:v>-1.352573404348141</c:v>
                </c:pt>
                <c:pt idx="9">
                  <c:v>-1.231308343788281</c:v>
                </c:pt>
                <c:pt idx="10">
                  <c:v>-1.1196421196954869</c:v>
                </c:pt>
                <c:pt idx="11">
                  <c:v>-1.0157943569978849</c:v>
                </c:pt>
                <c:pt idx="12">
                  <c:v>-0.91840311409609687</c:v>
                </c:pt>
                <c:pt idx="13">
                  <c:v>-0.82639925278616677</c:v>
                </c:pt>
                <c:pt idx="14">
                  <c:v>-0.73892402519190725</c:v>
                </c:pt>
                <c:pt idx="15">
                  <c:v>-0.6552730452570279</c:v>
                </c:pt>
                <c:pt idx="16">
                  <c:v>-0.57485696208171277</c:v>
                </c:pt>
                <c:pt idx="17">
                  <c:v>-0.49717301820753357</c:v>
                </c:pt>
                <c:pt idx="18">
                  <c:v>-0.42178385893867959</c:v>
                </c:pt>
                <c:pt idx="19">
                  <c:v>-0.34830123530516788</c:v>
                </c:pt>
                <c:pt idx="20">
                  <c:v>-0.27637300856281311</c:v>
                </c:pt>
                <c:pt idx="21">
                  <c:v>-0.2056723271549615</c:v>
                </c:pt>
                <c:pt idx="22">
                  <c:v>-0.13588812066997583</c:v>
                </c:pt>
                <c:pt idx="23">
                  <c:v>-6.6716199377905766E-2</c:v>
                </c:pt>
                <c:pt idx="24">
                  <c:v>2.1497101969657761E-3</c:v>
                </c:pt>
                <c:pt idx="25">
                  <c:v>7.1027720475294182E-2</c:v>
                </c:pt>
                <c:pt idx="26">
                  <c:v>0.1402592340084976</c:v>
                </c:pt>
                <c:pt idx="27">
                  <c:v>0.21022335309006257</c:v>
                </c:pt>
                <c:pt idx="28">
                  <c:v>0.2813561670942531</c:v>
                </c:pt>
                <c:pt idx="29">
                  <c:v>0.35417804057882779</c:v>
                </c:pt>
                <c:pt idx="30">
                  <c:v>0.42933429781849547</c:v>
                </c:pt>
                <c:pt idx="31">
                  <c:v>0.50765920677359333</c:v>
                </c:pt>
                <c:pt idx="32">
                  <c:v>0.59028271107735186</c:v>
                </c:pt>
                <c:pt idx="33">
                  <c:v>0.67882134386002724</c:v>
                </c:pt>
                <c:pt idx="34">
                  <c:v>0.77575119380998492</c:v>
                </c:pt>
                <c:pt idx="35">
                  <c:v>0.88522833360406816</c:v>
                </c:pt>
                <c:pt idx="36">
                  <c:v>1.0152342811837767</c:v>
                </c:pt>
                <c:pt idx="37">
                  <c:v>1.1850454763659668</c:v>
                </c:pt>
                <c:pt idx="38">
                  <c:v>1.4746366515748421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F66-4527-9E1A-03552E799E92}"/>
            </c:ext>
          </c:extLst>
        </c:ser>
        <c:ser>
          <c:idx val="2"/>
          <c:order val="2"/>
          <c:tx>
            <c:strRef>
              <c:f>BGA_package_data!$D$2</c:f>
              <c:strCache>
                <c:ptCount val="1"/>
                <c:pt idx="0">
                  <c:v>T-35C_+155C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354465505868366E-2"/>
                  <c:y val="5.21001220328874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ln>
                        <a:noFill/>
                      </a:ln>
                      <a:solidFill>
                        <a:schemeClr val="tx1">
                          <a:alpha val="7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BGA_package_data!$J$3:$J$41</c:f>
              <c:numCache>
                <c:formatCode>General</c:formatCode>
                <c:ptCount val="39"/>
                <c:pt idx="0">
                  <c:v>12.340417230072465</c:v>
                </c:pt>
                <c:pt idx="1">
                  <c:v>12.370658602828664</c:v>
                </c:pt>
                <c:pt idx="2">
                  <c:v>12.371489384502917</c:v>
                </c:pt>
                <c:pt idx="3">
                  <c:v>12.398534025630585</c:v>
                </c:pt>
                <c:pt idx="4">
                  <c:v>12.416433651150271</c:v>
                </c:pt>
                <c:pt idx="5">
                  <c:v>12.425461702436145</c:v>
                </c:pt>
                <c:pt idx="6">
                  <c:v>12.432356077983869</c:v>
                </c:pt>
                <c:pt idx="7">
                  <c:v>12.474297805606245</c:v>
                </c:pt>
                <c:pt idx="8">
                  <c:v>12.47836776170743</c:v>
                </c:pt>
                <c:pt idx="9">
                  <c:v>12.481805545601917</c:v>
                </c:pt>
                <c:pt idx="10">
                  <c:v>12.488927325352821</c:v>
                </c:pt>
                <c:pt idx="11">
                  <c:v>12.518821844495442</c:v>
                </c:pt>
                <c:pt idx="12">
                  <c:v>12.534081583556796</c:v>
                </c:pt>
                <c:pt idx="13">
                  <c:v>12.549682849840458</c:v>
                </c:pt>
                <c:pt idx="14">
                  <c:v>12.551465190227756</c:v>
                </c:pt>
                <c:pt idx="15">
                  <c:v>12.58668124246946</c:v>
                </c:pt>
                <c:pt idx="16">
                  <c:v>12.618123269034784</c:v>
                </c:pt>
                <c:pt idx="17">
                  <c:v>12.61879697294469</c:v>
                </c:pt>
                <c:pt idx="18">
                  <c:v>12.631853578651262</c:v>
                </c:pt>
                <c:pt idx="19">
                  <c:v>12.660182904245076</c:v>
                </c:pt>
                <c:pt idx="20">
                  <c:v>12.662138844427771</c:v>
                </c:pt>
                <c:pt idx="21">
                  <c:v>12.669341492770672</c:v>
                </c:pt>
                <c:pt idx="22">
                  <c:v>12.67167049780406</c:v>
                </c:pt>
                <c:pt idx="23">
                  <c:v>12.682630099736016</c:v>
                </c:pt>
                <c:pt idx="24">
                  <c:v>12.690982333874684</c:v>
                </c:pt>
                <c:pt idx="25">
                  <c:v>12.725957528902891</c:v>
                </c:pt>
                <c:pt idx="26">
                  <c:v>12.735576786265243</c:v>
                </c:pt>
                <c:pt idx="27">
                  <c:v>12.735588193145665</c:v>
                </c:pt>
                <c:pt idx="28">
                  <c:v>12.767164272871311</c:v>
                </c:pt>
                <c:pt idx="29">
                  <c:v>12.778384899077695</c:v>
                </c:pt>
                <c:pt idx="30">
                  <c:v>12.79119555438599</c:v>
                </c:pt>
                <c:pt idx="31">
                  <c:v>12.809487754143616</c:v>
                </c:pt>
                <c:pt idx="32">
                  <c:v>12.816021285800439</c:v>
                </c:pt>
                <c:pt idx="33">
                  <c:v>12.833629153717377</c:v>
                </c:pt>
                <c:pt idx="34">
                  <c:v>12.840072598582363</c:v>
                </c:pt>
                <c:pt idx="35">
                  <c:v>12.89532016733456</c:v>
                </c:pt>
                <c:pt idx="36">
                  <c:v>12.913100545956247</c:v>
                </c:pt>
                <c:pt idx="37">
                  <c:v>13.03167419559079</c:v>
                </c:pt>
                <c:pt idx="38">
                  <c:v>13.234024978989012</c:v>
                </c:pt>
              </c:numCache>
            </c:numRef>
          </c:xVal>
          <c:yVal>
            <c:numRef>
              <c:f>BGA_package_data!$M$3:$M$41</c:f>
              <c:numCache>
                <c:formatCode>General</c:formatCode>
                <c:ptCount val="39"/>
                <c:pt idx="0">
                  <c:v>-3.6635068537106092</c:v>
                </c:pt>
                <c:pt idx="1">
                  <c:v>-2.9572861116205535</c:v>
                </c:pt>
                <c:pt idx="2">
                  <c:v>-2.5384541294447005</c:v>
                </c:pt>
                <c:pt idx="3">
                  <c:v>-2.2370972529862616</c:v>
                </c:pt>
                <c:pt idx="4">
                  <c:v>-1.9999551890894633</c:v>
                </c:pt>
                <c:pt idx="5">
                  <c:v>-1.8032943423646421</c:v>
                </c:pt>
                <c:pt idx="6">
                  <c:v>-1.6344450888161288</c:v>
                </c:pt>
                <c:pt idx="7">
                  <c:v>-1.4858357250398275</c:v>
                </c:pt>
                <c:pt idx="8">
                  <c:v>-1.352573404348141</c:v>
                </c:pt>
                <c:pt idx="9">
                  <c:v>-1.231308343788281</c:v>
                </c:pt>
                <c:pt idx="10">
                  <c:v>-1.1196421196954869</c:v>
                </c:pt>
                <c:pt idx="11">
                  <c:v>-1.0157943569978849</c:v>
                </c:pt>
                <c:pt idx="12">
                  <c:v>-0.91840311409609687</c:v>
                </c:pt>
                <c:pt idx="13">
                  <c:v>-0.82639925278616677</c:v>
                </c:pt>
                <c:pt idx="14">
                  <c:v>-0.73892402519190725</c:v>
                </c:pt>
                <c:pt idx="15">
                  <c:v>-0.6552730452570279</c:v>
                </c:pt>
                <c:pt idx="16">
                  <c:v>-0.57485696208171277</c:v>
                </c:pt>
                <c:pt idx="17">
                  <c:v>-0.49717301820753357</c:v>
                </c:pt>
                <c:pt idx="18">
                  <c:v>-0.42178385893867959</c:v>
                </c:pt>
                <c:pt idx="19">
                  <c:v>-0.34830123530516788</c:v>
                </c:pt>
                <c:pt idx="20">
                  <c:v>-0.27637300856281311</c:v>
                </c:pt>
                <c:pt idx="21">
                  <c:v>-0.2056723271549615</c:v>
                </c:pt>
                <c:pt idx="22">
                  <c:v>-0.13588812066997583</c:v>
                </c:pt>
                <c:pt idx="23">
                  <c:v>-6.6716199377905766E-2</c:v>
                </c:pt>
                <c:pt idx="24">
                  <c:v>2.1497101969657761E-3</c:v>
                </c:pt>
                <c:pt idx="25">
                  <c:v>7.1027720475294182E-2</c:v>
                </c:pt>
                <c:pt idx="26">
                  <c:v>0.1402592340084976</c:v>
                </c:pt>
                <c:pt idx="27">
                  <c:v>0.21022335309006257</c:v>
                </c:pt>
                <c:pt idx="28">
                  <c:v>0.2813561670942531</c:v>
                </c:pt>
                <c:pt idx="29">
                  <c:v>0.35417804057882779</c:v>
                </c:pt>
                <c:pt idx="30">
                  <c:v>0.42933429781849547</c:v>
                </c:pt>
                <c:pt idx="31">
                  <c:v>0.50765920677359333</c:v>
                </c:pt>
                <c:pt idx="32">
                  <c:v>0.59028271107735186</c:v>
                </c:pt>
                <c:pt idx="33">
                  <c:v>0.67882134386002724</c:v>
                </c:pt>
                <c:pt idx="34">
                  <c:v>0.77575119380998492</c:v>
                </c:pt>
                <c:pt idx="35">
                  <c:v>0.88522833360406816</c:v>
                </c:pt>
                <c:pt idx="36">
                  <c:v>1.0152342811837767</c:v>
                </c:pt>
                <c:pt idx="37">
                  <c:v>1.1850454763659668</c:v>
                </c:pt>
                <c:pt idx="38">
                  <c:v>1.4746366515748421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F66-4527-9E1A-03552E799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06000"/>
        <c:axId val="404606360"/>
      </c:scatterChart>
      <c:valAx>
        <c:axId val="404606000"/>
        <c:scaling>
          <c:orientation val="minMax"/>
          <c:max val="18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tx1">
                        <a:alpha val="74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LN(TTF)</a:t>
                </a:r>
                <a:endParaRPr lang="he-IL" sz="1200" b="1"/>
              </a:p>
            </c:rich>
          </c:tx>
          <c:overlay val="0"/>
          <c:spPr>
            <a:noFill/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ln>
                    <a:noFill/>
                  </a:ln>
                  <a:solidFill>
                    <a:schemeClr val="tx1">
                      <a:alpha val="74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alpha val="74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4606360"/>
        <c:crosses val="autoZero"/>
        <c:crossBetween val="midCat"/>
      </c:valAx>
      <c:valAx>
        <c:axId val="40460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tx1">
                        <a:alpha val="74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Weibit </a:t>
                </a:r>
                <a:endParaRPr lang="he-IL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ln>
                    <a:noFill/>
                  </a:ln>
                  <a:solidFill>
                    <a:schemeClr val="tx1">
                      <a:alpha val="74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>
                <a:alpha val="98000"/>
              </a:schemeClr>
            </a:solidFill>
            <a:round/>
            <a:head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alpha val="74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460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4403303232452523"/>
          <c:w val="0.19304918603382384"/>
          <c:h val="0.30252517432298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ln>
                <a:noFill/>
              </a:ln>
              <a:solidFill>
                <a:schemeClr val="tx1">
                  <a:alpha val="74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>
              <a:alpha val="74000"/>
            </a:schemeClr>
          </a:solidFill>
        </a:defRPr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</a:t>
            </a:r>
            <a:r>
              <a:rPr lang="he-IL" baseline="0"/>
              <a:t> </a:t>
            </a:r>
            <a:r>
              <a:rPr lang="en-US" baseline="0"/>
              <a:t>MTTF</a:t>
            </a:r>
            <a:r>
              <a:rPr lang="he-IL" baseline="0"/>
              <a:t> מנורמל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BGA_package_data!$S$31</c:f>
              <c:strCache>
                <c:ptCount val="1"/>
                <c:pt idx="0">
                  <c:v>LN(MTTF)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5"/>
            <c:dispRSqr val="1"/>
            <c:dispEq val="1"/>
            <c:trendlineLbl>
              <c:layout>
                <c:manualLayout>
                  <c:x val="-0.15434229009829295"/>
                  <c:y val="5.22371076043189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BGA_package_data!$T$32:$T$34</c:f>
              <c:numCache>
                <c:formatCode>General</c:formatCode>
                <c:ptCount val="3"/>
                <c:pt idx="0">
                  <c:v>4.6051701859880918</c:v>
                </c:pt>
                <c:pt idx="1">
                  <c:v>4.7874917427820458</c:v>
                </c:pt>
                <c:pt idx="2">
                  <c:v>5.2470240721604862</c:v>
                </c:pt>
              </c:numCache>
            </c:numRef>
          </c:xVal>
          <c:yVal>
            <c:numRef>
              <c:f>BGA_package_data!$S$32:$S$34</c:f>
              <c:numCache>
                <c:formatCode>General</c:formatCode>
                <c:ptCount val="3"/>
                <c:pt idx="0">
                  <c:v>16.468528918386696</c:v>
                </c:pt>
                <c:pt idx="1">
                  <c:v>14.8127258674354</c:v>
                </c:pt>
                <c:pt idx="2">
                  <c:v>12.738732331762822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E-4D4D-80FE-ED3BB6854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32736"/>
        <c:axId val="397333816"/>
      </c:scatterChart>
      <c:valAx>
        <c:axId val="397332736"/>
        <c:scaling>
          <c:orientation val="minMax"/>
          <c:max val="5.4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LN(∆𝑇)</a:t>
                </a:r>
                <a:r>
                  <a:rPr lang="en-US" sz="1100" b="1" i="0" u="none" strike="noStrike" baseline="0"/>
                  <a:t> </a:t>
                </a:r>
                <a:endParaRPr lang="he-IL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97333816"/>
        <c:crosses val="autoZero"/>
        <c:crossBetween val="midCat"/>
      </c:valAx>
      <c:valAx>
        <c:axId val="39733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0" u="none" strike="noStrike" baseline="0">
                    <a:effectLst/>
                  </a:rPr>
                  <a:t>LN (MTTF)</a:t>
                </a:r>
                <a:r>
                  <a:rPr lang="en-US" sz="1050" b="1" i="0" u="none" strike="noStrike" baseline="0"/>
                  <a:t> </a:t>
                </a:r>
                <a:endParaRPr lang="he-IL" sz="1050" b="1"/>
              </a:p>
            </c:rich>
          </c:tx>
          <c:layout>
            <c:manualLayout>
              <c:xMode val="edge"/>
              <c:yMode val="edge"/>
              <c:x val="1.7166666666666667E-2"/>
              <c:y val="0.39305956547098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9733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399807</xdr:colOff>
      <xdr:row>3</xdr:row>
      <xdr:rowOff>119983</xdr:rowOff>
    </xdr:from>
    <xdr:to>
      <xdr:col>29</xdr:col>
      <xdr:colOff>56030</xdr:colOff>
      <xdr:row>21</xdr:row>
      <xdr:rowOff>44824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D6CD5A44-B7C5-3C58-4EEF-5346E3B29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84045</xdr:colOff>
      <xdr:row>40</xdr:row>
      <xdr:rowOff>79562</xdr:rowOff>
    </xdr:from>
    <xdr:to>
      <xdr:col>30</xdr:col>
      <xdr:colOff>414619</xdr:colOff>
      <xdr:row>52</xdr:row>
      <xdr:rowOff>145678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589C0871-0FCF-B4C8-FA89-DCD958A44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593913</xdr:colOff>
      <xdr:row>40</xdr:row>
      <xdr:rowOff>89646</xdr:rowOff>
    </xdr:from>
    <xdr:to>
      <xdr:col>23</xdr:col>
      <xdr:colOff>823634</xdr:colOff>
      <xdr:row>52</xdr:row>
      <xdr:rowOff>155762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4227575F-0CFB-4049-B767-627A055CC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278842</xdr:colOff>
      <xdr:row>8</xdr:row>
      <xdr:rowOff>32208</xdr:rowOff>
    </xdr:from>
    <xdr:to>
      <xdr:col>19</xdr:col>
      <xdr:colOff>327288</xdr:colOff>
      <xdr:row>25</xdr:row>
      <xdr:rowOff>124254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30203FF-3CE8-E820-7B0E-5EEA06247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186123</xdr:colOff>
      <xdr:row>0</xdr:row>
      <xdr:rowOff>39281</xdr:rowOff>
    </xdr:from>
    <xdr:to>
      <xdr:col>9</xdr:col>
      <xdr:colOff>601952</xdr:colOff>
      <xdr:row>14</xdr:row>
      <xdr:rowOff>114479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7FCAB444-EAF4-4784-8179-2FF51DD72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228770</xdr:colOff>
      <xdr:row>14</xdr:row>
      <xdr:rowOff>167232</xdr:rowOff>
    </xdr:from>
    <xdr:to>
      <xdr:col>9</xdr:col>
      <xdr:colOff>769928</xdr:colOff>
      <xdr:row>28</xdr:row>
      <xdr:rowOff>7483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E642D39A-7400-4DEB-B9A9-A4FC2A0B7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68035</xdr:colOff>
      <xdr:row>2</xdr:row>
      <xdr:rowOff>122465</xdr:rowOff>
    </xdr:from>
    <xdr:to>
      <xdr:col>24</xdr:col>
      <xdr:colOff>312963</xdr:colOff>
      <xdr:row>29</xdr:row>
      <xdr:rowOff>68036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B047895-86F8-D62C-2C34-F64ADBC74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107257</xdr:colOff>
      <xdr:row>11</xdr:row>
      <xdr:rowOff>28014</xdr:rowOff>
    </xdr:from>
    <xdr:to>
      <xdr:col>17</xdr:col>
      <xdr:colOff>786012</xdr:colOff>
      <xdr:row>15</xdr:row>
      <xdr:rowOff>125665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תיבת טקסט 2">
              <a:extLst>
                <a:ext uri="{FF2B5EF4-FFF2-40B4-BE49-F238E27FC236}">
                  <a16:creationId xmlns:a16="http://schemas.microsoft.com/office/drawing/2014/main" id="{A426CB4A-F14F-FDA3-34B6-A447004536B4}"/>
                </a:ext>
              </a:extLst>
            </xdr:cNvPr>
            <xdr:cNvSpPr txBox="1"/>
          </xdr:nvSpPr>
          <xdr:spPr>
            <a:xfrm>
              <a:off x="13139698" y="2045073"/>
              <a:ext cx="1586432" cy="81482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1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624</m:t>
                    </m:r>
                  </m:oMath>
                </m:oMathPara>
              </a14:m>
              <a:endParaRPr lang="en-US" sz="14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71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649</m:t>
                    </m:r>
                  </m:oMath>
                </m:oMathPara>
              </a14:m>
              <a:endParaRPr lang="en-US" sz="14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[T-35C_+</a:t>
              </a:r>
              <a:r>
                <a:rPr lang="he-I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15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5C ]</a:t>
              </a:r>
              <a:endParaRPr lang="he-IL" sz="1400">
                <a:effectLst/>
              </a:endParaRPr>
            </a:p>
            <a:p>
              <a:endParaRPr lang="he-IL" sz="1400"/>
            </a:p>
          </xdr:txBody>
        </xdr:sp>
      </mc:Choice>
      <mc:Fallback xmlns="">
        <xdr:sp macro="" textlink="">
          <xdr:nvSpPr>
            <xdr:cNvPr id="3" name="תיבת טקסט 2">
              <a:extLst>
                <a:ext uri="{FF2B5EF4-FFF2-40B4-BE49-F238E27FC236}">
                  <a16:creationId xmlns:a16="http://schemas.microsoft.com/office/drawing/2014/main" id="{A426CB4A-F14F-FDA3-34B6-A447004536B4}"/>
                </a:ext>
              </a:extLst>
            </xdr:cNvPr>
            <xdr:cNvSpPr txBox="1"/>
          </xdr:nvSpPr>
          <xdr:spPr>
            <a:xfrm>
              <a:off x="13139698" y="2045073"/>
              <a:ext cx="1586432" cy="81482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1" anchor="t"/>
            <a:lstStyle/>
            <a:p>
              <a:pPr/>
              <a:r>
                <a:rPr lang="he-IL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=5.624</a:t>
              </a:r>
              <a:endParaRPr lang="en-US" sz="1400"/>
            </a:p>
            <a:p>
              <a:pPr/>
              <a:r>
                <a:rPr lang="he-IL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=71.649</a:t>
              </a:r>
              <a:endParaRPr lang="en-US" sz="14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[T-35C_+</a:t>
              </a:r>
              <a:r>
                <a:rPr lang="he-I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15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5C ]</a:t>
              </a:r>
              <a:endParaRPr lang="he-IL" sz="1400">
                <a:effectLst/>
              </a:endParaRPr>
            </a:p>
            <a:p>
              <a:endParaRPr lang="he-IL" sz="1400"/>
            </a:p>
          </xdr:txBody>
        </xdr:sp>
      </mc:Fallback>
    </mc:AlternateContent>
    <xdr:clientData/>
  </xdr:twoCellAnchor>
  <xdr:twoCellAnchor>
    <xdr:from>
      <xdr:col>18</xdr:col>
      <xdr:colOff>179615</xdr:colOff>
      <xdr:row>14</xdr:row>
      <xdr:rowOff>43541</xdr:rowOff>
    </xdr:from>
    <xdr:to>
      <xdr:col>20</xdr:col>
      <xdr:colOff>57150</xdr:colOff>
      <xdr:row>18</xdr:row>
      <xdr:rowOff>136071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תיבת טקסט 3">
              <a:extLst>
                <a:ext uri="{FF2B5EF4-FFF2-40B4-BE49-F238E27FC236}">
                  <a16:creationId xmlns:a16="http://schemas.microsoft.com/office/drawing/2014/main" id="{8782CFED-BC8C-4F65-948D-525452940EFD}"/>
                </a:ext>
              </a:extLst>
            </xdr:cNvPr>
            <xdr:cNvSpPr txBox="1"/>
          </xdr:nvSpPr>
          <xdr:spPr>
            <a:xfrm>
              <a:off x="14113329" y="2574470"/>
              <a:ext cx="1333500" cy="8001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1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574</m:t>
                    </m:r>
                  </m:oMath>
                </m:oMathPara>
              </a14:m>
              <a:endParaRPr lang="en-US" sz="14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141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82</m:t>
                    </m:r>
                  </m:oMath>
                </m:oMathPara>
              </a14:m>
              <a:endParaRPr lang="en-US" sz="1400" b="0">
                <a:ea typeface="Cambria Math" panose="02040503050406030204" pitchFamily="18" charset="0"/>
              </a:endParaRPr>
            </a:p>
            <a:p>
              <a:pPr marL="0" indent="0"/>
              <a:r>
                <a:rPr lang="en-US" sz="12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[T-35C_+85C ]</a:t>
              </a:r>
            </a:p>
            <a:p>
              <a:endParaRPr lang="he-IL" sz="1400"/>
            </a:p>
          </xdr:txBody>
        </xdr:sp>
      </mc:Choice>
      <mc:Fallback xmlns="">
        <xdr:sp macro="" textlink="">
          <xdr:nvSpPr>
            <xdr:cNvPr id="4" name="תיבת טקסט 3">
              <a:extLst>
                <a:ext uri="{FF2B5EF4-FFF2-40B4-BE49-F238E27FC236}">
                  <a16:creationId xmlns:a16="http://schemas.microsoft.com/office/drawing/2014/main" id="{8782CFED-BC8C-4F65-948D-525452940EFD}"/>
                </a:ext>
              </a:extLst>
            </xdr:cNvPr>
            <xdr:cNvSpPr txBox="1"/>
          </xdr:nvSpPr>
          <xdr:spPr>
            <a:xfrm>
              <a:off x="14113329" y="2574470"/>
              <a:ext cx="1333500" cy="8001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1" anchor="t"/>
            <a:lstStyle/>
            <a:p>
              <a:pPr/>
              <a:r>
                <a:rPr lang="he-IL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=9.574</a:t>
              </a:r>
              <a:endParaRPr lang="en-US" sz="1400"/>
            </a:p>
            <a:p>
              <a:pPr/>
              <a:r>
                <a:rPr lang="he-IL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=141.82</a:t>
              </a:r>
              <a:endParaRPr lang="en-US" sz="1400" b="0">
                <a:ea typeface="Cambria Math" panose="02040503050406030204" pitchFamily="18" charset="0"/>
              </a:endParaRPr>
            </a:p>
            <a:p>
              <a:pPr marL="0" indent="0"/>
              <a:r>
                <a:rPr lang="en-US" sz="12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[T-35C_+85C ]</a:t>
              </a:r>
            </a:p>
            <a:p>
              <a:endParaRPr lang="he-IL" sz="1400"/>
            </a:p>
          </xdr:txBody>
        </xdr:sp>
      </mc:Fallback>
    </mc:AlternateContent>
    <xdr:clientData/>
  </xdr:twoCellAnchor>
  <xdr:twoCellAnchor>
    <xdr:from>
      <xdr:col>20</xdr:col>
      <xdr:colOff>631372</xdr:colOff>
      <xdr:row>11</xdr:row>
      <xdr:rowOff>46264</xdr:rowOff>
    </xdr:from>
    <xdr:to>
      <xdr:col>21</xdr:col>
      <xdr:colOff>1115788</xdr:colOff>
      <xdr:row>16</xdr:row>
      <xdr:rowOff>13607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תיבת טקסט 4">
              <a:extLst>
                <a:ext uri="{FF2B5EF4-FFF2-40B4-BE49-F238E27FC236}">
                  <a16:creationId xmlns:a16="http://schemas.microsoft.com/office/drawing/2014/main" id="{9C2679DA-43B6-4A06-B7DB-4F1D8A46BE8E}"/>
                </a:ext>
              </a:extLst>
            </xdr:cNvPr>
            <xdr:cNvSpPr txBox="1"/>
          </xdr:nvSpPr>
          <xdr:spPr>
            <a:xfrm>
              <a:off x="16021051" y="2046514"/>
              <a:ext cx="1164773" cy="8518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1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226</m:t>
                    </m:r>
                  </m:oMath>
                </m:oMathPara>
              </a14:m>
              <a:endParaRPr lang="en-US" sz="14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135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48</m:t>
                    </m:r>
                  </m:oMath>
                </m:oMathPara>
              </a14:m>
              <a:endParaRPr lang="en-US" sz="14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[T-35C_+</a:t>
              </a:r>
              <a:r>
                <a:rPr lang="he-I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5C ]</a:t>
              </a:r>
              <a:endParaRPr lang="he-IL" sz="1400">
                <a:effectLst/>
              </a:endParaRPr>
            </a:p>
            <a:p>
              <a:endParaRPr lang="he-IL" sz="1400"/>
            </a:p>
          </xdr:txBody>
        </xdr:sp>
      </mc:Choice>
      <mc:Fallback xmlns="">
        <xdr:sp macro="" textlink="">
          <xdr:nvSpPr>
            <xdr:cNvPr id="5" name="תיבת טקסט 4">
              <a:extLst>
                <a:ext uri="{FF2B5EF4-FFF2-40B4-BE49-F238E27FC236}">
                  <a16:creationId xmlns:a16="http://schemas.microsoft.com/office/drawing/2014/main" id="{9C2679DA-43B6-4A06-B7DB-4F1D8A46BE8E}"/>
                </a:ext>
              </a:extLst>
            </xdr:cNvPr>
            <xdr:cNvSpPr txBox="1"/>
          </xdr:nvSpPr>
          <xdr:spPr>
            <a:xfrm>
              <a:off x="16021051" y="2046514"/>
              <a:ext cx="1164773" cy="8518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1" anchor="t"/>
            <a:lstStyle/>
            <a:p>
              <a:pPr/>
              <a:r>
                <a:rPr lang="he-IL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=8.226</a:t>
              </a:r>
              <a:endParaRPr lang="en-US" sz="1400"/>
            </a:p>
            <a:p>
              <a:pPr/>
              <a:r>
                <a:rPr lang="he-IL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=135.48</a:t>
              </a:r>
              <a:endParaRPr lang="en-US" sz="14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[T-35C_+</a:t>
              </a:r>
              <a:r>
                <a:rPr lang="he-I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5C ]</a:t>
              </a:r>
              <a:endParaRPr lang="he-IL" sz="1400">
                <a:effectLst/>
              </a:endParaRPr>
            </a:p>
            <a:p>
              <a:endParaRPr lang="he-IL" sz="1400"/>
            </a:p>
          </xdr:txBody>
        </xdr:sp>
      </mc:Fallback>
    </mc:AlternateContent>
    <xdr:clientData/>
  </xdr:twoCellAnchor>
  <xdr:twoCellAnchor>
    <xdr:from>
      <xdr:col>14</xdr:col>
      <xdr:colOff>653144</xdr:colOff>
      <xdr:row>35</xdr:row>
      <xdr:rowOff>145595</xdr:rowOff>
    </xdr:from>
    <xdr:to>
      <xdr:col>20</xdr:col>
      <xdr:colOff>163286</xdr:colOff>
      <xdr:row>51</xdr:row>
      <xdr:rowOff>44902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3119E860-55F7-3F72-260E-83E184C8D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0.13393</cdr:x>
      <cdr:y>0.39335</cdr:y>
    </cdr:from>
    <cdr:to>
      <cdr:x>0.3471</cdr:x>
      <cdr:y>0.51351</cdr:y>
    </cdr:to>
    <cdr:sp macro="" textlink="">
      <cdr:nvSpPr>
        <cdr:cNvPr id="2" name="תיבת טקסט 1">
          <a:extLst xmlns:a="http://schemas.openxmlformats.org/drawingml/2006/main">
            <a:ext uri="{FF2B5EF4-FFF2-40B4-BE49-F238E27FC236}">
              <a16:creationId xmlns:a16="http://schemas.microsoft.com/office/drawing/2014/main" id="{5B464F15-2FF7-89C0-874A-ACD9872382E8}"/>
            </a:ext>
          </a:extLst>
        </cdr:cNvPr>
        <cdr:cNvSpPr txBox="1"/>
      </cdr:nvSpPr>
      <cdr:spPr>
        <a:xfrm xmlns:a="http://schemas.openxmlformats.org/drawingml/2006/main">
          <a:off x="612757" y="1141692"/>
          <a:ext cx="975276" cy="348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r>
            <a:rPr lang="en-US" sz="1400"/>
            <a:t>n=5.5591</a:t>
          </a:r>
          <a:endParaRPr lang="he-IL" sz="1400"/>
        </a:p>
      </cdr:txBody>
    </cdr:sp>
  </cdr:relSizeAnchor>
</c:userShape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6230-04B9-49A2-B317-6CA4707DE24E}">
  <dimension ref="A1:AD58"/>
  <sheetViews>
    <sheetView tabSelected="1" topLeftCell="S43" zoomScaleNormal="100" workbookViewId="0">
      <selection activeCell="W56" sqref="W56"/>
    </sheetView>
  </sheetViews>
  <sheetFormatPr defaultRowHeight="14.25" x14ac:dyDescent="0.2"/>
  <cols>
    <col min="1" max="1" width="9" style="42"/>
    <col min="2" max="3" width="12.25" style="42" bestFit="1" customWidth="1"/>
    <col min="4" max="4" width="12.375" style="42" bestFit="1" customWidth="1"/>
    <col min="5" max="7" width="11.875" style="42" bestFit="1" customWidth="1"/>
    <col min="8" max="13" width="9" style="42"/>
    <col min="14" max="14" width="11.75" style="42" customWidth="1"/>
    <col min="15" max="15" width="13.5" style="42" customWidth="1"/>
    <col min="16" max="16" width="9" style="42"/>
    <col min="17" max="17" width="11.875" style="42" customWidth="1"/>
    <col min="18" max="18" width="12.875" style="42" customWidth="1"/>
    <col min="19" max="19" width="9" style="42"/>
    <col min="20" max="20" width="12.5" style="42" customWidth="1"/>
    <col min="21" max="21" width="13.75" style="42" customWidth="1"/>
    <col min="22" max="22" width="12.5" style="42" bestFit="1" customWidth="1"/>
    <col min="23" max="23" width="12.875" style="42" customWidth="1"/>
    <col min="24" max="24" width="12.5" style="42" bestFit="1" customWidth="1"/>
    <col min="25" max="25" width="12.25" style="42" customWidth="1"/>
    <col min="26" max="16384" width="9" style="42"/>
  </cols>
  <sheetData>
    <row r="1" spans="1:18" ht="18" x14ac:dyDescent="0.25">
      <c r="A1" s="39" t="s">
        <v>0</v>
      </c>
      <c r="B1" s="40">
        <v>1</v>
      </c>
      <c r="C1" s="40">
        <v>2</v>
      </c>
      <c r="D1" s="40">
        <v>3</v>
      </c>
      <c r="E1" s="40">
        <v>4</v>
      </c>
      <c r="F1" s="40">
        <v>5</v>
      </c>
      <c r="G1" s="41">
        <v>6</v>
      </c>
      <c r="J1" s="40"/>
      <c r="K1" s="40"/>
      <c r="L1" s="41"/>
      <c r="M1" s="41"/>
      <c r="N1" s="41"/>
      <c r="O1" s="41"/>
      <c r="Q1" s="43" t="s">
        <v>29</v>
      </c>
      <c r="R1" s="44" t="s">
        <v>27</v>
      </c>
    </row>
    <row r="2" spans="1:18" x14ac:dyDescent="0.2">
      <c r="A2" s="45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47" t="s">
        <v>20</v>
      </c>
      <c r="J2" s="46" t="s">
        <v>24</v>
      </c>
      <c r="K2" s="48" t="s">
        <v>25</v>
      </c>
      <c r="L2" s="47" t="s">
        <v>26</v>
      </c>
      <c r="M2" s="48" t="s">
        <v>35</v>
      </c>
      <c r="N2" s="47" t="s">
        <v>36</v>
      </c>
      <c r="O2" s="47" t="s">
        <v>37</v>
      </c>
      <c r="Q2" s="43" t="s">
        <v>75</v>
      </c>
      <c r="R2" s="43" t="s">
        <v>28</v>
      </c>
    </row>
    <row r="3" spans="1:18" x14ac:dyDescent="0.2">
      <c r="A3" s="49">
        <v>1</v>
      </c>
      <c r="B3" s="43">
        <v>2185416619319.9021</v>
      </c>
      <c r="C3" s="43">
        <v>275856434.16052353</v>
      </c>
      <c r="D3" s="43">
        <v>54894743268.06633</v>
      </c>
      <c r="E3" s="43">
        <v>4145323.7093382324</v>
      </c>
      <c r="F3" s="43">
        <v>2595.5402660730529</v>
      </c>
      <c r="G3" s="50">
        <v>1814.8294760125771</v>
      </c>
      <c r="J3" s="43">
        <f t="shared" ref="J3:O3" si="0">LN(B3)</f>
        <v>28.412827598758039</v>
      </c>
      <c r="K3" s="51">
        <f t="shared" si="0"/>
        <v>19.435391122263052</v>
      </c>
      <c r="L3" s="43">
        <f t="shared" si="0"/>
        <v>24.72868342984043</v>
      </c>
      <c r="M3" s="43">
        <f t="shared" si="0"/>
        <v>15.237491439844327</v>
      </c>
      <c r="N3" s="43">
        <f t="shared" si="0"/>
        <v>7.861549968948931</v>
      </c>
      <c r="O3" s="43">
        <f t="shared" si="0"/>
        <v>7.5037467896749774</v>
      </c>
      <c r="Q3" s="43">
        <f t="shared" ref="Q3:Q34" si="1">A3/50.5</f>
        <v>1.9801980198019802E-2</v>
      </c>
      <c r="R3" s="43">
        <f t="shared" ref="R3:R52" si="2">LN(-LN(1-Q3))</f>
        <v>-3.911989670650279</v>
      </c>
    </row>
    <row r="4" spans="1:18" x14ac:dyDescent="0.2">
      <c r="A4" s="49">
        <v>2</v>
      </c>
      <c r="B4" s="43">
        <v>2206727774645.4331</v>
      </c>
      <c r="C4" s="43">
        <v>295202810.13418478</v>
      </c>
      <c r="D4" s="43">
        <v>63852949842.801476</v>
      </c>
      <c r="E4" s="43">
        <v>6262031.7356508598</v>
      </c>
      <c r="F4" s="43">
        <v>2788.341601600282</v>
      </c>
      <c r="G4" s="50">
        <v>1833.325429812827</v>
      </c>
      <c r="J4" s="43">
        <f t="shared" ref="J4:J52" si="3">LN(B4)</f>
        <v>28.422531889263436</v>
      </c>
      <c r="K4" s="51">
        <f t="shared" ref="K4:K52" si="4">LN(C4)</f>
        <v>19.503173170070028</v>
      </c>
      <c r="L4" s="43">
        <f t="shared" ref="L4:L52" si="5">LN(D4)</f>
        <v>24.879848617931817</v>
      </c>
      <c r="M4" s="43">
        <f t="shared" ref="M4:M52" si="6">LN(E4)</f>
        <v>15.650015248829273</v>
      </c>
      <c r="N4" s="43">
        <f t="shared" ref="N4:N52" si="7">LN(F4)</f>
        <v>7.9332022900563492</v>
      </c>
      <c r="O4" s="43">
        <f t="shared" ref="O4:O52" si="8">LN(G4)</f>
        <v>7.5138867715319746</v>
      </c>
      <c r="Q4" s="43">
        <f t="shared" si="1"/>
        <v>3.9603960396039604E-2</v>
      </c>
      <c r="R4" s="43">
        <f t="shared" si="2"/>
        <v>-3.2086894244094601</v>
      </c>
    </row>
    <row r="5" spans="1:18" x14ac:dyDescent="0.2">
      <c r="A5" s="49">
        <v>3</v>
      </c>
      <c r="B5" s="43">
        <v>2320196295040.0933</v>
      </c>
      <c r="C5" s="43">
        <v>308718764.06402493</v>
      </c>
      <c r="D5" s="43">
        <v>92330674909.222015</v>
      </c>
      <c r="E5" s="43">
        <v>10796327.7313553</v>
      </c>
      <c r="F5" s="43">
        <v>2810.5639601440334</v>
      </c>
      <c r="G5" s="50">
        <v>1852.8314573946029</v>
      </c>
      <c r="J5" s="43">
        <f t="shared" si="3"/>
        <v>28.472672907958621</v>
      </c>
      <c r="K5" s="51">
        <f t="shared" si="4"/>
        <v>19.547941271765129</v>
      </c>
      <c r="L5" s="43">
        <f t="shared" si="5"/>
        <v>25.248642262454279</v>
      </c>
      <c r="M5" s="43">
        <f t="shared" si="6"/>
        <v>16.194716609398373</v>
      </c>
      <c r="N5" s="43">
        <f t="shared" si="7"/>
        <v>7.9411404397508845</v>
      </c>
      <c r="O5" s="43">
        <f t="shared" si="8"/>
        <v>7.5244702655347426</v>
      </c>
      <c r="Q5" s="43">
        <f t="shared" si="1"/>
        <v>5.9405940594059403E-2</v>
      </c>
      <c r="R5" s="43">
        <f t="shared" si="2"/>
        <v>-2.7928955126763131</v>
      </c>
    </row>
    <row r="6" spans="1:18" x14ac:dyDescent="0.2">
      <c r="A6" s="49">
        <v>4</v>
      </c>
      <c r="B6" s="43">
        <v>2586191846791.3145</v>
      </c>
      <c r="C6" s="43">
        <v>320245328.41843748</v>
      </c>
      <c r="D6" s="43">
        <v>98213387815.795792</v>
      </c>
      <c r="E6" s="43">
        <v>11710963.800657459</v>
      </c>
      <c r="F6" s="43">
        <v>2968.0745075108066</v>
      </c>
      <c r="G6" s="50">
        <v>1862.2329871120296</v>
      </c>
      <c r="J6" s="43">
        <f t="shared" si="3"/>
        <v>28.581207580220759</v>
      </c>
      <c r="K6" s="51">
        <f t="shared" si="4"/>
        <v>19.584597911338665</v>
      </c>
      <c r="L6" s="43">
        <f t="shared" si="5"/>
        <v>25.310408375150864</v>
      </c>
      <c r="M6" s="43">
        <f t="shared" si="6"/>
        <v>16.276036037964715</v>
      </c>
      <c r="N6" s="43">
        <f t="shared" si="7"/>
        <v>7.9956687075809434</v>
      </c>
      <c r="O6" s="43">
        <f t="shared" si="8"/>
        <v>7.5295315773518974</v>
      </c>
      <c r="Q6" s="43">
        <f t="shared" si="1"/>
        <v>7.9207920792079209E-2</v>
      </c>
      <c r="R6" s="43">
        <f t="shared" si="2"/>
        <v>-2.4947021855239488</v>
      </c>
    </row>
    <row r="7" spans="1:18" x14ac:dyDescent="0.2">
      <c r="A7" s="49">
        <v>5</v>
      </c>
      <c r="B7" s="43">
        <v>2795011427924.2661</v>
      </c>
      <c r="C7" s="43">
        <v>353772183.08129847</v>
      </c>
      <c r="D7" s="43">
        <v>100868105528.6713</v>
      </c>
      <c r="E7" s="43">
        <v>11888280.135832772</v>
      </c>
      <c r="F7" s="43">
        <v>3100.6219357920227</v>
      </c>
      <c r="G7" s="50">
        <v>1954.7156046088789</v>
      </c>
      <c r="J7" s="43">
        <f t="shared" si="3"/>
        <v>28.65885731123003</v>
      </c>
      <c r="K7" s="51">
        <f t="shared" si="4"/>
        <v>19.684163713312664</v>
      </c>
      <c r="L7" s="43">
        <f t="shared" si="5"/>
        <v>25.337079614520945</v>
      </c>
      <c r="M7" s="43">
        <f t="shared" si="6"/>
        <v>16.29106361025093</v>
      </c>
      <c r="N7" s="43">
        <f t="shared" si="7"/>
        <v>8.0393579947998841</v>
      </c>
      <c r="O7" s="43">
        <f t="shared" si="8"/>
        <v>7.5779999910492677</v>
      </c>
      <c r="Q7" s="43">
        <f t="shared" si="1"/>
        <v>9.9009900990099015E-2</v>
      </c>
      <c r="R7" s="43">
        <f t="shared" si="2"/>
        <v>-2.2608578092574256</v>
      </c>
    </row>
    <row r="8" spans="1:18" x14ac:dyDescent="0.2">
      <c r="A8" s="49">
        <v>6</v>
      </c>
      <c r="B8" s="43">
        <v>3383978843404.5483</v>
      </c>
      <c r="C8" s="43">
        <v>411312808.9829585</v>
      </c>
      <c r="D8" s="43">
        <v>106136273484.54074</v>
      </c>
      <c r="E8" s="43">
        <v>11985969.685196247</v>
      </c>
      <c r="F8" s="43">
        <v>3117.9779707836565</v>
      </c>
      <c r="G8" s="50">
        <v>2008.6018032782247</v>
      </c>
      <c r="J8" s="43">
        <f t="shared" si="3"/>
        <v>28.850073305703972</v>
      </c>
      <c r="K8" s="51">
        <f t="shared" si="4"/>
        <v>19.834864575392508</v>
      </c>
      <c r="L8" s="43">
        <f t="shared" si="5"/>
        <v>25.387989704294544</v>
      </c>
      <c r="M8" s="43">
        <f t="shared" si="6"/>
        <v>16.299247330812708</v>
      </c>
      <c r="N8" s="43">
        <f t="shared" si="7"/>
        <v>8.0449399844175407</v>
      </c>
      <c r="O8" s="43">
        <f t="shared" si="8"/>
        <v>7.6051941387374997</v>
      </c>
      <c r="Q8" s="43">
        <f t="shared" si="1"/>
        <v>0.11881188118811881</v>
      </c>
      <c r="R8" s="43">
        <f t="shared" si="2"/>
        <v>-2.0676382979631782</v>
      </c>
    </row>
    <row r="9" spans="1:18" x14ac:dyDescent="0.2">
      <c r="A9" s="49">
        <v>7</v>
      </c>
      <c r="B9" s="43">
        <v>3392512829984.9487</v>
      </c>
      <c r="C9" s="43">
        <v>423372219.55413651</v>
      </c>
      <c r="D9" s="43">
        <v>108024954776.14114</v>
      </c>
      <c r="E9" s="43">
        <v>12842637.953586791</v>
      </c>
      <c r="F9" s="43">
        <v>3172.1107777420634</v>
      </c>
      <c r="G9" s="50">
        <v>2043.9841616996378</v>
      </c>
      <c r="J9" s="43">
        <f t="shared" si="3"/>
        <v>28.852592010515622</v>
      </c>
      <c r="K9" s="51">
        <f t="shared" si="4"/>
        <v>19.863762301744682</v>
      </c>
      <c r="L9" s="43">
        <f t="shared" si="5"/>
        <v>25.405628100121795</v>
      </c>
      <c r="M9" s="43">
        <f t="shared" si="6"/>
        <v>16.36828128322318</v>
      </c>
      <c r="N9" s="43">
        <f t="shared" si="7"/>
        <v>8.0621525057710457</v>
      </c>
      <c r="O9" s="43">
        <f t="shared" si="8"/>
        <v>7.6226562026143361</v>
      </c>
      <c r="Q9" s="43">
        <f t="shared" si="1"/>
        <v>0.13861386138613863</v>
      </c>
      <c r="R9" s="43">
        <f t="shared" si="2"/>
        <v>-1.9023844968989814</v>
      </c>
    </row>
    <row r="10" spans="1:18" x14ac:dyDescent="0.2">
      <c r="A10" s="49">
        <v>8</v>
      </c>
      <c r="B10" s="43">
        <v>3517768521588.7466</v>
      </c>
      <c r="C10" s="43">
        <v>424880708.25770038</v>
      </c>
      <c r="D10" s="43">
        <v>128063663664.44136</v>
      </c>
      <c r="E10" s="43">
        <v>12925569.194482354</v>
      </c>
      <c r="F10" s="43">
        <v>3229.0644139701594</v>
      </c>
      <c r="G10" s="50">
        <v>2060.7061920983774</v>
      </c>
      <c r="J10" s="43">
        <f t="shared" si="3"/>
        <v>28.888847961781426</v>
      </c>
      <c r="K10" s="51">
        <f t="shared" si="4"/>
        <v>19.867319001036407</v>
      </c>
      <c r="L10" s="43">
        <f t="shared" si="5"/>
        <v>25.575793349595834</v>
      </c>
      <c r="M10" s="43">
        <f t="shared" si="6"/>
        <v>16.374718015646934</v>
      </c>
      <c r="N10" s="43">
        <f t="shared" si="7"/>
        <v>8.079947719140959</v>
      </c>
      <c r="O10" s="43">
        <f t="shared" si="8"/>
        <v>7.6308040147353635</v>
      </c>
      <c r="Q10" s="43">
        <f t="shared" si="1"/>
        <v>0.15841584158415842</v>
      </c>
      <c r="R10" s="43">
        <f t="shared" si="2"/>
        <v>-1.7575362592544814</v>
      </c>
    </row>
    <row r="11" spans="1:18" x14ac:dyDescent="0.2">
      <c r="A11" s="49">
        <v>9</v>
      </c>
      <c r="B11" s="43">
        <v>3611014986636.4404</v>
      </c>
      <c r="C11" s="43">
        <v>433450777.82296079</v>
      </c>
      <c r="D11" s="43">
        <v>131612736186.86395</v>
      </c>
      <c r="E11" s="43">
        <v>13639703.169840425</v>
      </c>
      <c r="F11" s="43">
        <v>3264.9772233617477</v>
      </c>
      <c r="G11" s="50">
        <v>2084.9038069117546</v>
      </c>
      <c r="J11" s="43">
        <f t="shared" si="3"/>
        <v>28.915010008488434</v>
      </c>
      <c r="K11" s="51">
        <f t="shared" si="4"/>
        <v>19.887288801770243</v>
      </c>
      <c r="L11" s="43">
        <f t="shared" si="5"/>
        <v>25.60312963069023</v>
      </c>
      <c r="M11" s="43">
        <f t="shared" si="6"/>
        <v>16.428495448400895</v>
      </c>
      <c r="N11" s="43">
        <f t="shared" si="7"/>
        <v>8.0910080656867347</v>
      </c>
      <c r="O11" s="43">
        <f t="shared" si="8"/>
        <v>7.6424779973948755</v>
      </c>
      <c r="Q11" s="43">
        <f t="shared" si="1"/>
        <v>0.17821782178217821</v>
      </c>
      <c r="R11" s="43">
        <f>LN(-LN(1-Q11))</f>
        <v>-1.6282135311563974</v>
      </c>
    </row>
    <row r="12" spans="1:18" x14ac:dyDescent="0.2">
      <c r="A12" s="49">
        <v>10</v>
      </c>
      <c r="B12" s="43">
        <v>3732347248865.9824</v>
      </c>
      <c r="C12" s="43">
        <v>437965228.17228442</v>
      </c>
      <c r="D12" s="43">
        <v>133506961263.75743</v>
      </c>
      <c r="E12" s="43">
        <v>14000508.662447438</v>
      </c>
      <c r="F12" s="43">
        <v>3292.9992319877792</v>
      </c>
      <c r="G12" s="50">
        <v>2095.8314855800704</v>
      </c>
      <c r="J12" s="43">
        <f t="shared" si="3"/>
        <v>28.948058440905037</v>
      </c>
      <c r="K12" s="51">
        <f t="shared" si="4"/>
        <v>19.897650077454838</v>
      </c>
      <c r="L12" s="43">
        <f t="shared" si="5"/>
        <v>25.617419457725056</v>
      </c>
      <c r="M12" s="43">
        <f>LN(E12)</f>
        <v>16.454604219951463</v>
      </c>
      <c r="N12" s="43">
        <f t="shared" si="7"/>
        <v>8.0995540491506404</v>
      </c>
      <c r="O12" s="43">
        <f t="shared" si="8"/>
        <v>7.6477056441077211</v>
      </c>
      <c r="Q12" s="43">
        <f t="shared" si="1"/>
        <v>0.19801980198019803</v>
      </c>
      <c r="R12" s="43">
        <f t="shared" si="2"/>
        <v>-1.5110807332289595</v>
      </c>
    </row>
    <row r="13" spans="1:18" x14ac:dyDescent="0.2">
      <c r="A13" s="49">
        <v>11</v>
      </c>
      <c r="B13" s="43">
        <v>3867918948454.6064</v>
      </c>
      <c r="C13" s="43">
        <v>439798152.89390767</v>
      </c>
      <c r="D13" s="43">
        <v>140410321832.96069</v>
      </c>
      <c r="E13" s="43">
        <v>14645730.935571242</v>
      </c>
      <c r="F13" s="43">
        <v>3331.953187861488</v>
      </c>
      <c r="G13" s="50">
        <v>2097.6860143564122</v>
      </c>
      <c r="J13" s="43">
        <f t="shared" si="3"/>
        <v>28.983737738919132</v>
      </c>
      <c r="K13" s="51">
        <f t="shared" si="4"/>
        <v>19.901826436198689</v>
      </c>
      <c r="L13" s="43">
        <f t="shared" si="5"/>
        <v>25.667834843164634</v>
      </c>
      <c r="M13" s="43">
        <f t="shared" si="6"/>
        <v>16.499659447245765</v>
      </c>
      <c r="N13" s="43">
        <f t="shared" si="7"/>
        <v>8.1113139539267838</v>
      </c>
      <c r="O13" s="43">
        <f t="shared" si="8"/>
        <v>7.6485901182501417</v>
      </c>
      <c r="Q13" s="43">
        <f t="shared" si="1"/>
        <v>0.21782178217821782</v>
      </c>
      <c r="R13" s="43">
        <f t="shared" si="2"/>
        <v>-1.4037552617525313</v>
      </c>
    </row>
    <row r="14" spans="1:18" x14ac:dyDescent="0.2">
      <c r="A14" s="49">
        <v>12</v>
      </c>
      <c r="B14" s="43">
        <v>4252445512466.9546</v>
      </c>
      <c r="C14" s="43">
        <v>443822257.48749882</v>
      </c>
      <c r="D14" s="43">
        <v>162633245002.45627</v>
      </c>
      <c r="E14" s="43">
        <v>15638418.648844274</v>
      </c>
      <c r="F14" s="43">
        <v>3334.1398206841222</v>
      </c>
      <c r="G14" s="50">
        <v>2107.6652745629021</v>
      </c>
      <c r="J14" s="43">
        <f t="shared" si="3"/>
        <v>29.078515348075424</v>
      </c>
      <c r="K14" s="51">
        <f t="shared" si="4"/>
        <v>19.910934719272564</v>
      </c>
      <c r="L14" s="43">
        <f t="shared" si="5"/>
        <v>25.814763471970963</v>
      </c>
      <c r="M14" s="43">
        <f t="shared" si="6"/>
        <v>16.565241178560605</v>
      </c>
      <c r="N14" s="43">
        <f t="shared" si="7"/>
        <v>8.1119700002490465</v>
      </c>
      <c r="O14" s="43">
        <f t="shared" si="8"/>
        <v>7.6533361088950622</v>
      </c>
      <c r="Q14" s="43">
        <f t="shared" si="1"/>
        <v>0.23762376237623761</v>
      </c>
      <c r="R14" s="43">
        <f t="shared" si="2"/>
        <v>-1.3044744213974109</v>
      </c>
    </row>
    <row r="15" spans="1:18" x14ac:dyDescent="0.2">
      <c r="A15" s="49">
        <v>13</v>
      </c>
      <c r="B15" s="43">
        <v>4315649156997.1416</v>
      </c>
      <c r="C15" s="43">
        <v>463130133.99168479</v>
      </c>
      <c r="D15" s="43">
        <v>170380588480.7049</v>
      </c>
      <c r="E15" s="43">
        <v>15661950.02033844</v>
      </c>
      <c r="F15" s="43">
        <v>3388.3661005315898</v>
      </c>
      <c r="G15" s="50">
        <v>2111.785641107494</v>
      </c>
      <c r="J15" s="43">
        <f t="shared" si="3"/>
        <v>29.093268871094718</v>
      </c>
      <c r="K15" s="51">
        <f t="shared" si="4"/>
        <v>19.953518639495282</v>
      </c>
      <c r="L15" s="43">
        <f t="shared" si="5"/>
        <v>25.861300527485795</v>
      </c>
      <c r="M15" s="43">
        <f t="shared" si="6"/>
        <v>16.566744763146211</v>
      </c>
      <c r="N15" s="43">
        <f t="shared" si="7"/>
        <v>8.128103107942243</v>
      </c>
      <c r="O15" s="43">
        <f t="shared" si="8"/>
        <v>7.6552891439873765</v>
      </c>
      <c r="Q15" s="43">
        <f t="shared" si="1"/>
        <v>0.25742574257425743</v>
      </c>
      <c r="R15" s="43">
        <f t="shared" si="2"/>
        <v>-1.2118960998773416</v>
      </c>
    </row>
    <row r="16" spans="1:18" x14ac:dyDescent="0.2">
      <c r="A16" s="49">
        <v>14</v>
      </c>
      <c r="B16" s="43">
        <v>4323747201745.6294</v>
      </c>
      <c r="C16" s="43">
        <v>492680704.99900264</v>
      </c>
      <c r="D16" s="43">
        <v>172305743393.59918</v>
      </c>
      <c r="E16" s="43">
        <v>16018117.393501339</v>
      </c>
      <c r="F16" s="43">
        <v>3388.8783014990117</v>
      </c>
      <c r="G16" s="50">
        <v>2113.7469385880304</v>
      </c>
      <c r="J16" s="43">
        <f t="shared" si="3"/>
        <v>29.095143550015305</v>
      </c>
      <c r="K16" s="51">
        <f t="shared" si="4"/>
        <v>20.015371864983603</v>
      </c>
      <c r="L16" s="43">
        <f>LN(D16)</f>
        <v>25.872536313607846</v>
      </c>
      <c r="M16" s="43">
        <f t="shared" si="6"/>
        <v>16.589230976687787</v>
      </c>
      <c r="N16" s="43">
        <f t="shared" si="7"/>
        <v>8.1282542611065711</v>
      </c>
      <c r="O16" s="43">
        <f t="shared" si="8"/>
        <v>7.6562174518796446</v>
      </c>
      <c r="Q16" s="43">
        <f t="shared" si="1"/>
        <v>0.27722772277227725</v>
      </c>
      <c r="R16" s="43">
        <f t="shared" si="2"/>
        <v>-1.1249734848145052</v>
      </c>
    </row>
    <row r="17" spans="1:30" x14ac:dyDescent="0.2">
      <c r="A17" s="49">
        <v>15</v>
      </c>
      <c r="B17" s="43">
        <v>4352732738933.418</v>
      </c>
      <c r="C17" s="43">
        <v>501473449.79207265</v>
      </c>
      <c r="D17" s="43">
        <v>174875583012.76038</v>
      </c>
      <c r="E17" s="43">
        <v>16833978.527649235</v>
      </c>
      <c r="F17" s="43">
        <v>3502.2675991289998</v>
      </c>
      <c r="G17" s="50">
        <v>2116.3699815045575</v>
      </c>
      <c r="J17" s="43">
        <f t="shared" si="3"/>
        <v>29.101824979630933</v>
      </c>
      <c r="K17" s="51">
        <f t="shared" si="4"/>
        <v>20.033061222373728</v>
      </c>
      <c r="L17" s="43">
        <f t="shared" si="5"/>
        <v>25.887340603809331</v>
      </c>
      <c r="M17" s="43">
        <f t="shared" si="6"/>
        <v>16.638909933218166</v>
      </c>
      <c r="N17" s="43">
        <f t="shared" si="7"/>
        <v>8.1611659231557532</v>
      </c>
      <c r="O17" s="43">
        <f t="shared" si="8"/>
        <v>7.6574576271761057</v>
      </c>
      <c r="Q17" s="43">
        <f t="shared" si="1"/>
        <v>0.29702970297029702</v>
      </c>
      <c r="R17" s="43">
        <f t="shared" si="2"/>
        <v>-1.0428730686409586</v>
      </c>
    </row>
    <row r="18" spans="1:30" x14ac:dyDescent="0.2">
      <c r="A18" s="49">
        <v>16</v>
      </c>
      <c r="B18" s="43">
        <v>4582432464271.5205</v>
      </c>
      <c r="C18" s="43">
        <v>511759926.32987201</v>
      </c>
      <c r="D18" s="43">
        <v>178497406471.13068</v>
      </c>
      <c r="E18" s="43">
        <v>16908069.095648989</v>
      </c>
      <c r="F18" s="43">
        <v>3520.0580548898065</v>
      </c>
      <c r="G18" s="50">
        <v>2141.9141713545796</v>
      </c>
      <c r="J18" s="43">
        <f t="shared" si="3"/>
        <v>29.153251078804047</v>
      </c>
      <c r="K18" s="51">
        <f t="shared" si="4"/>
        <v>20.053366179151698</v>
      </c>
      <c r="L18" s="43">
        <f t="shared" si="5"/>
        <v>25.907839908487052</v>
      </c>
      <c r="M18" s="43">
        <f t="shared" si="6"/>
        <v>16.64330152722594</v>
      </c>
      <c r="N18" s="43">
        <f t="shared" si="7"/>
        <v>8.1662327613225596</v>
      </c>
      <c r="O18" s="43">
        <f t="shared" si="8"/>
        <v>7.6694551808092735</v>
      </c>
      <c r="Q18" s="43">
        <f t="shared" si="1"/>
        <v>0.31683168316831684</v>
      </c>
      <c r="R18" s="43">
        <f t="shared" si="2"/>
        <v>-0.96491912698840587</v>
      </c>
    </row>
    <row r="19" spans="1:30" x14ac:dyDescent="0.2">
      <c r="A19" s="49">
        <v>17</v>
      </c>
      <c r="B19" s="43">
        <v>4908242568919.8281</v>
      </c>
      <c r="C19" s="43">
        <v>515152204.34571248</v>
      </c>
      <c r="D19" s="43">
        <v>187166008202.65036</v>
      </c>
      <c r="E19" s="43">
        <v>16932612.319657978</v>
      </c>
      <c r="F19" s="43">
        <v>3520.4354752180134</v>
      </c>
      <c r="G19" s="50">
        <v>2146.0019291618082</v>
      </c>
      <c r="J19" s="43">
        <f t="shared" si="3"/>
        <v>29.221937064726227</v>
      </c>
      <c r="K19" s="51">
        <f t="shared" si="4"/>
        <v>20.059972957382811</v>
      </c>
      <c r="L19" s="43">
        <f t="shared" si="5"/>
        <v>25.95526180438819</v>
      </c>
      <c r="M19" s="43">
        <f t="shared" si="6"/>
        <v>16.644752043426308</v>
      </c>
      <c r="N19" s="43">
        <f t="shared" si="7"/>
        <v>8.1663399754907005</v>
      </c>
      <c r="O19" s="43">
        <f t="shared" si="8"/>
        <v>7.6713618221472801</v>
      </c>
      <c r="Q19" s="43">
        <f t="shared" si="1"/>
        <v>0.33663366336633666</v>
      </c>
      <c r="R19" s="43">
        <f t="shared" si="2"/>
        <v>-0.89055501119245217</v>
      </c>
    </row>
    <row r="20" spans="1:30" x14ac:dyDescent="0.2">
      <c r="A20" s="49">
        <v>18</v>
      </c>
      <c r="B20" s="43">
        <v>4967462555149.8301</v>
      </c>
      <c r="C20" s="43">
        <v>587763369.88666093</v>
      </c>
      <c r="D20" s="43">
        <v>194290637668.23871</v>
      </c>
      <c r="E20" s="43">
        <v>18242355.831384473</v>
      </c>
      <c r="F20" s="43">
        <v>3521.3573908932867</v>
      </c>
      <c r="G20" s="50">
        <v>2146.580680664365</v>
      </c>
      <c r="J20" s="43">
        <f t="shared" si="3"/>
        <v>29.233930273377155</v>
      </c>
      <c r="K20" s="51">
        <f t="shared" si="4"/>
        <v>20.191834992699803</v>
      </c>
      <c r="L20" s="43">
        <f t="shared" si="5"/>
        <v>25.992621007239585</v>
      </c>
      <c r="M20" s="43">
        <f t="shared" si="6"/>
        <v>16.719256691692753</v>
      </c>
      <c r="N20" s="43">
        <f t="shared" si="7"/>
        <v>8.1666018166717951</v>
      </c>
      <c r="O20" s="43">
        <f t="shared" si="8"/>
        <v>7.6716314740369089</v>
      </c>
      <c r="Q20" s="43">
        <f t="shared" si="1"/>
        <v>0.35643564356435642</v>
      </c>
      <c r="R20" s="43">
        <f t="shared" si="2"/>
        <v>-0.81931546875981331</v>
      </c>
    </row>
    <row r="21" spans="1:30" x14ac:dyDescent="0.2">
      <c r="A21" s="49">
        <v>19</v>
      </c>
      <c r="B21" s="43">
        <v>5136816863503.5732</v>
      </c>
      <c r="C21" s="43">
        <v>591070836.07661498</v>
      </c>
      <c r="D21" s="43">
        <v>206047090005.42722</v>
      </c>
      <c r="E21" s="43">
        <v>19267429.16831705</v>
      </c>
      <c r="F21" s="43">
        <v>3554.4427567624293</v>
      </c>
      <c r="G21" s="50">
        <v>2146.6000866078921</v>
      </c>
      <c r="J21" s="43">
        <f t="shared" si="3"/>
        <v>29.267454716301948</v>
      </c>
      <c r="K21" s="51">
        <f t="shared" si="4"/>
        <v>20.197446426185632</v>
      </c>
      <c r="L21" s="43">
        <f t="shared" si="5"/>
        <v>26.05137057187212</v>
      </c>
      <c r="M21" s="43">
        <f t="shared" si="6"/>
        <v>16.773926620401607</v>
      </c>
      <c r="N21" s="43">
        <f t="shared" si="7"/>
        <v>8.1759535807982875</v>
      </c>
      <c r="O21" s="43">
        <f t="shared" si="8"/>
        <v>7.6716405143939674</v>
      </c>
      <c r="Q21" s="43">
        <f t="shared" si="1"/>
        <v>0.37623762376237624</v>
      </c>
      <c r="R21" s="43">
        <f t="shared" si="2"/>
        <v>-0.75080639882913813</v>
      </c>
    </row>
    <row r="22" spans="1:30" x14ac:dyDescent="0.2">
      <c r="A22" s="49">
        <v>20</v>
      </c>
      <c r="B22" s="43">
        <v>5152041698325.1816</v>
      </c>
      <c r="C22" s="43">
        <v>609962803.88852859</v>
      </c>
      <c r="D22" s="43">
        <v>208691358847.82089</v>
      </c>
      <c r="E22" s="43">
        <v>19929216.124520089</v>
      </c>
      <c r="F22" s="43">
        <v>3561.5175261974555</v>
      </c>
      <c r="G22" s="50">
        <v>2154.4500032223045</v>
      </c>
      <c r="J22" s="43">
        <f t="shared" si="3"/>
        <v>29.270414198316864</v>
      </c>
      <c r="K22" s="51">
        <f t="shared" si="4"/>
        <v>20.228908536040525</v>
      </c>
      <c r="L22" s="43">
        <f t="shared" si="5"/>
        <v>26.06412224551411</v>
      </c>
      <c r="M22" s="43">
        <f t="shared" si="6"/>
        <v>16.807697359981461</v>
      </c>
      <c r="N22" s="43">
        <f t="shared" si="7"/>
        <v>8.177942004422011</v>
      </c>
      <c r="O22" s="43">
        <f t="shared" si="8"/>
        <v>7.675290751041592</v>
      </c>
      <c r="Q22" s="43">
        <f t="shared" si="1"/>
        <v>0.39603960396039606</v>
      </c>
      <c r="R22" s="43">
        <f t="shared" si="2"/>
        <v>-0.68468974040892061</v>
      </c>
    </row>
    <row r="23" spans="1:30" x14ac:dyDescent="0.2">
      <c r="A23" s="49">
        <v>21</v>
      </c>
      <c r="B23" s="43">
        <v>5275532790484.5313</v>
      </c>
      <c r="C23" s="43">
        <v>630622221.971246</v>
      </c>
      <c r="D23" s="43">
        <v>211875134647.33875</v>
      </c>
      <c r="E23" s="43">
        <v>21446573.405788045</v>
      </c>
      <c r="F23" s="43">
        <v>3584.3263297498165</v>
      </c>
      <c r="G23" s="50">
        <v>2162.2194122071814</v>
      </c>
      <c r="J23" s="43">
        <f t="shared" si="3"/>
        <v>29.294100793125683</v>
      </c>
      <c r="K23" s="51">
        <f t="shared" si="4"/>
        <v>20.26221754386323</v>
      </c>
      <c r="L23" s="43">
        <f t="shared" si="5"/>
        <v>26.079262950584589</v>
      </c>
      <c r="M23" s="43">
        <f t="shared" si="6"/>
        <v>16.881075442595321</v>
      </c>
      <c r="N23" s="43">
        <f t="shared" si="7"/>
        <v>8.1843258217773709</v>
      </c>
      <c r="O23" s="43">
        <f t="shared" si="8"/>
        <v>7.6788904788070758</v>
      </c>
      <c r="Q23" s="43">
        <f t="shared" si="1"/>
        <v>0.41584158415841582</v>
      </c>
      <c r="R23" s="43">
        <f t="shared" si="2"/>
        <v>-0.62067197662392548</v>
      </c>
    </row>
    <row r="24" spans="1:30" ht="18" x14ac:dyDescent="0.25">
      <c r="A24" s="49">
        <v>22</v>
      </c>
      <c r="B24" s="43">
        <v>5409766393756.0078</v>
      </c>
      <c r="C24" s="43">
        <v>641092214.80687952</v>
      </c>
      <c r="D24" s="43">
        <v>213214818302.91718</v>
      </c>
      <c r="E24" s="43">
        <v>21539616.259937808</v>
      </c>
      <c r="F24" s="43">
        <v>3613.8130494084935</v>
      </c>
      <c r="G24" s="50">
        <v>2191.2664858978005</v>
      </c>
      <c r="J24" s="43">
        <f t="shared" si="3"/>
        <v>29.319227027402881</v>
      </c>
      <c r="K24" s="51">
        <f t="shared" si="4"/>
        <v>20.27868386539113</v>
      </c>
      <c r="L24" s="43">
        <f t="shared" si="5"/>
        <v>26.085566031057866</v>
      </c>
      <c r="M24" s="43">
        <f t="shared" si="6"/>
        <v>16.885404414303451</v>
      </c>
      <c r="N24" s="43">
        <f t="shared" si="7"/>
        <v>8.1925187402647612</v>
      </c>
      <c r="O24" s="43">
        <f t="shared" si="8"/>
        <v>7.692234959720115</v>
      </c>
      <c r="Q24" s="43">
        <f t="shared" si="1"/>
        <v>0.43564356435643564</v>
      </c>
      <c r="R24" s="43">
        <f t="shared" si="2"/>
        <v>-0.55849523023303416</v>
      </c>
      <c r="U24" s="52" t="s">
        <v>38</v>
      </c>
      <c r="V24" s="52" t="s">
        <v>89</v>
      </c>
      <c r="W24" s="42" t="s">
        <v>90</v>
      </c>
      <c r="Z24" s="42" t="s">
        <v>39</v>
      </c>
      <c r="AA24" s="42" t="s">
        <v>40</v>
      </c>
      <c r="AB24" s="42" t="s">
        <v>41</v>
      </c>
      <c r="AC24" s="42" t="s">
        <v>42</v>
      </c>
      <c r="AD24" s="42" t="s">
        <v>46</v>
      </c>
    </row>
    <row r="25" spans="1:30" ht="15" x14ac:dyDescent="0.25">
      <c r="A25" s="49">
        <v>23</v>
      </c>
      <c r="B25" s="43">
        <v>5447644014820.9746</v>
      </c>
      <c r="C25" s="43">
        <v>644903644.1805383</v>
      </c>
      <c r="D25" s="43">
        <v>214190230563.73505</v>
      </c>
      <c r="E25" s="43">
        <v>21716511.167594206</v>
      </c>
      <c r="F25" s="43">
        <v>3643.4165721302143</v>
      </c>
      <c r="G25" s="50">
        <v>2215.7136877807288</v>
      </c>
      <c r="J25" s="43">
        <f t="shared" si="3"/>
        <v>29.326204340280533</v>
      </c>
      <c r="K25" s="51">
        <f t="shared" si="4"/>
        <v>20.284611474733037</v>
      </c>
      <c r="L25" s="43">
        <f t="shared" si="5"/>
        <v>26.09013038497379</v>
      </c>
      <c r="M25" s="43">
        <f t="shared" si="6"/>
        <v>16.893583412485015</v>
      </c>
      <c r="N25" s="43">
        <f>LN(F25)</f>
        <v>8.2006771391207796</v>
      </c>
      <c r="O25" s="43">
        <f t="shared" si="8"/>
        <v>7.7033298372548291</v>
      </c>
      <c r="Q25" s="43">
        <f t="shared" si="1"/>
        <v>0.45544554455445546</v>
      </c>
      <c r="R25" s="43">
        <f t="shared" si="2"/>
        <v>-0.49793024174267753</v>
      </c>
      <c r="S25" s="53">
        <v>1</v>
      </c>
      <c r="T25" s="58" t="s">
        <v>2</v>
      </c>
      <c r="U25" s="42">
        <v>1.7789999999999999</v>
      </c>
      <c r="V25" s="42">
        <v>52.948</v>
      </c>
      <c r="W25" s="42">
        <f>EXP(V25/U25)</f>
        <v>8429748749705.9063</v>
      </c>
      <c r="Z25" s="42">
        <v>35</v>
      </c>
      <c r="AA25" s="42">
        <f>Z25+273.15</f>
        <v>308.14999999999998</v>
      </c>
      <c r="AB25" s="42">
        <v>1.2</v>
      </c>
      <c r="AC25" s="42">
        <f>1/($U$33*AA25)</f>
        <v>37.660123075918428</v>
      </c>
      <c r="AD25" s="42">
        <f>LN(AB25)</f>
        <v>0.18232155679395459</v>
      </c>
    </row>
    <row r="26" spans="1:30" ht="15" x14ac:dyDescent="0.25">
      <c r="A26" s="49">
        <v>24</v>
      </c>
      <c r="B26" s="43">
        <v>5740308199768.3428</v>
      </c>
      <c r="C26" s="43">
        <v>656155259.8459717</v>
      </c>
      <c r="D26" s="43">
        <v>214661628287.4939</v>
      </c>
      <c r="E26" s="43">
        <v>21907796.515887778</v>
      </c>
      <c r="F26" s="43">
        <v>3675.2567920017764</v>
      </c>
      <c r="G26" s="50">
        <v>2224.1869990101054</v>
      </c>
      <c r="J26" s="43">
        <f t="shared" si="3"/>
        <v>29.378534018158021</v>
      </c>
      <c r="K26" s="51">
        <f t="shared" si="4"/>
        <v>20.301907995499345</v>
      </c>
      <c r="L26" s="43">
        <f t="shared" si="5"/>
        <v>26.092328803396782</v>
      </c>
      <c r="M26" s="43">
        <f t="shared" si="6"/>
        <v>16.902353136723562</v>
      </c>
      <c r="N26" s="43">
        <f t="shared" si="7"/>
        <v>8.2093782845803993</v>
      </c>
      <c r="O26" s="43">
        <f t="shared" si="8"/>
        <v>7.7071467341244722</v>
      </c>
      <c r="Q26" s="43">
        <f t="shared" si="1"/>
        <v>0.47524752475247523</v>
      </c>
      <c r="R26" s="43">
        <f t="shared" si="2"/>
        <v>-0.43877072883386203</v>
      </c>
      <c r="S26" s="53">
        <v>2</v>
      </c>
      <c r="T26" s="60" t="s">
        <v>3</v>
      </c>
      <c r="U26" s="42">
        <v>2.2290000000000001</v>
      </c>
      <c r="V26" s="42">
        <v>45.905999999999999</v>
      </c>
      <c r="W26" s="42">
        <f t="shared" ref="W26:W30" si="9">EXP(V26/U26)</f>
        <v>879518889.03207576</v>
      </c>
      <c r="Z26" s="42">
        <v>35</v>
      </c>
      <c r="AA26" s="42">
        <f t="shared" ref="AA26:AA30" si="10">Z26+273.15</f>
        <v>308.14999999999998</v>
      </c>
      <c r="AB26" s="42">
        <v>1.2</v>
      </c>
      <c r="AC26" s="42">
        <f t="shared" ref="AC26:AC30" si="11">1/($U$33*AA26)</f>
        <v>37.660123075918428</v>
      </c>
      <c r="AD26" s="42">
        <f t="shared" ref="AD26:AD28" si="12">LN(AB26)</f>
        <v>0.18232155679395459</v>
      </c>
    </row>
    <row r="27" spans="1:30" ht="15" x14ac:dyDescent="0.25">
      <c r="A27" s="49">
        <v>25</v>
      </c>
      <c r="B27" s="43">
        <v>6320406214766.2783</v>
      </c>
      <c r="C27" s="43">
        <v>663805806.15317392</v>
      </c>
      <c r="D27" s="43">
        <v>216394011347.70627</v>
      </c>
      <c r="E27" s="43">
        <v>21968401.304611165</v>
      </c>
      <c r="F27" s="43">
        <v>3713.8355785680847</v>
      </c>
      <c r="G27" s="50">
        <v>2233.1934245939715</v>
      </c>
      <c r="J27" s="43">
        <f t="shared" si="3"/>
        <v>29.474804596510133</v>
      </c>
      <c r="K27" s="51">
        <f t="shared" si="4"/>
        <v>20.313500204053074</v>
      </c>
      <c r="L27" s="43">
        <f t="shared" si="5"/>
        <v>26.100366709541841</v>
      </c>
      <c r="M27" s="43">
        <f t="shared" si="6"/>
        <v>16.905115674512913</v>
      </c>
      <c r="N27" s="43">
        <f t="shared" si="7"/>
        <v>8.2198204702186413</v>
      </c>
      <c r="O27" s="43">
        <f>LN(G27)</f>
        <v>7.7111878690444318</v>
      </c>
      <c r="Q27" s="43">
        <f t="shared" si="1"/>
        <v>0.49504950495049505</v>
      </c>
      <c r="R27" s="43">
        <f t="shared" si="2"/>
        <v>-0.3808287642467989</v>
      </c>
      <c r="S27" s="53">
        <v>3</v>
      </c>
      <c r="T27" s="59" t="s">
        <v>4</v>
      </c>
      <c r="U27" s="42">
        <v>2.2450000000000001</v>
      </c>
      <c r="V27" s="42">
        <v>59.066000000000003</v>
      </c>
      <c r="W27" s="42">
        <f t="shared" si="9"/>
        <v>266868608629.94696</v>
      </c>
      <c r="Z27" s="42">
        <v>35</v>
      </c>
      <c r="AA27" s="42">
        <f t="shared" si="10"/>
        <v>308.14999999999998</v>
      </c>
      <c r="AB27" s="42">
        <v>1.2</v>
      </c>
      <c r="AC27" s="42">
        <f t="shared" si="11"/>
        <v>37.660123075918428</v>
      </c>
      <c r="AD27" s="42">
        <f t="shared" si="12"/>
        <v>0.18232155679395459</v>
      </c>
    </row>
    <row r="28" spans="1:30" ht="15" x14ac:dyDescent="0.25">
      <c r="A28" s="49">
        <v>26</v>
      </c>
      <c r="B28" s="43">
        <v>6458084777736.2842</v>
      </c>
      <c r="C28" s="43">
        <v>666296571.27605188</v>
      </c>
      <c r="D28" s="43">
        <v>227834499369.82285</v>
      </c>
      <c r="E28" s="43">
        <v>22055789.217508961</v>
      </c>
      <c r="F28" s="43">
        <v>3733.6066112968488</v>
      </c>
      <c r="G28" s="50">
        <v>2233.9523458904387</v>
      </c>
      <c r="J28" s="43">
        <f t="shared" si="3"/>
        <v>29.496353915731312</v>
      </c>
      <c r="K28" s="51">
        <f t="shared" si="4"/>
        <v>20.31724543160335</v>
      </c>
      <c r="L28" s="43">
        <f t="shared" si="5"/>
        <v>26.151885322365519</v>
      </c>
      <c r="M28" s="43">
        <f t="shared" si="6"/>
        <v>16.90908567494392</v>
      </c>
      <c r="N28" s="43">
        <f t="shared" si="7"/>
        <v>8.2251299653906393</v>
      </c>
      <c r="O28" s="43">
        <f t="shared" si="8"/>
        <v>7.7115276481081834</v>
      </c>
      <c r="Q28" s="43">
        <f t="shared" si="1"/>
        <v>0.51485148514851486</v>
      </c>
      <c r="R28" s="43">
        <f t="shared" si="2"/>
        <v>-0.3239309027204319</v>
      </c>
      <c r="S28" s="53">
        <v>4</v>
      </c>
      <c r="T28" s="61" t="s">
        <v>5</v>
      </c>
      <c r="U28" s="42">
        <v>2.2559999999999998</v>
      </c>
      <c r="V28" s="42">
        <v>38.603000000000002</v>
      </c>
      <c r="W28" s="42">
        <f t="shared" si="9"/>
        <v>26997609.020422481</v>
      </c>
      <c r="Z28" s="42">
        <v>120</v>
      </c>
      <c r="AA28" s="42">
        <f t="shared" si="10"/>
        <v>393.15</v>
      </c>
      <c r="AB28" s="42">
        <v>1.2</v>
      </c>
      <c r="AC28" s="42">
        <f t="shared" si="11"/>
        <v>29.517911549902738</v>
      </c>
      <c r="AD28" s="42">
        <f t="shared" si="12"/>
        <v>0.18232155679395459</v>
      </c>
    </row>
    <row r="29" spans="1:30" ht="15" x14ac:dyDescent="0.25">
      <c r="A29" s="49">
        <v>27</v>
      </c>
      <c r="B29" s="43">
        <v>6478317585095.2451</v>
      </c>
      <c r="C29" s="43">
        <v>669284701.99954927</v>
      </c>
      <c r="D29" s="43">
        <v>231705617031.98654</v>
      </c>
      <c r="E29" s="43">
        <v>22363382.002020933</v>
      </c>
      <c r="F29" s="43">
        <v>3762.624165012503</v>
      </c>
      <c r="G29" s="50">
        <v>2280.5225942500711</v>
      </c>
      <c r="J29" s="43">
        <f t="shared" si="3"/>
        <v>29.49948196065278</v>
      </c>
      <c r="K29" s="51">
        <f t="shared" si="4"/>
        <v>20.321720091093006</v>
      </c>
      <c r="L29" s="43">
        <f t="shared" si="5"/>
        <v>26.168733510783973</v>
      </c>
      <c r="M29" s="43">
        <f t="shared" si="6"/>
        <v>16.922935447140212</v>
      </c>
      <c r="N29" s="43">
        <f t="shared" si="7"/>
        <v>8.2328719091803961</v>
      </c>
      <c r="O29" s="43">
        <f t="shared" si="8"/>
        <v>7.7321599036887623</v>
      </c>
      <c r="Q29" s="43">
        <f t="shared" si="1"/>
        <v>0.53465346534653468</v>
      </c>
      <c r="R29" s="43">
        <f t="shared" si="2"/>
        <v>-0.26791485083962874</v>
      </c>
      <c r="S29" s="53">
        <v>5</v>
      </c>
      <c r="T29" s="62" t="s">
        <v>6</v>
      </c>
      <c r="U29" s="42">
        <v>3.5920000000000001</v>
      </c>
      <c r="V29" s="42">
        <v>30.228999999999999</v>
      </c>
      <c r="W29" s="42">
        <f t="shared" si="9"/>
        <v>4517.1921756888778</v>
      </c>
      <c r="Z29" s="42">
        <v>100</v>
      </c>
      <c r="AA29" s="42">
        <f t="shared" si="10"/>
        <v>373.15</v>
      </c>
      <c r="AB29" s="42">
        <v>2.6</v>
      </c>
      <c r="AC29" s="42">
        <f t="shared" si="11"/>
        <v>31.100005161045857</v>
      </c>
      <c r="AD29" s="42">
        <f>LN(AB29)</f>
        <v>0.95551144502743635</v>
      </c>
    </row>
    <row r="30" spans="1:30" ht="15" x14ac:dyDescent="0.25">
      <c r="A30" s="49">
        <v>28</v>
      </c>
      <c r="B30" s="43">
        <v>6595444323130.8359</v>
      </c>
      <c r="C30" s="43">
        <v>693066550.47548497</v>
      </c>
      <c r="D30" s="43">
        <v>231837432541.95627</v>
      </c>
      <c r="E30" s="43">
        <v>22984615.478182506</v>
      </c>
      <c r="F30" s="43">
        <v>3827.4747282662734</v>
      </c>
      <c r="G30" s="50">
        <v>2306.9051394061944</v>
      </c>
      <c r="J30" s="43">
        <f t="shared" si="3"/>
        <v>29.51740027255482</v>
      </c>
      <c r="K30" s="51">
        <f t="shared" si="4"/>
        <v>20.356636584975515</v>
      </c>
      <c r="L30" s="43">
        <f t="shared" si="5"/>
        <v>26.16930224119054</v>
      </c>
      <c r="M30" s="43">
        <f t="shared" si="6"/>
        <v>16.950335657832259</v>
      </c>
      <c r="N30" s="43">
        <f t="shared" si="7"/>
        <v>8.2499605248363039</v>
      </c>
      <c r="O30" s="43">
        <f t="shared" si="8"/>
        <v>7.7436621387354672</v>
      </c>
      <c r="Q30" s="43">
        <f t="shared" si="1"/>
        <v>0.5544554455445545</v>
      </c>
      <c r="R30" s="43">
        <f t="shared" si="2"/>
        <v>-0.21262651588161266</v>
      </c>
      <c r="S30" s="53">
        <v>6</v>
      </c>
      <c r="T30" s="63" t="s">
        <v>20</v>
      </c>
      <c r="U30" s="42">
        <v>4.9820000000000002</v>
      </c>
      <c r="V30" s="42">
        <v>39.244999999999997</v>
      </c>
      <c r="W30" s="42">
        <f t="shared" si="9"/>
        <v>2636.897961183271</v>
      </c>
      <c r="Z30" s="42">
        <v>170</v>
      </c>
      <c r="AA30" s="42">
        <f t="shared" si="10"/>
        <v>443.15</v>
      </c>
      <c r="AB30" s="42">
        <v>2.2000000000000002</v>
      </c>
      <c r="AC30" s="42">
        <f t="shared" si="11"/>
        <v>26.187446521142416</v>
      </c>
      <c r="AD30" s="42">
        <f>LN(AB30)</f>
        <v>0.78845736036427028</v>
      </c>
    </row>
    <row r="31" spans="1:30" x14ac:dyDescent="0.2">
      <c r="A31" s="49">
        <v>29</v>
      </c>
      <c r="B31" s="43">
        <v>6767864549562.0488</v>
      </c>
      <c r="C31" s="43">
        <v>697911730.64837205</v>
      </c>
      <c r="D31" s="43">
        <v>238726723635.98822</v>
      </c>
      <c r="E31" s="43">
        <v>23064339.35571542</v>
      </c>
      <c r="F31" s="43">
        <v>3849.2333018454019</v>
      </c>
      <c r="G31" s="50">
        <v>2311.4590746141371</v>
      </c>
      <c r="J31" s="43">
        <f t="shared" si="3"/>
        <v>29.54320672466962</v>
      </c>
      <c r="K31" s="51">
        <f t="shared" si="4"/>
        <v>20.363603192340705</v>
      </c>
      <c r="L31" s="43">
        <f t="shared" si="5"/>
        <v>26.198585318930402</v>
      </c>
      <c r="M31" s="43">
        <f t="shared" si="6"/>
        <v>16.953798231846111</v>
      </c>
      <c r="N31" s="43">
        <f t="shared" si="7"/>
        <v>8.2556292650725354</v>
      </c>
      <c r="O31" s="43">
        <f t="shared" si="8"/>
        <v>7.7456342381511174</v>
      </c>
      <c r="Q31" s="43">
        <f t="shared" si="1"/>
        <v>0.57425742574257421</v>
      </c>
      <c r="R31" s="43">
        <f t="shared" si="2"/>
        <v>-0.15791729662462356</v>
      </c>
    </row>
    <row r="32" spans="1:30" ht="15" x14ac:dyDescent="0.25">
      <c r="A32" s="49">
        <v>30</v>
      </c>
      <c r="B32" s="43">
        <v>6986428369532.1455</v>
      </c>
      <c r="C32" s="43">
        <v>709777921.52224708</v>
      </c>
      <c r="D32" s="43">
        <v>244194493352.0488</v>
      </c>
      <c r="E32" s="43">
        <v>24041985.158854663</v>
      </c>
      <c r="F32" s="43">
        <v>3856.790940133194</v>
      </c>
      <c r="G32" s="50">
        <v>2352.4825896560137</v>
      </c>
      <c r="J32" s="43">
        <f t="shared" si="3"/>
        <v>29.574990578717316</v>
      </c>
      <c r="K32" s="51">
        <f t="shared" si="4"/>
        <v>20.380462692483324</v>
      </c>
      <c r="L32" s="43">
        <f t="shared" si="5"/>
        <v>26.221230848622856</v>
      </c>
      <c r="M32" s="43">
        <f t="shared" si="6"/>
        <v>16.995312241545367</v>
      </c>
      <c r="N32" s="43">
        <f t="shared" si="7"/>
        <v>8.2575907540254914</v>
      </c>
      <c r="O32" s="43">
        <f t="shared" si="8"/>
        <v>7.7632264706483074</v>
      </c>
      <c r="Q32" s="43">
        <f t="shared" si="1"/>
        <v>0.59405940594059403</v>
      </c>
      <c r="R32" s="43">
        <f t="shared" si="2"/>
        <v>-0.1036414938706028</v>
      </c>
      <c r="U32" s="42" t="s">
        <v>45</v>
      </c>
      <c r="V32" s="53" t="s">
        <v>43</v>
      </c>
      <c r="W32" s="53" t="s">
        <v>44</v>
      </c>
      <c r="Z32" s="42" t="s">
        <v>68</v>
      </c>
      <c r="AB32" s="42" t="s">
        <v>69</v>
      </c>
    </row>
    <row r="33" spans="1:30" ht="15" x14ac:dyDescent="0.25">
      <c r="A33" s="49">
        <v>31</v>
      </c>
      <c r="B33" s="43">
        <v>7021904679234.624</v>
      </c>
      <c r="C33" s="43">
        <v>718030537.7535131</v>
      </c>
      <c r="D33" s="43">
        <v>244917913971.33591</v>
      </c>
      <c r="E33" s="43">
        <v>25433495.542414691</v>
      </c>
      <c r="F33" s="43">
        <v>3858.4981121861542</v>
      </c>
      <c r="G33" s="50">
        <v>2374.7141967751804</v>
      </c>
      <c r="J33" s="43">
        <f t="shared" si="3"/>
        <v>29.580055618993452</v>
      </c>
      <c r="K33" s="51">
        <f t="shared" si="4"/>
        <v>20.392022657798183</v>
      </c>
      <c r="L33" s="43">
        <f t="shared" si="5"/>
        <v>26.22418894633606</v>
      </c>
      <c r="M33" s="43">
        <f t="shared" si="6"/>
        <v>17.051577585380709</v>
      </c>
      <c r="N33" s="43">
        <f t="shared" si="7"/>
        <v>8.2580332966364658</v>
      </c>
      <c r="O33" s="43">
        <f t="shared" si="8"/>
        <v>7.7726323710275951</v>
      </c>
      <c r="Q33" s="43">
        <f t="shared" si="1"/>
        <v>0.61386138613861385</v>
      </c>
      <c r="R33" s="43">
        <f t="shared" si="2"/>
        <v>-4.9653722681582704E-2</v>
      </c>
      <c r="U33" s="42">
        <v>8.6169999999999997E-5</v>
      </c>
      <c r="V33" s="53">
        <v>12.18486</v>
      </c>
      <c r="W33" s="53">
        <v>0.45777000000000001</v>
      </c>
      <c r="Z33" s="42">
        <f>LN(W25/(AB25^-$V$33))</f>
        <v>31.984350727709192</v>
      </c>
      <c r="AB33" s="42">
        <f>LN(W25/(EXP($W$33/($U$33*AA25))))</f>
        <v>12.523113542729629</v>
      </c>
    </row>
    <row r="34" spans="1:30" x14ac:dyDescent="0.2">
      <c r="A34" s="49">
        <v>32</v>
      </c>
      <c r="B34" s="43">
        <v>7355503662572.9854</v>
      </c>
      <c r="C34" s="43">
        <v>740557947.29195189</v>
      </c>
      <c r="D34" s="43">
        <v>246923814349.99738</v>
      </c>
      <c r="E34" s="43">
        <v>25732871.350884855</v>
      </c>
      <c r="F34" s="43">
        <v>3883.8035606181784</v>
      </c>
      <c r="G34" s="50">
        <v>2380.2196841999298</v>
      </c>
      <c r="J34" s="43">
        <f t="shared" si="3"/>
        <v>29.626469946573199</v>
      </c>
      <c r="K34" s="51">
        <f t="shared" si="4"/>
        <v>20.422914442887198</v>
      </c>
      <c r="L34" s="43">
        <f t="shared" si="5"/>
        <v>26.23234568206864</v>
      </c>
      <c r="M34" s="43">
        <f t="shared" si="6"/>
        <v>17.063279773479923</v>
      </c>
      <c r="N34" s="43">
        <f t="shared" si="7"/>
        <v>8.2645702515663118</v>
      </c>
      <c r="O34" s="43">
        <f t="shared" si="8"/>
        <v>7.7749480666914268</v>
      </c>
      <c r="Q34" s="43">
        <f t="shared" si="1"/>
        <v>0.63366336633663367</v>
      </c>
      <c r="R34" s="43">
        <f t="shared" si="2"/>
        <v>4.1937979202589255E-3</v>
      </c>
      <c r="T34" s="42" t="s">
        <v>47</v>
      </c>
      <c r="V34" s="42">
        <f>SLOPE(AB35:AB38,AD27:AD30)*-1</f>
        <v>12.184800191828444</v>
      </c>
      <c r="W34" s="42">
        <f>SLOPE(Z35:Z38,AC27:AC30)</f>
        <v>0.45778243364935345</v>
      </c>
    </row>
    <row r="35" spans="1:30" x14ac:dyDescent="0.2">
      <c r="A35" s="49">
        <v>33</v>
      </c>
      <c r="B35" s="43">
        <v>7849133212443.7588</v>
      </c>
      <c r="C35" s="43">
        <v>773040133.11120653</v>
      </c>
      <c r="D35" s="43">
        <v>251756347702.93344</v>
      </c>
      <c r="E35" s="43">
        <v>25821932.098744981</v>
      </c>
      <c r="F35" s="43">
        <v>3889.8250498365369</v>
      </c>
      <c r="G35" s="50">
        <v>2386.4718002098853</v>
      </c>
      <c r="J35" s="43">
        <f t="shared" si="3"/>
        <v>29.691424222829287</v>
      </c>
      <c r="K35" s="51">
        <f t="shared" si="4"/>
        <v>20.465841523847185</v>
      </c>
      <c r="L35" s="43">
        <f t="shared" si="5"/>
        <v>26.251727582538759</v>
      </c>
      <c r="M35" s="43">
        <f t="shared" si="6"/>
        <v>17.066734770124039</v>
      </c>
      <c r="N35" s="43">
        <f t="shared" si="7"/>
        <v>8.2661194612660349</v>
      </c>
      <c r="O35" s="43">
        <f t="shared" si="8"/>
        <v>7.7775713199964533</v>
      </c>
      <c r="Q35" s="43">
        <f t="shared" ref="Q35:Q52" si="13">A35/50.5</f>
        <v>0.65346534653465349</v>
      </c>
      <c r="R35" s="43">
        <f t="shared" si="2"/>
        <v>5.8054220317788327E-2</v>
      </c>
      <c r="T35" s="42" t="s">
        <v>48</v>
      </c>
      <c r="Y35" s="42">
        <f>LN(W27/(AB27^-$V$33))</f>
        <v>28.531584916231306</v>
      </c>
      <c r="Z35" s="42">
        <f>LN(W26/(AB26^-$V$33))</f>
        <v>22.81644824343967</v>
      </c>
      <c r="AB35" s="42">
        <f>LN(W26/(EXP($W$33/($U$33*AA26))))</f>
        <v>3.3552110584601067</v>
      </c>
      <c r="AD35" s="42">
        <f>LN(W27/(EXP($W$33/($U$33*AA27))))</f>
        <v>9.0703477312517435</v>
      </c>
    </row>
    <row r="36" spans="1:30" x14ac:dyDescent="0.2">
      <c r="A36" s="49">
        <v>34</v>
      </c>
      <c r="B36" s="43">
        <v>7904410253545.3828</v>
      </c>
      <c r="C36" s="43">
        <v>814547694.45602584</v>
      </c>
      <c r="D36" s="43">
        <v>252755724294.91379</v>
      </c>
      <c r="E36" s="43">
        <v>25987440.347512122</v>
      </c>
      <c r="F36" s="43">
        <v>3901.9167761404892</v>
      </c>
      <c r="G36" s="50">
        <v>2476.439704144504</v>
      </c>
      <c r="J36" s="43">
        <f t="shared" si="3"/>
        <v>29.698441979574866</v>
      </c>
      <c r="K36" s="51">
        <f t="shared" si="4"/>
        <v>20.51814354102131</v>
      </c>
      <c r="L36" s="43">
        <f t="shared" si="5"/>
        <v>26.25568934264162</v>
      </c>
      <c r="M36" s="43">
        <f t="shared" si="6"/>
        <v>17.07312391571574</v>
      </c>
      <c r="N36" s="43">
        <f t="shared" si="7"/>
        <v>8.2692231924421424</v>
      </c>
      <c r="O36" s="43">
        <f t="shared" si="8"/>
        <v>7.8145772045259605</v>
      </c>
      <c r="Q36" s="43">
        <f t="shared" si="13"/>
        <v>0.67326732673267331</v>
      </c>
      <c r="R36" s="43">
        <f t="shared" si="2"/>
        <v>0.11208948511441268</v>
      </c>
      <c r="T36" s="42" t="s">
        <v>84</v>
      </c>
      <c r="Z36" s="42">
        <f>LN(W28/(AB28^-$V$33))</f>
        <v>19.332821509764614</v>
      </c>
      <c r="AB36" s="42">
        <f>LN(W28/(EXP($W$33/($U$33*AA28))))</f>
        <v>3.5988444950492511</v>
      </c>
    </row>
    <row r="37" spans="1:30" x14ac:dyDescent="0.2">
      <c r="A37" s="49">
        <v>35</v>
      </c>
      <c r="B37" s="43">
        <v>8124161516843.377</v>
      </c>
      <c r="C37" s="43">
        <v>820356788.05381417</v>
      </c>
      <c r="D37" s="43">
        <v>261103296233.59186</v>
      </c>
      <c r="E37" s="43">
        <v>26081325.432115871</v>
      </c>
      <c r="F37" s="43">
        <v>3957.9248920111841</v>
      </c>
      <c r="G37" s="50">
        <v>2505.6476643555702</v>
      </c>
      <c r="J37" s="43">
        <f t="shared" si="3"/>
        <v>29.725863640892108</v>
      </c>
      <c r="K37" s="51">
        <f t="shared" si="4"/>
        <v>20.525249910973503</v>
      </c>
      <c r="L37" s="43">
        <f t="shared" si="5"/>
        <v>26.288181936982348</v>
      </c>
      <c r="M37" s="43">
        <f t="shared" si="6"/>
        <v>17.076730115514927</v>
      </c>
      <c r="N37" s="43">
        <f t="shared" si="7"/>
        <v>8.2834751497346542</v>
      </c>
      <c r="O37" s="43">
        <f t="shared" si="8"/>
        <v>7.8263025287459627</v>
      </c>
      <c r="Q37" s="43">
        <f t="shared" si="13"/>
        <v>0.69306930693069302</v>
      </c>
      <c r="R37" s="43">
        <f t="shared" si="2"/>
        <v>0.16647441175584254</v>
      </c>
      <c r="T37" s="42">
        <f>U54*(1.25^-$V$34)*EXP($W$34/($U$33*333))</f>
        <v>163552405.83839193</v>
      </c>
      <c r="Z37" s="42">
        <f>LN(W29/(AB29^-$V$33))</f>
        <v>20.058419065789749</v>
      </c>
      <c r="AB37" s="42">
        <f>LN(W29/(EXP($W$33/($U$33*AA29))))</f>
        <v>-5.8210034828392221</v>
      </c>
    </row>
    <row r="38" spans="1:30" x14ac:dyDescent="0.2">
      <c r="A38" s="49">
        <v>36</v>
      </c>
      <c r="B38" s="43">
        <v>8132069225439.1416</v>
      </c>
      <c r="C38" s="43">
        <v>824071781.99053621</v>
      </c>
      <c r="D38" s="43">
        <v>262647164532.97928</v>
      </c>
      <c r="E38" s="43">
        <v>26319651.759496681</v>
      </c>
      <c r="F38" s="43">
        <v>3986.6657053777844</v>
      </c>
      <c r="G38" s="50">
        <v>2533.4787095165134</v>
      </c>
      <c r="J38" s="43">
        <f t="shared" si="3"/>
        <v>29.726836524378427</v>
      </c>
      <c r="K38" s="51">
        <f t="shared" si="4"/>
        <v>20.529768198145721</v>
      </c>
      <c r="L38" s="43">
        <f t="shared" si="5"/>
        <v>26.294077388677902</v>
      </c>
      <c r="M38" s="43">
        <f t="shared" si="6"/>
        <v>17.085826433311698</v>
      </c>
      <c r="N38" s="43">
        <f t="shared" si="7"/>
        <v>8.2907104977105099</v>
      </c>
      <c r="O38" s="43">
        <f t="shared" si="8"/>
        <v>7.8373486212953036</v>
      </c>
      <c r="Q38" s="43">
        <f t="shared" si="13"/>
        <v>0.71287128712871284</v>
      </c>
      <c r="R38" s="43">
        <f t="shared" si="2"/>
        <v>0.22140178480304581</v>
      </c>
      <c r="V38" s="42" t="s">
        <v>49</v>
      </c>
      <c r="W38" s="42" t="s">
        <v>33</v>
      </c>
      <c r="X38" s="42" t="s">
        <v>66</v>
      </c>
      <c r="Z38" s="42">
        <f>LN(W30/(AB30^-$V$33))</f>
        <v>17.484601042574219</v>
      </c>
      <c r="AB38" s="42">
        <f>LN(W30/(EXP($W$33/($U$33*AA30))))</f>
        <v>-4.1104689034173276</v>
      </c>
    </row>
    <row r="39" spans="1:30" x14ac:dyDescent="0.2">
      <c r="A39" s="49">
        <v>37</v>
      </c>
      <c r="B39" s="43">
        <v>8225257364733.377</v>
      </c>
      <c r="C39" s="43">
        <v>878922763.18977022</v>
      </c>
      <c r="D39" s="43">
        <v>263112886853.40414</v>
      </c>
      <c r="E39" s="43">
        <v>26712333.786748465</v>
      </c>
      <c r="F39" s="43">
        <v>4099.936757838057</v>
      </c>
      <c r="G39" s="50">
        <v>2535.046267363743</v>
      </c>
      <c r="J39" s="43">
        <f t="shared" si="3"/>
        <v>29.738230702635537</v>
      </c>
      <c r="K39" s="51">
        <f t="shared" si="4"/>
        <v>20.594207582835132</v>
      </c>
      <c r="L39" s="43">
        <f t="shared" si="5"/>
        <v>26.295849004611853</v>
      </c>
      <c r="M39" s="43">
        <f t="shared" si="6"/>
        <v>17.100635956287832</v>
      </c>
      <c r="N39" s="43">
        <f t="shared" si="7"/>
        <v>8.3187268276558868</v>
      </c>
      <c r="O39" s="43">
        <f t="shared" si="8"/>
        <v>7.8379671672842681</v>
      </c>
      <c r="Q39" s="43">
        <f t="shared" si="13"/>
        <v>0.73267326732673266</v>
      </c>
      <c r="R39" s="43">
        <f t="shared" si="2"/>
        <v>0.2770889005295355</v>
      </c>
      <c r="V39" s="42">
        <f>1/T37</f>
        <v>6.1142481816385623E-9</v>
      </c>
      <c r="W39" s="42">
        <v>131400</v>
      </c>
      <c r="X39" s="42">
        <f>EXP(-W39*V39)</f>
        <v>0.99919691043811054</v>
      </c>
    </row>
    <row r="40" spans="1:30" x14ac:dyDescent="0.2">
      <c r="A40" s="49">
        <v>38</v>
      </c>
      <c r="B40" s="43">
        <v>8649139808592.2568</v>
      </c>
      <c r="C40" s="43">
        <v>909670847.56440675</v>
      </c>
      <c r="D40" s="43">
        <v>269233386634.02393</v>
      </c>
      <c r="E40" s="43">
        <v>27579489.996316742</v>
      </c>
      <c r="F40" s="43">
        <v>4134.3420315576441</v>
      </c>
      <c r="G40" s="50">
        <v>2535.7394869677232</v>
      </c>
      <c r="J40" s="43">
        <f t="shared" si="3"/>
        <v>29.788480987834063</v>
      </c>
      <c r="K40" s="51">
        <f t="shared" si="4"/>
        <v>20.628593386070605</v>
      </c>
      <c r="L40" s="43">
        <f t="shared" si="5"/>
        <v>26.318844448698641</v>
      </c>
      <c r="M40" s="43">
        <f t="shared" si="6"/>
        <v>17.132582938364283</v>
      </c>
      <c r="N40" s="43">
        <f t="shared" si="7"/>
        <v>8.3270834730451053</v>
      </c>
      <c r="O40" s="43">
        <f t="shared" si="8"/>
        <v>7.8382405843213441</v>
      </c>
      <c r="Q40" s="43">
        <f t="shared" si="13"/>
        <v>0.75247524752475248</v>
      </c>
      <c r="R40" s="43">
        <f t="shared" si="2"/>
        <v>0.33378626976329245</v>
      </c>
      <c r="X40" s="54">
        <v>0.99909999999999999</v>
      </c>
    </row>
    <row r="41" spans="1:30" x14ac:dyDescent="0.2">
      <c r="A41" s="49">
        <v>39</v>
      </c>
      <c r="B41" s="43">
        <v>8723691540690.8467</v>
      </c>
      <c r="C41" s="43">
        <v>985099376.51237214</v>
      </c>
      <c r="D41" s="43">
        <v>269879834952.83945</v>
      </c>
      <c r="E41" s="43">
        <v>28214595.165326312</v>
      </c>
      <c r="F41" s="43">
        <v>4168.2571622879259</v>
      </c>
      <c r="G41" s="50">
        <v>2537.8304815918691</v>
      </c>
      <c r="J41" s="43">
        <f t="shared" si="3"/>
        <v>29.797063606087914</v>
      </c>
      <c r="K41" s="51">
        <f t="shared" si="4"/>
        <v>20.7082530839076</v>
      </c>
      <c r="L41" s="43">
        <f t="shared" si="5"/>
        <v>26.321242641147865</v>
      </c>
      <c r="M41" s="43">
        <f t="shared" si="6"/>
        <v>17.155349961074975</v>
      </c>
      <c r="N41" s="43">
        <f t="shared" si="7"/>
        <v>8.3352532807352411</v>
      </c>
      <c r="O41" s="43">
        <f t="shared" si="8"/>
        <v>7.8390648539206564</v>
      </c>
      <c r="Q41" s="43">
        <f t="shared" si="13"/>
        <v>0.7722772277227723</v>
      </c>
      <c r="R41" s="43">
        <f t="shared" si="2"/>
        <v>0.39178955650897757</v>
      </c>
    </row>
    <row r="42" spans="1:30" x14ac:dyDescent="0.2">
      <c r="A42" s="49">
        <v>40</v>
      </c>
      <c r="B42" s="43">
        <v>8723891809334.6592</v>
      </c>
      <c r="C42" s="43">
        <v>1067463494.7268095</v>
      </c>
      <c r="D42" s="43">
        <v>271344014081.28314</v>
      </c>
      <c r="E42" s="43">
        <v>28306824.488100883</v>
      </c>
      <c r="F42" s="43">
        <v>4197.5663719251916</v>
      </c>
      <c r="G42" s="50">
        <v>2543.6269159128788</v>
      </c>
      <c r="J42" s="43">
        <f t="shared" si="3"/>
        <v>29.797086562693401</v>
      </c>
      <c r="K42" s="51">
        <f t="shared" si="4"/>
        <v>20.788551105505096</v>
      </c>
      <c r="L42" s="43">
        <f t="shared" si="5"/>
        <v>26.326653277442034</v>
      </c>
      <c r="M42" s="43">
        <f t="shared" si="6"/>
        <v>17.158613481531393</v>
      </c>
      <c r="N42" s="43">
        <f t="shared" si="7"/>
        <v>8.3422602010780693</v>
      </c>
      <c r="O42" s="43">
        <f t="shared" si="8"/>
        <v>7.8413462611555067</v>
      </c>
      <c r="Q42" s="43">
        <f t="shared" si="13"/>
        <v>0.79207920792079212</v>
      </c>
      <c r="R42" s="43">
        <f t="shared" si="2"/>
        <v>0.45145648893346341</v>
      </c>
    </row>
    <row r="43" spans="1:30" x14ac:dyDescent="0.2">
      <c r="A43" s="49">
        <v>41</v>
      </c>
      <c r="B43" s="43">
        <v>8866154132872.8125</v>
      </c>
      <c r="C43" s="43">
        <v>1068926215.1235037</v>
      </c>
      <c r="D43" s="43">
        <v>272439144171.0079</v>
      </c>
      <c r="E43" s="43">
        <v>29902620.179431017</v>
      </c>
      <c r="F43" s="43">
        <v>4227.8940209277835</v>
      </c>
      <c r="G43" s="50">
        <v>2648.5602256167831</v>
      </c>
      <c r="J43" s="43">
        <f t="shared" si="3"/>
        <v>29.813262236814126</v>
      </c>
      <c r="K43" s="51">
        <f t="shared" si="4"/>
        <v>20.789920444271811</v>
      </c>
      <c r="L43" s="43">
        <f t="shared" si="5"/>
        <v>26.330681101966071</v>
      </c>
      <c r="M43" s="43">
        <f t="shared" si="6"/>
        <v>17.213456665940605</v>
      </c>
      <c r="N43" s="43">
        <f t="shared" si="7"/>
        <v>8.3494592806702439</v>
      </c>
      <c r="O43" s="43">
        <f t="shared" si="8"/>
        <v>7.8817714602453108</v>
      </c>
      <c r="Q43" s="43">
        <f t="shared" si="13"/>
        <v>0.81188118811881194</v>
      </c>
      <c r="R43" s="43">
        <f t="shared" si="2"/>
        <v>0.51323164956800726</v>
      </c>
    </row>
    <row r="44" spans="1:30" x14ac:dyDescent="0.2">
      <c r="A44" s="49">
        <v>42</v>
      </c>
      <c r="B44" s="43">
        <v>8931790188228.8086</v>
      </c>
      <c r="C44" s="43">
        <v>1149532485.1741242</v>
      </c>
      <c r="D44" s="43">
        <v>285766470209.11365</v>
      </c>
      <c r="E44" s="43">
        <v>30905783.596159033</v>
      </c>
      <c r="F44" s="43">
        <v>4229.2659164361794</v>
      </c>
      <c r="G44" s="50">
        <v>2673.3331412420148</v>
      </c>
      <c r="J44" s="43">
        <f t="shared" si="3"/>
        <v>29.820637959732316</v>
      </c>
      <c r="K44" s="51">
        <f t="shared" si="4"/>
        <v>20.862621162032767</v>
      </c>
      <c r="L44" s="43">
        <f t="shared" si="5"/>
        <v>26.378440776487377</v>
      </c>
      <c r="M44" s="43">
        <f t="shared" si="6"/>
        <v>17.246453895750324</v>
      </c>
      <c r="N44" s="43">
        <f t="shared" si="7"/>
        <v>8.3497837147664615</v>
      </c>
      <c r="O44" s="43">
        <f t="shared" si="8"/>
        <v>7.8910813403378404</v>
      </c>
      <c r="Q44" s="43">
        <f t="shared" si="13"/>
        <v>0.83168316831683164</v>
      </c>
      <c r="R44" s="43">
        <f t="shared" si="2"/>
        <v>0.57768423610091857</v>
      </c>
    </row>
    <row r="45" spans="1:30" x14ac:dyDescent="0.2">
      <c r="A45" s="49">
        <v>43</v>
      </c>
      <c r="B45" s="43">
        <v>9732554773099.1777</v>
      </c>
      <c r="C45" s="43">
        <v>1235646591.4395401</v>
      </c>
      <c r="D45" s="43">
        <v>315672502485.62689</v>
      </c>
      <c r="E45" s="43">
        <v>32146141.456327349</v>
      </c>
      <c r="F45" s="43">
        <v>4266.6890146984833</v>
      </c>
      <c r="G45" s="50">
        <v>2673.798108805523</v>
      </c>
      <c r="J45" s="43">
        <f t="shared" si="3"/>
        <v>29.906497544270227</v>
      </c>
      <c r="K45" s="51">
        <f t="shared" si="4"/>
        <v>20.93486022584031</v>
      </c>
      <c r="L45" s="43">
        <f t="shared" si="5"/>
        <v>26.477971128576364</v>
      </c>
      <c r="M45" s="43">
        <f t="shared" si="6"/>
        <v>17.285802984534794</v>
      </c>
      <c r="N45" s="43">
        <f t="shared" si="7"/>
        <v>8.358593399045839</v>
      </c>
      <c r="O45" s="43">
        <f t="shared" si="8"/>
        <v>7.8912552532428863</v>
      </c>
      <c r="Q45" s="43">
        <f t="shared" si="13"/>
        <v>0.85148514851485146</v>
      </c>
      <c r="R45" s="43">
        <f t="shared" si="2"/>
        <v>0.64556819837639667</v>
      </c>
    </row>
    <row r="46" spans="1:30" x14ac:dyDescent="0.2">
      <c r="A46" s="49">
        <v>44</v>
      </c>
      <c r="B46" s="43">
        <v>10264740403662.809</v>
      </c>
      <c r="C46" s="43">
        <v>1477173910.418612</v>
      </c>
      <c r="D46" s="43">
        <v>320877762887.07031</v>
      </c>
      <c r="E46" s="43">
        <v>34412664.703233778</v>
      </c>
      <c r="F46" s="43">
        <v>4628.2454378175998</v>
      </c>
      <c r="G46" s="50">
        <v>2844.3384890472385</v>
      </c>
      <c r="J46" s="43">
        <f t="shared" si="3"/>
        <v>29.959735876616712</v>
      </c>
      <c r="K46" s="51">
        <f t="shared" si="4"/>
        <v>21.113396579277516</v>
      </c>
      <c r="L46" s="43">
        <f t="shared" si="5"/>
        <v>26.494326086578464</v>
      </c>
      <c r="M46" s="43">
        <f t="shared" si="6"/>
        <v>17.353935214567098</v>
      </c>
      <c r="N46" s="43">
        <f t="shared" si="7"/>
        <v>8.4399331201436549</v>
      </c>
      <c r="O46" s="43">
        <f t="shared" si="8"/>
        <v>7.953085802493308</v>
      </c>
      <c r="Q46" s="43">
        <f t="shared" si="13"/>
        <v>0.87128712871287128</v>
      </c>
      <c r="R46" s="43">
        <f t="shared" si="2"/>
        <v>0.71792328204537448</v>
      </c>
    </row>
    <row r="47" spans="1:30" x14ac:dyDescent="0.2">
      <c r="A47" s="49">
        <v>45</v>
      </c>
      <c r="B47" s="43">
        <v>10710538345409.693</v>
      </c>
      <c r="C47" s="43">
        <v>1515462613.087388</v>
      </c>
      <c r="D47" s="43">
        <v>335155792934.98035</v>
      </c>
      <c r="E47" s="43">
        <v>37440262.205720156</v>
      </c>
      <c r="F47" s="43">
        <v>4940.3607713279453</v>
      </c>
      <c r="G47" s="50">
        <v>2896.6014179367662</v>
      </c>
      <c r="J47" s="43">
        <f t="shared" si="3"/>
        <v>30.002249264802771</v>
      </c>
      <c r="K47" s="51">
        <f t="shared" si="4"/>
        <v>21.138986584469535</v>
      </c>
      <c r="L47" s="43">
        <f t="shared" si="5"/>
        <v>26.53786131420485</v>
      </c>
      <c r="M47" s="43">
        <f t="shared" si="6"/>
        <v>17.438257212907054</v>
      </c>
      <c r="N47" s="43">
        <f t="shared" si="7"/>
        <v>8.5051936381485493</v>
      </c>
      <c r="O47" s="43">
        <f t="shared" si="8"/>
        <v>7.9712934038842658</v>
      </c>
      <c r="Q47" s="43">
        <f t="shared" si="13"/>
        <v>0.8910891089108911</v>
      </c>
      <c r="R47" s="43">
        <f t="shared" si="2"/>
        <v>0.79625652404934222</v>
      </c>
    </row>
    <row r="48" spans="1:30" x14ac:dyDescent="0.2">
      <c r="A48" s="49">
        <v>46</v>
      </c>
      <c r="B48" s="43">
        <v>11547825493110.201</v>
      </c>
      <c r="C48" s="43">
        <v>1582320927.6079826</v>
      </c>
      <c r="D48" s="43">
        <v>357058688124.22241</v>
      </c>
      <c r="E48" s="43">
        <v>39368473.061063826</v>
      </c>
      <c r="F48" s="43">
        <v>4996.7681699178493</v>
      </c>
      <c r="G48" s="50">
        <v>2967.9338872326975</v>
      </c>
      <c r="J48" s="43">
        <f t="shared" si="3"/>
        <v>30.077518266176732</v>
      </c>
      <c r="K48" s="51">
        <f t="shared" si="4"/>
        <v>21.18215854767012</v>
      </c>
      <c r="L48" s="43">
        <f t="shared" si="5"/>
        <v>26.601165997719907</v>
      </c>
      <c r="M48" s="43">
        <f t="shared" si="6"/>
        <v>17.488475877841243</v>
      </c>
      <c r="N48" s="43">
        <f t="shared" si="7"/>
        <v>8.5165466164152352</v>
      </c>
      <c r="O48" s="43">
        <f t="shared" si="8"/>
        <v>7.9956213288480358</v>
      </c>
      <c r="Q48" s="43">
        <f t="shared" si="13"/>
        <v>0.91089108910891092</v>
      </c>
      <c r="R48" s="43">
        <f t="shared" si="2"/>
        <v>0.88289771549525375</v>
      </c>
    </row>
    <row r="49" spans="1:21" x14ac:dyDescent="0.2">
      <c r="A49" s="49">
        <v>47</v>
      </c>
      <c r="B49" s="43">
        <v>17652215614257.059</v>
      </c>
      <c r="C49" s="43">
        <v>1704177537.0233009</v>
      </c>
      <c r="D49" s="43">
        <v>383231480126.19513</v>
      </c>
      <c r="E49" s="43">
        <v>48017843.768181153</v>
      </c>
      <c r="F49" s="43">
        <v>6798.1800938360475</v>
      </c>
      <c r="G49" s="50">
        <v>3440.3655920368046</v>
      </c>
      <c r="J49" s="43">
        <f t="shared" si="3"/>
        <v>30.501882421982362</v>
      </c>
      <c r="K49" s="51">
        <f t="shared" si="4"/>
        <v>21.256348448320256</v>
      </c>
      <c r="L49" s="43">
        <f t="shared" si="5"/>
        <v>26.671905030311407</v>
      </c>
      <c r="M49" s="43">
        <f t="shared" si="6"/>
        <v>17.687083244962491</v>
      </c>
      <c r="N49" s="43">
        <f t="shared" si="7"/>
        <v>8.8244102220846212</v>
      </c>
      <c r="O49" s="43">
        <f t="shared" si="8"/>
        <v>8.143333021475355</v>
      </c>
      <c r="Q49" s="43">
        <f t="shared" si="13"/>
        <v>0.93069306930693074</v>
      </c>
      <c r="R49" s="43">
        <f t="shared" si="2"/>
        <v>0.98178268626948262</v>
      </c>
    </row>
    <row r="50" spans="1:21" x14ac:dyDescent="0.2">
      <c r="A50" s="49">
        <v>48</v>
      </c>
      <c r="B50" s="43">
        <v>18359327069522.695</v>
      </c>
      <c r="C50" s="43">
        <v>1791474705.1757526</v>
      </c>
      <c r="D50" s="43">
        <v>575412326911.37402</v>
      </c>
      <c r="E50" s="43">
        <v>55930682.689696394</v>
      </c>
      <c r="F50" s="43">
        <v>6846.6488272911647</v>
      </c>
      <c r="G50" s="50">
        <v>3563.0663169815198</v>
      </c>
      <c r="J50" s="43">
        <f t="shared" si="3"/>
        <v>30.541158848462413</v>
      </c>
      <c r="K50" s="51">
        <f t="shared" si="4"/>
        <v>21.306304975254736</v>
      </c>
      <c r="L50" s="43">
        <f t="shared" si="5"/>
        <v>27.078352711038026</v>
      </c>
      <c r="M50" s="43">
        <f t="shared" si="6"/>
        <v>17.839623672868392</v>
      </c>
      <c r="N50" s="43">
        <f t="shared" si="7"/>
        <v>8.8315145892547395</v>
      </c>
      <c r="O50" s="43">
        <f t="shared" si="8"/>
        <v>8.1783767781133747</v>
      </c>
      <c r="Q50" s="43">
        <f t="shared" si="13"/>
        <v>0.95049504950495045</v>
      </c>
      <c r="R50" s="43">
        <f t="shared" si="2"/>
        <v>1.1005046983998106</v>
      </c>
    </row>
    <row r="51" spans="1:21" x14ac:dyDescent="0.2">
      <c r="A51" s="49">
        <v>49</v>
      </c>
      <c r="B51" s="43">
        <v>35986342302958.82</v>
      </c>
      <c r="C51" s="43">
        <v>1817917631.0467162</v>
      </c>
      <c r="D51" s="43">
        <v>698996917139.2489</v>
      </c>
      <c r="E51" s="43">
        <v>57490273.509138726</v>
      </c>
      <c r="F51" s="43">
        <v>8595.9956596991433</v>
      </c>
      <c r="G51" s="50">
        <v>3906.1724576327611</v>
      </c>
      <c r="J51" s="43">
        <f t="shared" si="3"/>
        <v>31.214160601928313</v>
      </c>
      <c r="K51" s="51">
        <f t="shared" si="4"/>
        <v>21.320957524220233</v>
      </c>
      <c r="L51" s="43">
        <f t="shared" si="5"/>
        <v>27.272912168783154</v>
      </c>
      <c r="M51" s="43">
        <f t="shared" si="6"/>
        <v>17.867126335096223</v>
      </c>
      <c r="N51" s="43">
        <f t="shared" si="7"/>
        <v>9.0590517528412811</v>
      </c>
      <c r="O51" s="43">
        <f t="shared" si="8"/>
        <v>8.2703132624416682</v>
      </c>
      <c r="Q51" s="43">
        <f t="shared" si="13"/>
        <v>0.97029702970297027</v>
      </c>
      <c r="R51" s="43">
        <f t="shared" si="2"/>
        <v>1.2574685166389694</v>
      </c>
    </row>
    <row r="52" spans="1:21" ht="15" thickBot="1" x14ac:dyDescent="0.25">
      <c r="A52" s="55">
        <v>50</v>
      </c>
      <c r="B52" s="56">
        <v>44291582048614.805</v>
      </c>
      <c r="C52" s="56">
        <v>2109445048.9249761</v>
      </c>
      <c r="D52" s="56">
        <v>736009084255.81494</v>
      </c>
      <c r="E52" s="56">
        <v>66160757.486931078</v>
      </c>
      <c r="F52" s="56">
        <v>11625.091362543213</v>
      </c>
      <c r="G52" s="57">
        <v>5326.6720686357721</v>
      </c>
      <c r="J52" s="43">
        <f t="shared" si="3"/>
        <v>31.421815753447305</v>
      </c>
      <c r="K52" s="51">
        <f t="shared" si="4"/>
        <v>21.469690739853032</v>
      </c>
      <c r="L52" s="43">
        <f t="shared" si="5"/>
        <v>27.324508298337996</v>
      </c>
      <c r="M52" s="43">
        <f t="shared" si="6"/>
        <v>18.007598057932956</v>
      </c>
      <c r="N52" s="43">
        <f t="shared" si="7"/>
        <v>9.3609210895681763</v>
      </c>
      <c r="O52" s="43">
        <f t="shared" si="8"/>
        <v>8.5804819447885201</v>
      </c>
      <c r="Q52" s="43">
        <f t="shared" si="13"/>
        <v>0.99009900990099009</v>
      </c>
      <c r="R52" s="43">
        <f t="shared" si="2"/>
        <v>1.5293379817722994</v>
      </c>
    </row>
    <row r="54" spans="1:21" x14ac:dyDescent="0.2">
      <c r="T54" s="42" t="s">
        <v>86</v>
      </c>
      <c r="U54" s="42">
        <f>EXP(5.678)</f>
        <v>292.36411657116122</v>
      </c>
    </row>
    <row r="58" spans="1:21" x14ac:dyDescent="0.2">
      <c r="R58" s="42" t="s">
        <v>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58B5-A5F1-46D9-8648-AB3759E6A3D4}">
  <dimension ref="A1:CIZ43"/>
  <sheetViews>
    <sheetView topLeftCell="D12" zoomScale="67" zoomScaleNormal="70" workbookViewId="0">
      <selection activeCell="I46" sqref="I46"/>
    </sheetView>
  </sheetViews>
  <sheetFormatPr defaultRowHeight="14.25" x14ac:dyDescent="0.2"/>
  <cols>
    <col min="1" max="1" width="10" customWidth="1"/>
    <col min="2" max="2" width="10.25" customWidth="1"/>
    <col min="3" max="3" width="9.125" bestFit="1" customWidth="1"/>
    <col min="4" max="4" width="11.375" customWidth="1"/>
    <col min="5" max="5" width="9.125" bestFit="1" customWidth="1"/>
    <col min="6" max="6" width="13.75" bestFit="1" customWidth="1"/>
    <col min="7" max="7" width="9.125" bestFit="1" customWidth="1"/>
    <col min="8" max="8" width="12.5" bestFit="1" customWidth="1"/>
    <col min="9" max="9" width="12.25" bestFit="1" customWidth="1"/>
    <col min="10" max="10" width="10.75" customWidth="1"/>
    <col min="11" max="12" width="9.125" bestFit="1" customWidth="1"/>
    <col min="13" max="13" width="12.375" bestFit="1" customWidth="1"/>
    <col min="14" max="14" width="11.25" bestFit="1" customWidth="1"/>
    <col min="15" max="25" width="9.125" bestFit="1" customWidth="1"/>
  </cols>
  <sheetData>
    <row r="1" spans="1:2288" ht="15.75" thickBot="1" x14ac:dyDescent="0.25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</row>
    <row r="2" spans="1:2288" x14ac:dyDescent="0.2">
      <c r="A2" s="19" t="s">
        <v>8</v>
      </c>
      <c r="B2" s="17" t="s">
        <v>9</v>
      </c>
      <c r="C2" s="13">
        <v>0.01</v>
      </c>
      <c r="D2" s="13">
        <v>0.33472222223645076</v>
      </c>
      <c r="E2" s="13">
        <v>0.66944444447290152</v>
      </c>
      <c r="F2" s="13">
        <v>1.0038888888666406</v>
      </c>
      <c r="G2" s="13">
        <v>1.3386111111030914</v>
      </c>
      <c r="H2" s="13">
        <v>1.6730555554968305</v>
      </c>
      <c r="I2" s="13">
        <v>2.0077777777332813</v>
      </c>
      <c r="J2" s="13">
        <v>2.3422222221270204</v>
      </c>
      <c r="K2" s="13">
        <v>2.6769444443634711</v>
      </c>
      <c r="L2" s="13">
        <v>3.0116666665999219</v>
      </c>
      <c r="M2" s="13">
        <v>3.3463888888363726</v>
      </c>
      <c r="N2" s="13">
        <v>3.6808333332301117</v>
      </c>
      <c r="O2" s="13">
        <v>4.0155555554665625</v>
      </c>
      <c r="P2" s="13">
        <v>4.3500000000349246</v>
      </c>
      <c r="Q2" s="13">
        <v>4.6847222220967524</v>
      </c>
      <c r="R2" s="13">
        <v>5.0194444443332031</v>
      </c>
      <c r="S2" s="13">
        <v>5.3538888889015652</v>
      </c>
      <c r="T2" s="13">
        <v>5.688611111138016</v>
      </c>
      <c r="U2" s="13">
        <v>6.0233333333744667</v>
      </c>
      <c r="V2" s="13">
        <v>6.3580555554362945</v>
      </c>
      <c r="W2" s="13">
        <v>6.6927777776727453</v>
      </c>
      <c r="X2" s="13">
        <v>7.0272222222411074</v>
      </c>
      <c r="Y2" s="13">
        <v>7.3619444444775581</v>
      </c>
      <c r="Z2" s="13">
        <v>7.6966666665393859</v>
      </c>
      <c r="AA2" s="13">
        <v>8.0313888887758367</v>
      </c>
      <c r="AB2" s="13">
        <v>8.3661111110122874</v>
      </c>
      <c r="AC2" s="13">
        <v>8.7005555555806495</v>
      </c>
      <c r="AD2" s="13">
        <v>9.0352777778171003</v>
      </c>
      <c r="AE2" s="13">
        <v>9.3699999998789281</v>
      </c>
      <c r="AF2" s="13">
        <v>9.7044444444472902</v>
      </c>
      <c r="AG2" s="13">
        <v>10.039166666683741</v>
      </c>
      <c r="AH2" s="13">
        <v>10.373888888920192</v>
      </c>
      <c r="AI2" s="13">
        <v>10.708333333313931</v>
      </c>
      <c r="AJ2" s="13">
        <v>11.043055555550382</v>
      </c>
      <c r="AK2" s="13">
        <v>11.377777777786832</v>
      </c>
      <c r="AL2" s="13">
        <v>11.712500000023283</v>
      </c>
      <c r="AM2" s="13">
        <v>12.047222222259734</v>
      </c>
      <c r="AN2" s="13">
        <v>12.381666666653473</v>
      </c>
      <c r="AO2" s="13">
        <v>12.716388888889924</v>
      </c>
      <c r="AP2" s="13">
        <v>13.051111111126374</v>
      </c>
      <c r="AQ2" s="13">
        <v>13.385833333362825</v>
      </c>
      <c r="AR2" s="13">
        <v>13.720277777756564</v>
      </c>
      <c r="AS2" s="13">
        <v>14.054999999993015</v>
      </c>
      <c r="AT2" s="13">
        <v>14.389444444386754</v>
      </c>
      <c r="AU2" s="13">
        <v>14.724166666623205</v>
      </c>
      <c r="AV2" s="13">
        <v>15.058888888859656</v>
      </c>
      <c r="AW2" s="13">
        <v>15.393333333253395</v>
      </c>
      <c r="AX2" s="13">
        <v>15.728055555489846</v>
      </c>
      <c r="AY2" s="13">
        <v>16.062777777726296</v>
      </c>
      <c r="AZ2" s="13">
        <v>16.397499999962747</v>
      </c>
      <c r="BA2" s="13">
        <v>16.732222222199198</v>
      </c>
      <c r="BB2" s="13">
        <v>17.066944444435649</v>
      </c>
      <c r="BC2" s="13">
        <v>17.401388888829388</v>
      </c>
      <c r="BD2" s="13">
        <v>17.736111111065838</v>
      </c>
      <c r="BE2" s="13">
        <v>18.070833333302289</v>
      </c>
      <c r="BF2" s="13">
        <v>18.40555555553874</v>
      </c>
      <c r="BG2" s="13">
        <v>18.739999999932479</v>
      </c>
      <c r="BH2" s="13">
        <v>19.07472222216893</v>
      </c>
      <c r="BI2" s="13">
        <v>19.409444444405381</v>
      </c>
      <c r="BJ2" s="13">
        <v>19.74388888879912</v>
      </c>
      <c r="BK2" s="13">
        <v>20.078611111035571</v>
      </c>
      <c r="BL2" s="13">
        <v>20.41305555542931</v>
      </c>
      <c r="BM2" s="13">
        <v>20.74777777766576</v>
      </c>
      <c r="BN2" s="13">
        <v>21.082499999902211</v>
      </c>
      <c r="BO2" s="13">
        <v>21.417222222138662</v>
      </c>
      <c r="BP2" s="13">
        <v>21.751666666707024</v>
      </c>
      <c r="BQ2" s="13">
        <v>22.086388888768852</v>
      </c>
      <c r="BR2" s="13">
        <v>22.421111111005303</v>
      </c>
      <c r="BS2" s="13">
        <v>22.755833333241753</v>
      </c>
      <c r="BT2" s="13">
        <v>23.090277777810115</v>
      </c>
      <c r="BU2" s="13">
        <v>23.424999999871943</v>
      </c>
      <c r="BV2" s="13">
        <v>23.759722222108394</v>
      </c>
      <c r="BW2" s="13">
        <v>24.094444444344845</v>
      </c>
      <c r="BX2" s="13">
        <v>24.429166666581295</v>
      </c>
      <c r="BY2" s="13">
        <v>24.763888888817746</v>
      </c>
      <c r="BZ2" s="13">
        <v>25.098333333211485</v>
      </c>
      <c r="CA2" s="13">
        <v>25.433055555447936</v>
      </c>
      <c r="CB2" s="13">
        <v>25.767777777684387</v>
      </c>
      <c r="CC2" s="13">
        <v>26.102499999920838</v>
      </c>
      <c r="CD2" s="13">
        <v>26.437222222157288</v>
      </c>
      <c r="CE2" s="13">
        <v>26.771944444393739</v>
      </c>
      <c r="CF2" s="13">
        <v>27.10666666663019</v>
      </c>
      <c r="CG2" s="13">
        <v>27.441111111023929</v>
      </c>
      <c r="CH2" s="13">
        <v>27.776111111103091</v>
      </c>
      <c r="CI2" s="13">
        <v>28.11055555549683</v>
      </c>
      <c r="CJ2" s="13">
        <v>28.445277777733281</v>
      </c>
      <c r="CK2" s="13">
        <v>28.779999999969732</v>
      </c>
      <c r="CL2" s="13">
        <v>29.114444444363471</v>
      </c>
      <c r="CM2" s="13">
        <v>29.449166666599922</v>
      </c>
      <c r="CN2" s="13">
        <v>29.783888888836373</v>
      </c>
      <c r="CO2" s="13">
        <v>30.118333333230112</v>
      </c>
      <c r="CP2" s="13">
        <v>30.453055555466563</v>
      </c>
      <c r="CQ2" s="13">
        <v>30.787500000034925</v>
      </c>
      <c r="CR2" s="13">
        <v>31.122222222096752</v>
      </c>
      <c r="CS2" s="13">
        <v>31.456944444333203</v>
      </c>
      <c r="CT2" s="13">
        <v>31.791666666569654</v>
      </c>
      <c r="CU2" s="13">
        <v>32.126388888806105</v>
      </c>
      <c r="CV2" s="13">
        <v>32.460833333374467</v>
      </c>
      <c r="CW2" s="13">
        <v>32.795555555436295</v>
      </c>
      <c r="CX2" s="13">
        <v>33.130277777672745</v>
      </c>
      <c r="CY2" s="13">
        <v>33.464999999909196</v>
      </c>
      <c r="CZ2" s="13">
        <v>33.799444444477558</v>
      </c>
      <c r="DA2" s="13">
        <v>34.134166666539386</v>
      </c>
      <c r="DB2" s="13">
        <v>34.468888888775837</v>
      </c>
      <c r="DC2" s="13">
        <v>34.803888888854999</v>
      </c>
      <c r="DD2" s="13">
        <v>35.138333333248738</v>
      </c>
      <c r="DE2" s="13">
        <v>35.4727777778171</v>
      </c>
      <c r="DF2" s="13">
        <v>35.807499999878928</v>
      </c>
      <c r="DG2" s="13">
        <v>36.142222222115379</v>
      </c>
      <c r="DH2" s="13">
        <v>36.47694444435183</v>
      </c>
      <c r="DI2" s="13">
        <v>36.81166666658828</v>
      </c>
      <c r="DJ2" s="13">
        <v>37.146111110982019</v>
      </c>
      <c r="DK2" s="13">
        <v>37.48083333321847</v>
      </c>
      <c r="DL2" s="13">
        <v>37.815555555454921</v>
      </c>
      <c r="DM2" s="13">
        <v>38.150000000023283</v>
      </c>
      <c r="DN2" s="13">
        <v>38.484722222259734</v>
      </c>
      <c r="DO2" s="13">
        <v>38.820000000006985</v>
      </c>
      <c r="DP2" s="13">
        <v>39.154444444400724</v>
      </c>
      <c r="DQ2" s="13">
        <v>39.488888888794463</v>
      </c>
      <c r="DR2" s="13">
        <v>39.823611111030914</v>
      </c>
      <c r="DS2" s="13">
        <v>40.158333333267365</v>
      </c>
      <c r="DT2" s="13">
        <v>40.492777777661104</v>
      </c>
      <c r="DU2" s="13">
        <v>40.827499999897555</v>
      </c>
      <c r="DV2" s="13">
        <v>41.162222222134005</v>
      </c>
      <c r="DW2" s="13">
        <v>41.497222222213168</v>
      </c>
      <c r="DX2" s="13">
        <v>41.831666666606907</v>
      </c>
      <c r="DY2" s="13">
        <v>42.166666666686069</v>
      </c>
      <c r="DZ2" s="13">
        <v>42.50138888892252</v>
      </c>
      <c r="EA2" s="13">
        <v>42.836111110984348</v>
      </c>
      <c r="EB2" s="13">
        <v>43.17055555555271</v>
      </c>
      <c r="EC2" s="13">
        <v>43.505277777789161</v>
      </c>
      <c r="ED2" s="13">
        <v>43.840000000025611</v>
      </c>
      <c r="EE2" s="13">
        <v>44.174722222262062</v>
      </c>
      <c r="EF2" s="13">
        <v>44.509166666655801</v>
      </c>
      <c r="EG2" s="13">
        <v>44.843888888892252</v>
      </c>
      <c r="EH2" s="13">
        <v>45.178611111128703</v>
      </c>
      <c r="EI2" s="13">
        <v>45.513333333365154</v>
      </c>
      <c r="EJ2" s="13">
        <v>45.847777777758893</v>
      </c>
      <c r="EK2" s="13">
        <v>46.182499999995343</v>
      </c>
      <c r="EL2" s="13">
        <v>46.517222222231794</v>
      </c>
      <c r="EM2" s="13">
        <v>46.851944444468245</v>
      </c>
      <c r="EN2" s="13">
        <v>47.186666666704696</v>
      </c>
      <c r="EO2" s="13">
        <v>47.521111111098435</v>
      </c>
      <c r="EP2" s="13">
        <v>47.856111111002974</v>
      </c>
      <c r="EQ2" s="13">
        <v>48.190833333239425</v>
      </c>
      <c r="ER2" s="13">
        <v>48.525555555475876</v>
      </c>
      <c r="ES2" s="13">
        <v>48.860277777712326</v>
      </c>
      <c r="ET2" s="13">
        <v>49.194722222106066</v>
      </c>
      <c r="EU2" s="13">
        <v>49.529444444342516</v>
      </c>
      <c r="EV2" s="13">
        <v>49.864166666578967</v>
      </c>
      <c r="EW2" s="13">
        <v>50.198888888815418</v>
      </c>
      <c r="EX2" s="13">
        <v>50.533611111051869</v>
      </c>
      <c r="EY2" s="13">
        <v>50.868333333288319</v>
      </c>
      <c r="EZ2" s="13">
        <v>51.20305555552477</v>
      </c>
      <c r="FA2" s="13">
        <v>51.537499999918509</v>
      </c>
      <c r="FB2" s="13">
        <v>51.87222222215496</v>
      </c>
      <c r="FC2" s="13">
        <v>52.206944444391411</v>
      </c>
      <c r="FD2" s="13">
        <v>52.54138888878515</v>
      </c>
      <c r="FE2" s="13">
        <v>52.876111111021601</v>
      </c>
      <c r="FF2" s="13">
        <v>53.210833333258051</v>
      </c>
      <c r="FG2" s="13">
        <v>53.545277777651791</v>
      </c>
      <c r="FH2" s="13">
        <v>53.879999999888241</v>
      </c>
      <c r="FI2" s="13">
        <v>54.214722222124692</v>
      </c>
      <c r="FJ2" s="13">
        <v>54.549444444361143</v>
      </c>
      <c r="FK2" s="13">
        <v>54.883888888929505</v>
      </c>
      <c r="FL2" s="13">
        <v>55.218611110991333</v>
      </c>
      <c r="FM2" s="13">
        <v>55.553333333227783</v>
      </c>
      <c r="FN2" s="13">
        <v>55.888055555464234</v>
      </c>
      <c r="FO2" s="13">
        <v>56.222777777700685</v>
      </c>
      <c r="FP2" s="13">
        <v>56.557499999937136</v>
      </c>
      <c r="FQ2" s="13">
        <v>56.892222222173586</v>
      </c>
      <c r="FR2" s="13">
        <v>57.226944444410037</v>
      </c>
      <c r="FS2" s="13">
        <v>57.561666666646488</v>
      </c>
      <c r="FT2" s="13">
        <v>57.896388888882939</v>
      </c>
      <c r="FU2" s="13">
        <v>58.230833333276678</v>
      </c>
      <c r="FV2" s="13">
        <v>58.565555555513129</v>
      </c>
      <c r="FW2" s="13">
        <v>58.900277777749579</v>
      </c>
      <c r="FX2" s="13">
        <v>59.23499999998603</v>
      </c>
      <c r="FY2" s="13">
        <v>59.569444444379769</v>
      </c>
      <c r="FZ2" s="13">
        <v>59.90416666661622</v>
      </c>
      <c r="GA2" s="13">
        <v>60.238611111009959</v>
      </c>
      <c r="GB2" s="13">
        <v>60.57333333324641</v>
      </c>
      <c r="GC2" s="13">
        <v>60.907777777814772</v>
      </c>
      <c r="GD2" s="13">
        <v>61.2424999998766</v>
      </c>
      <c r="GE2" s="13">
        <v>61.576944444444962</v>
      </c>
      <c r="GF2" s="13">
        <v>61.911666666681413</v>
      </c>
      <c r="GG2" s="13">
        <v>62.246666666585952</v>
      </c>
      <c r="GH2" s="13">
        <v>62.581388888822403</v>
      </c>
      <c r="GI2" s="13">
        <v>62.916111111058854</v>
      </c>
      <c r="GJ2" s="13">
        <v>63.250555555452593</v>
      </c>
      <c r="GK2" s="13">
        <v>63.585000000020955</v>
      </c>
      <c r="GL2" s="13">
        <v>63.919722222257406</v>
      </c>
      <c r="GM2" s="13">
        <v>64.254444444319233</v>
      </c>
      <c r="GN2" s="13">
        <v>64.588888888887595</v>
      </c>
      <c r="GO2" s="13">
        <v>64.923611111124046</v>
      </c>
      <c r="GP2" s="13">
        <v>65.258611111028586</v>
      </c>
      <c r="GQ2" s="13">
        <v>65.593055555596948</v>
      </c>
      <c r="GR2" s="13">
        <v>65.927777777658775</v>
      </c>
      <c r="GS2" s="13">
        <v>66.262222222227138</v>
      </c>
      <c r="GT2" s="13">
        <v>66.596944444463588</v>
      </c>
      <c r="GU2" s="13">
        <v>66.931388888857327</v>
      </c>
      <c r="GV2" s="13">
        <v>67.266111111093778</v>
      </c>
      <c r="GW2" s="13">
        <v>67.600833333330229</v>
      </c>
      <c r="GX2" s="13">
        <v>67.935277777723968</v>
      </c>
      <c r="GY2" s="13">
        <v>68.269999999960419</v>
      </c>
      <c r="GZ2" s="13">
        <v>68.60472222219687</v>
      </c>
      <c r="HA2" s="13">
        <v>68.93944444443332</v>
      </c>
      <c r="HB2" s="13">
        <v>69.274166666669771</v>
      </c>
      <c r="HC2" s="13">
        <v>69.60861111106351</v>
      </c>
      <c r="HD2" s="13">
        <v>69.943333333299961</v>
      </c>
      <c r="HE2" s="13">
        <v>70.278055555536412</v>
      </c>
      <c r="HF2" s="13">
        <v>70.612777777772862</v>
      </c>
      <c r="HG2" s="13">
        <v>70.947500000009313</v>
      </c>
      <c r="HH2" s="13">
        <v>71.282222222245764</v>
      </c>
      <c r="HI2" s="13">
        <v>71.616944444482215</v>
      </c>
      <c r="HJ2" s="13">
        <v>71.951666666544043</v>
      </c>
      <c r="HK2" s="13">
        <v>72.286111111112405</v>
      </c>
      <c r="HL2" s="13">
        <v>72.620833333348855</v>
      </c>
      <c r="HM2" s="13">
        <v>72.955277777742594</v>
      </c>
      <c r="HN2" s="13">
        <v>73.289999999979045</v>
      </c>
      <c r="HO2" s="13">
        <v>73.624722222215496</v>
      </c>
      <c r="HP2" s="13">
        <v>73.959444444451947</v>
      </c>
      <c r="HQ2" s="13">
        <v>74.293888888845686</v>
      </c>
      <c r="HR2" s="13">
        <v>74.628611111082137</v>
      </c>
      <c r="HS2" s="13">
        <v>74.963055555475876</v>
      </c>
      <c r="HT2" s="13">
        <v>75.297777777712326</v>
      </c>
      <c r="HU2" s="13">
        <v>75.632499999948777</v>
      </c>
      <c r="HV2" s="13">
        <v>75.967222222185228</v>
      </c>
      <c r="HW2" s="13">
        <v>76.301944444421679</v>
      </c>
      <c r="HX2" s="13">
        <v>76.636388888815418</v>
      </c>
      <c r="HY2" s="13">
        <v>76.971111111051869</v>
      </c>
      <c r="HZ2" s="13">
        <v>77.305833333288319</v>
      </c>
      <c r="IA2" s="13">
        <v>77.64055555552477</v>
      </c>
      <c r="IB2" s="13">
        <v>77.974999999918509</v>
      </c>
      <c r="IC2" s="13">
        <v>78.30972222215496</v>
      </c>
      <c r="ID2" s="13">
        <v>78.644166666548699</v>
      </c>
      <c r="IE2" s="13">
        <v>78.97888888878515</v>
      </c>
      <c r="IF2" s="13">
        <v>79.313333333353512</v>
      </c>
      <c r="IG2" s="13">
        <v>79.647777777747251</v>
      </c>
      <c r="IH2" s="13">
        <v>79.982499999983702</v>
      </c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</row>
    <row r="3" spans="1:2288" x14ac:dyDescent="0.2">
      <c r="A3" s="35" t="s">
        <v>88</v>
      </c>
      <c r="B3" s="33">
        <v>4</v>
      </c>
      <c r="C3" s="34">
        <f>C2^(1/$B$3)</f>
        <v>0.316227766016838</v>
      </c>
      <c r="D3" s="34">
        <f t="shared" ref="D3:BO3" si="0">D2^(1/$B$3)</f>
        <v>0.76062594745114764</v>
      </c>
      <c r="E3" s="34">
        <f t="shared" si="0"/>
        <v>0.90454178856459067</v>
      </c>
      <c r="F3" s="34">
        <f t="shared" si="0"/>
        <v>1.000970807600388</v>
      </c>
      <c r="G3" s="34">
        <f t="shared" si="0"/>
        <v>1.0756317335022743</v>
      </c>
      <c r="H3" s="34">
        <f t="shared" si="0"/>
        <v>1.1373066815807493</v>
      </c>
      <c r="I3" s="34">
        <f t="shared" si="0"/>
        <v>1.1903616063084013</v>
      </c>
      <c r="J3" s="34">
        <f t="shared" si="0"/>
        <v>1.2371063162620382</v>
      </c>
      <c r="K3" s="34">
        <f t="shared" si="0"/>
        <v>1.2791157294720941</v>
      </c>
      <c r="L3" s="34">
        <f t="shared" si="0"/>
        <v>1.3173516676069401</v>
      </c>
      <c r="M3" s="34">
        <f t="shared" si="0"/>
        <v>1.3525212661512203</v>
      </c>
      <c r="N3" s="34">
        <f t="shared" si="0"/>
        <v>1.3851172511805214</v>
      </c>
      <c r="O3" s="34">
        <f t="shared" si="0"/>
        <v>1.4155864916480188</v>
      </c>
      <c r="P3" s="34">
        <f t="shared" si="0"/>
        <v>1.4441832852757275</v>
      </c>
      <c r="Q3" s="34">
        <f t="shared" si="0"/>
        <v>1.4711974422448406</v>
      </c>
      <c r="R3" s="34">
        <f t="shared" si="0"/>
        <v>1.4968004771832613</v>
      </c>
      <c r="S3" s="34">
        <f t="shared" si="0"/>
        <v>1.5211335264125134</v>
      </c>
      <c r="T3" s="34">
        <f t="shared" si="0"/>
        <v>1.544370727629107</v>
      </c>
      <c r="U3" s="34">
        <f t="shared" si="0"/>
        <v>1.5666039760902271</v>
      </c>
      <c r="V3" s="34">
        <f t="shared" si="0"/>
        <v>1.5879289977522402</v>
      </c>
      <c r="W3" s="34">
        <f t="shared" si="0"/>
        <v>1.6084279128995203</v>
      </c>
      <c r="X3" s="34">
        <f t="shared" si="0"/>
        <v>1.6281556545966098</v>
      </c>
      <c r="Y3" s="34">
        <f t="shared" si="0"/>
        <v>1.6472068283781933</v>
      </c>
      <c r="Z3" s="34">
        <f t="shared" si="0"/>
        <v>1.6656190125858541</v>
      </c>
      <c r="AA3" s="34">
        <f t="shared" si="0"/>
        <v>1.6834400840445283</v>
      </c>
      <c r="AB3" s="34">
        <f t="shared" si="0"/>
        <v>1.7007125129997815</v>
      </c>
      <c r="AC3" s="34">
        <f t="shared" si="0"/>
        <v>1.717460455072547</v>
      </c>
      <c r="AD3" s="34">
        <f t="shared" si="0"/>
        <v>1.7337456212566638</v>
      </c>
      <c r="AE3" s="34">
        <f t="shared" si="0"/>
        <v>1.7495844000742053</v>
      </c>
      <c r="AF3" s="34">
        <f t="shared" si="0"/>
        <v>1.7649917085703482</v>
      </c>
      <c r="AG3" s="34">
        <f t="shared" si="0"/>
        <v>1.7800180903549634</v>
      </c>
      <c r="AH3" s="34">
        <f t="shared" si="0"/>
        <v>1.7946732847996067</v>
      </c>
      <c r="AI3" s="34">
        <f t="shared" si="0"/>
        <v>1.8089662755311422</v>
      </c>
      <c r="AJ3" s="34">
        <f t="shared" si="0"/>
        <v>1.8229397467917738</v>
      </c>
      <c r="AK3" s="34">
        <f t="shared" si="0"/>
        <v>1.8365990773295116</v>
      </c>
      <c r="AL3" s="34">
        <f t="shared" si="0"/>
        <v>1.8499602676092592</v>
      </c>
      <c r="AM3" s="34">
        <f t="shared" si="0"/>
        <v>1.8630380735468672</v>
      </c>
      <c r="AN3" s="34">
        <f t="shared" si="0"/>
        <v>1.8758356140723207</v>
      </c>
      <c r="AO3" s="34">
        <f t="shared" si="0"/>
        <v>1.8883867748559926</v>
      </c>
      <c r="AP3" s="34">
        <f t="shared" si="0"/>
        <v>1.9006925470186173</v>
      </c>
      <c r="AQ3" s="34">
        <f t="shared" si="0"/>
        <v>1.9127638413137866</v>
      </c>
      <c r="AR3" s="34">
        <f t="shared" si="0"/>
        <v>1.9246010838023737</v>
      </c>
      <c r="AS3" s="34">
        <f t="shared" si="0"/>
        <v>1.9362334225578712</v>
      </c>
      <c r="AT3" s="34">
        <f t="shared" si="0"/>
        <v>1.9476504102794661</v>
      </c>
      <c r="AU3" s="34">
        <f t="shared" si="0"/>
        <v>1.958879319026698</v>
      </c>
      <c r="AV3" s="34">
        <f t="shared" si="0"/>
        <v>1.9699183795132966</v>
      </c>
      <c r="AW3" s="34">
        <f t="shared" si="0"/>
        <v>1.9807659806565219</v>
      </c>
      <c r="AX3" s="34">
        <f t="shared" si="0"/>
        <v>1.9914470273556664</v>
      </c>
      <c r="AY3" s="34">
        <f t="shared" si="0"/>
        <v>2.0019589256319725</v>
      </c>
      <c r="AZ3" s="34">
        <f t="shared" si="0"/>
        <v>2.0123077967835092</v>
      </c>
      <c r="BA3" s="34">
        <f t="shared" si="0"/>
        <v>2.0224994210387748</v>
      </c>
      <c r="BB3" s="34">
        <f t="shared" si="0"/>
        <v>2.0325392629575001</v>
      </c>
      <c r="BC3" s="34">
        <f t="shared" si="0"/>
        <v>2.0424243437412053</v>
      </c>
      <c r="BD3" s="34">
        <f t="shared" si="0"/>
        <v>2.0521759807967372</v>
      </c>
      <c r="BE3" s="34">
        <f t="shared" si="0"/>
        <v>2.0617905517051458</v>
      </c>
      <c r="BF3" s="34">
        <f t="shared" si="0"/>
        <v>2.0712724692356548</v>
      </c>
      <c r="BG3" s="34">
        <f t="shared" si="0"/>
        <v>2.0806182168708593</v>
      </c>
      <c r="BH3" s="34">
        <f t="shared" si="0"/>
        <v>2.0898473053476319</v>
      </c>
      <c r="BI3" s="34">
        <f t="shared" si="0"/>
        <v>2.0989557174887503</v>
      </c>
      <c r="BJ3" s="34">
        <f t="shared" si="0"/>
        <v>2.1079396579921204</v>
      </c>
      <c r="BK3" s="34">
        <f t="shared" si="0"/>
        <v>2.1168174992028175</v>
      </c>
      <c r="BL3" s="34">
        <f t="shared" si="0"/>
        <v>2.1255777942410949</v>
      </c>
      <c r="BM3" s="34">
        <f t="shared" si="0"/>
        <v>2.1342382393845063</v>
      </c>
      <c r="BN3" s="34">
        <f t="shared" si="0"/>
        <v>2.1427945210620503</v>
      </c>
      <c r="BO3" s="34">
        <f t="shared" si="0"/>
        <v>2.1512495164687815</v>
      </c>
      <c r="BP3" s="34">
        <f t="shared" ref="BP3:EA3" si="1">BP2^(1/$B$3)</f>
        <v>2.159599085142482</v>
      </c>
      <c r="BQ3" s="34">
        <f t="shared" si="1"/>
        <v>2.1678597333613396</v>
      </c>
      <c r="BR3" s="34">
        <f t="shared" si="1"/>
        <v>2.176027014860658</v>
      </c>
      <c r="BS3" s="34">
        <f t="shared" si="1"/>
        <v>2.184103355468682</v>
      </c>
      <c r="BT3" s="34">
        <f t="shared" si="1"/>
        <v>2.1920844907187154</v>
      </c>
      <c r="BU3" s="34">
        <f t="shared" si="1"/>
        <v>2.199985912709169</v>
      </c>
      <c r="BV3" s="34">
        <f t="shared" si="1"/>
        <v>2.2078031047369082</v>
      </c>
      <c r="BW3" s="34">
        <f t="shared" si="1"/>
        <v>2.215538132578883</v>
      </c>
      <c r="BX3" s="34">
        <f t="shared" si="1"/>
        <v>2.2231929834996658</v>
      </c>
      <c r="BY3" s="34">
        <f t="shared" si="1"/>
        <v>2.2307695702613612</v>
      </c>
      <c r="BZ3" s="34">
        <f t="shared" si="1"/>
        <v>2.2382635418660337</v>
      </c>
      <c r="CA3" s="34">
        <f t="shared" si="1"/>
        <v>2.2456891203672611</v>
      </c>
      <c r="CB3" s="34">
        <f t="shared" si="1"/>
        <v>2.2530417609963007</v>
      </c>
      <c r="CC3" s="34">
        <f t="shared" si="1"/>
        <v>2.2603231138496196</v>
      </c>
      <c r="CD3" s="34">
        <f t="shared" si="1"/>
        <v>2.2675347711089358</v>
      </c>
      <c r="CE3" s="34">
        <f t="shared" si="1"/>
        <v>2.2746782697781671</v>
      </c>
      <c r="CF3" s="34">
        <f t="shared" si="1"/>
        <v>2.2817550942585867</v>
      </c>
      <c r="CG3" s="34">
        <f t="shared" si="1"/>
        <v>2.2887608866917444</v>
      </c>
      <c r="CH3" s="34">
        <f t="shared" si="1"/>
        <v>2.2957144096537245</v>
      </c>
      <c r="CI3" s="34">
        <f t="shared" si="1"/>
        <v>2.302593939172394</v>
      </c>
      <c r="CJ3" s="34">
        <f t="shared" si="1"/>
        <v>2.309417991130442</v>
      </c>
      <c r="CK3" s="34">
        <f t="shared" si="1"/>
        <v>2.3161820810113012</v>
      </c>
      <c r="CL3" s="34">
        <f t="shared" si="1"/>
        <v>2.3228818834072409</v>
      </c>
      <c r="CM3" s="34">
        <f t="shared" si="1"/>
        <v>2.329529703672002</v>
      </c>
      <c r="CN3" s="34">
        <f t="shared" si="1"/>
        <v>2.3361210932807621</v>
      </c>
      <c r="CO3" s="34">
        <f t="shared" si="1"/>
        <v>2.3426517559638547</v>
      </c>
      <c r="CP3" s="34">
        <f t="shared" si="1"/>
        <v>2.3491336108463181</v>
      </c>
      <c r="CQ3" s="34">
        <f t="shared" si="1"/>
        <v>2.355556937136877</v>
      </c>
      <c r="CR3" s="34">
        <f t="shared" si="1"/>
        <v>2.3619334125123457</v>
      </c>
      <c r="CS3" s="34">
        <f t="shared" si="1"/>
        <v>2.3682586587632231</v>
      </c>
      <c r="CT3" s="34">
        <f t="shared" si="1"/>
        <v>2.3745336260700025</v>
      </c>
      <c r="CU3" s="34">
        <f t="shared" si="1"/>
        <v>2.3807592372121857</v>
      </c>
      <c r="CV3" s="34">
        <f t="shared" si="1"/>
        <v>2.3869312822155253</v>
      </c>
      <c r="CW3" s="34">
        <f t="shared" si="1"/>
        <v>2.3930608841657275</v>
      </c>
      <c r="CX3" s="34">
        <f t="shared" si="1"/>
        <v>2.3991437435830649</v>
      </c>
      <c r="CY3" s="34">
        <f t="shared" si="1"/>
        <v>2.405180683806198</v>
      </c>
      <c r="CZ3" s="34">
        <f t="shared" si="1"/>
        <v>2.4111675516387656</v>
      </c>
      <c r="DA3" s="34">
        <f t="shared" si="1"/>
        <v>2.4171150705576547</v>
      </c>
      <c r="DB3" s="34">
        <f t="shared" si="1"/>
        <v>2.4230190076127718</v>
      </c>
      <c r="DC3" s="34">
        <f t="shared" si="1"/>
        <v>2.4288849471502911</v>
      </c>
      <c r="DD3" s="34">
        <f t="shared" si="1"/>
        <v>2.4346990685238286</v>
      </c>
      <c r="DE3" s="34">
        <f t="shared" si="1"/>
        <v>2.4404718329986421</v>
      </c>
      <c r="DF3" s="34">
        <f t="shared" si="1"/>
        <v>2.4462086646905803</v>
      </c>
      <c r="DG3" s="34">
        <f t="shared" si="1"/>
        <v>2.451905416074482</v>
      </c>
      <c r="DH3" s="34">
        <f t="shared" si="1"/>
        <v>2.4575627345043185</v>
      </c>
      <c r="DI3" s="34">
        <f t="shared" si="1"/>
        <v>2.4631812510566631</v>
      </c>
      <c r="DJ3" s="34">
        <f t="shared" si="1"/>
        <v>2.4687569657656474</v>
      </c>
      <c r="DK3" s="34">
        <f t="shared" si="1"/>
        <v>2.474299740361154</v>
      </c>
      <c r="DL3" s="34">
        <f t="shared" si="1"/>
        <v>2.4798055135624466</v>
      </c>
      <c r="DM3" s="34">
        <f t="shared" si="1"/>
        <v>2.4852703327152939</v>
      </c>
      <c r="DN3" s="34">
        <f t="shared" si="1"/>
        <v>2.4907038327392899</v>
      </c>
      <c r="DO3" s="34">
        <f t="shared" si="1"/>
        <v>2.4961109345096513</v>
      </c>
      <c r="DP3" s="34">
        <f t="shared" si="1"/>
        <v>2.5014698143896816</v>
      </c>
      <c r="DQ3" s="34">
        <f t="shared" si="1"/>
        <v>2.5067944730813916</v>
      </c>
      <c r="DR3" s="34">
        <f t="shared" si="1"/>
        <v>2.5120897967895131</v>
      </c>
      <c r="DS3" s="34">
        <f t="shared" si="1"/>
        <v>2.5173518440810789</v>
      </c>
      <c r="DT3" s="34">
        <f t="shared" si="1"/>
        <v>2.5225767726677568</v>
      </c>
      <c r="DU3" s="34">
        <f t="shared" si="1"/>
        <v>2.5277737344255922</v>
      </c>
      <c r="DV3" s="34">
        <f t="shared" si="1"/>
        <v>2.5329388384632443</v>
      </c>
      <c r="DW3" s="34">
        <f t="shared" si="1"/>
        <v>2.5380767841784788</v>
      </c>
      <c r="DX3" s="34">
        <f t="shared" si="1"/>
        <v>2.5431752713235238</v>
      </c>
      <c r="DY3" s="34">
        <f t="shared" si="1"/>
        <v>2.5482516711648033</v>
      </c>
      <c r="DZ3" s="34">
        <f t="shared" si="1"/>
        <v>2.5532937408864798</v>
      </c>
      <c r="EA3" s="34">
        <f t="shared" si="1"/>
        <v>2.5583061161270044</v>
      </c>
      <c r="EB3" s="34">
        <f t="shared" ref="EB3:GM3" si="2">EB2^(1/$B$3)</f>
        <v>2.5632850784645487</v>
      </c>
      <c r="EC3" s="34">
        <f t="shared" si="2"/>
        <v>2.5682392945951822</v>
      </c>
      <c r="ED3" s="34">
        <f t="shared" si="2"/>
        <v>2.5731650049891228</v>
      </c>
      <c r="EE3" s="34">
        <f t="shared" si="2"/>
        <v>2.5780625894419469</v>
      </c>
      <c r="EF3" s="34">
        <f t="shared" si="2"/>
        <v>2.5829283899090298</v>
      </c>
      <c r="EG3" s="34">
        <f t="shared" si="2"/>
        <v>2.5877708531026609</v>
      </c>
      <c r="EH3" s="34">
        <f t="shared" si="2"/>
        <v>2.5925862829785142</v>
      </c>
      <c r="EI3" s="34">
        <f t="shared" si="2"/>
        <v>2.5973750290718312</v>
      </c>
      <c r="EJ3" s="34">
        <f t="shared" si="2"/>
        <v>2.6021334924916162</v>
      </c>
      <c r="EK3" s="34">
        <f t="shared" si="2"/>
        <v>2.6068699130626594</v>
      </c>
      <c r="EL3" s="34">
        <f t="shared" si="2"/>
        <v>2.6115806566505704</v>
      </c>
      <c r="EM3" s="34">
        <f t="shared" si="2"/>
        <v>2.6162660457250801</v>
      </c>
      <c r="EN3" s="34">
        <f t="shared" si="2"/>
        <v>2.6209263964372549</v>
      </c>
      <c r="EO3" s="34">
        <f t="shared" si="2"/>
        <v>2.6255581819645535</v>
      </c>
      <c r="EP3" s="34">
        <f t="shared" si="2"/>
        <v>2.6301732167833882</v>
      </c>
      <c r="EQ3" s="34">
        <f t="shared" si="2"/>
        <v>2.6347602886095851</v>
      </c>
      <c r="ER3" s="34">
        <f t="shared" si="2"/>
        <v>2.6393235267612969</v>
      </c>
      <c r="ES3" s="34">
        <f t="shared" si="2"/>
        <v>2.6438632182022941</v>
      </c>
      <c r="ET3" s="34">
        <f t="shared" si="2"/>
        <v>2.6483759060003282</v>
      </c>
      <c r="EU3" s="34">
        <f t="shared" si="2"/>
        <v>2.6528693624435773</v>
      </c>
      <c r="EV3" s="34">
        <f t="shared" si="2"/>
        <v>2.6573401010346176</v>
      </c>
      <c r="EW3" s="34">
        <f t="shared" si="2"/>
        <v>2.6617883879777406</v>
      </c>
      <c r="EX3" s="34">
        <f t="shared" si="2"/>
        <v>2.6662144846079996</v>
      </c>
      <c r="EY3" s="34">
        <f t="shared" si="2"/>
        <v>2.6706186475118567</v>
      </c>
      <c r="EZ3" s="34">
        <f t="shared" si="2"/>
        <v>2.6750011286440731</v>
      </c>
      <c r="FA3" s="34">
        <f t="shared" si="2"/>
        <v>2.6793585651332514</v>
      </c>
      <c r="FB3" s="34">
        <f t="shared" si="2"/>
        <v>2.6836984381091109</v>
      </c>
      <c r="FC3" s="34">
        <f t="shared" si="2"/>
        <v>2.6880173583064284</v>
      </c>
      <c r="FD3" s="34">
        <f t="shared" si="2"/>
        <v>2.6923120018073665</v>
      </c>
      <c r="FE3" s="34">
        <f t="shared" si="2"/>
        <v>2.6965897328460562</v>
      </c>
      <c r="FF3" s="34">
        <f t="shared" si="2"/>
        <v>2.7008472023094621</v>
      </c>
      <c r="FG3" s="34">
        <f t="shared" si="2"/>
        <v>2.7050811244286557</v>
      </c>
      <c r="FH3" s="34">
        <f t="shared" si="2"/>
        <v>2.7092987508566519</v>
      </c>
      <c r="FI3" s="34">
        <f t="shared" si="2"/>
        <v>2.7134967717446341</v>
      </c>
      <c r="FJ3" s="34">
        <f t="shared" si="2"/>
        <v>2.717675398433999</v>
      </c>
      <c r="FK3" s="34">
        <f t="shared" si="2"/>
        <v>2.7218313947896142</v>
      </c>
      <c r="FL3" s="34">
        <f t="shared" si="2"/>
        <v>2.7259718686215404</v>
      </c>
      <c r="FM3" s="34">
        <f t="shared" si="2"/>
        <v>2.7300935610896149</v>
      </c>
      <c r="FN3" s="34">
        <f t="shared" si="2"/>
        <v>2.7341966697812374</v>
      </c>
      <c r="FO3" s="34">
        <f t="shared" si="2"/>
        <v>2.7382813890388822</v>
      </c>
      <c r="FP3" s="34">
        <f t="shared" si="2"/>
        <v>2.7423479100302712</v>
      </c>
      <c r="FQ3" s="34">
        <f t="shared" si="2"/>
        <v>2.7463964208186735</v>
      </c>
      <c r="FR3" s="34">
        <f t="shared" si="2"/>
        <v>2.7504271064312529</v>
      </c>
      <c r="FS3" s="34">
        <f t="shared" si="2"/>
        <v>2.7544401489255135</v>
      </c>
      <c r="FT3" s="34">
        <f t="shared" si="2"/>
        <v>2.7584357274539193</v>
      </c>
      <c r="FU3" s="34">
        <f t="shared" si="2"/>
        <v>2.7624107239589848</v>
      </c>
      <c r="FV3" s="34">
        <f t="shared" si="2"/>
        <v>2.7663719148368417</v>
      </c>
      <c r="FW3" s="34">
        <f t="shared" si="2"/>
        <v>2.7703161622553183</v>
      </c>
      <c r="FX3" s="34">
        <f t="shared" si="2"/>
        <v>2.7742436343605261</v>
      </c>
      <c r="FY3" s="34">
        <f t="shared" si="2"/>
        <v>2.7781512580025884</v>
      </c>
      <c r="FZ3" s="34">
        <f t="shared" si="2"/>
        <v>2.7820456871266339</v>
      </c>
      <c r="GA3" s="34">
        <f t="shared" si="2"/>
        <v>2.7859206181488805</v>
      </c>
      <c r="GB3" s="34">
        <f t="shared" si="2"/>
        <v>2.7897826457666737</v>
      </c>
      <c r="GC3" s="34">
        <f t="shared" si="2"/>
        <v>2.793625515343368</v>
      </c>
      <c r="GD3" s="34">
        <f t="shared" si="2"/>
        <v>2.7974557635731521</v>
      </c>
      <c r="GE3" s="34">
        <f t="shared" si="2"/>
        <v>2.8012671839346273</v>
      </c>
      <c r="GF3" s="34">
        <f t="shared" si="2"/>
        <v>2.8050662563336619</v>
      </c>
      <c r="GG3" s="34">
        <f t="shared" si="2"/>
        <v>2.8088530888567051</v>
      </c>
      <c r="GH3" s="34">
        <f t="shared" si="2"/>
        <v>2.8126215459988453</v>
      </c>
      <c r="GI3" s="34">
        <f t="shared" si="2"/>
        <v>2.8163749163716059</v>
      </c>
      <c r="GJ3" s="34">
        <f t="shared" si="2"/>
        <v>2.8201102438891974</v>
      </c>
      <c r="GK3" s="34">
        <f t="shared" si="2"/>
        <v>2.8238307874238009</v>
      </c>
      <c r="GL3" s="34">
        <f t="shared" si="2"/>
        <v>2.8275397547221175</v>
      </c>
      <c r="GM3" s="34">
        <f t="shared" si="2"/>
        <v>2.8312341837025774</v>
      </c>
      <c r="GN3" s="34">
        <f t="shared" ref="GN3:IH3" si="3">GN2^(1/$B$3)</f>
        <v>2.8349111586243052</v>
      </c>
      <c r="GO3" s="34">
        <f t="shared" si="3"/>
        <v>2.8385769177223312</v>
      </c>
      <c r="GP3" s="34">
        <f t="shared" si="3"/>
        <v>2.8422315541680994</v>
      </c>
      <c r="GQ3" s="34">
        <f t="shared" si="3"/>
        <v>2.845866121078267</v>
      </c>
      <c r="GR3" s="34">
        <f t="shared" si="3"/>
        <v>2.8494898170460314</v>
      </c>
      <c r="GS3" s="34">
        <f t="shared" si="3"/>
        <v>2.8530967506496894</v>
      </c>
      <c r="GT3" s="34">
        <f t="shared" si="3"/>
        <v>2.8566930349038611</v>
      </c>
      <c r="GU3" s="34">
        <f t="shared" si="3"/>
        <v>2.8602728205002341</v>
      </c>
      <c r="GV3" s="34">
        <f t="shared" si="3"/>
        <v>2.8638421720448402</v>
      </c>
      <c r="GW3" s="34">
        <f t="shared" si="3"/>
        <v>2.8673982272799194</v>
      </c>
      <c r="GX3" s="34">
        <f t="shared" si="3"/>
        <v>2.870938166494208</v>
      </c>
      <c r="GY3" s="34">
        <f t="shared" si="3"/>
        <v>2.8744679833539735</v>
      </c>
      <c r="GZ3" s="34">
        <f t="shared" si="3"/>
        <v>2.8779848441754967</v>
      </c>
      <c r="HA3" s="34">
        <f t="shared" si="3"/>
        <v>2.881488859379326</v>
      </c>
      <c r="HB3" s="34">
        <f t="shared" si="3"/>
        <v>2.8849801379143298</v>
      </c>
      <c r="HC3" s="34">
        <f t="shared" si="3"/>
        <v>2.8884559056442543</v>
      </c>
      <c r="HD3" s="34">
        <f t="shared" si="3"/>
        <v>2.8919220422829812</v>
      </c>
      <c r="HE3" s="34">
        <f t="shared" si="3"/>
        <v>2.8953757604462629</v>
      </c>
      <c r="HF3" s="34">
        <f t="shared" si="3"/>
        <v>2.8988171634575681</v>
      </c>
      <c r="HG3" s="34">
        <f t="shared" si="3"/>
        <v>2.9022463532958511</v>
      </c>
      <c r="HH3" s="34">
        <f t="shared" si="3"/>
        <v>2.9056634306192999</v>
      </c>
      <c r="HI3" s="34">
        <f t="shared" si="3"/>
        <v>2.909068494788547</v>
      </c>
      <c r="HJ3" s="34">
        <f t="shared" si="3"/>
        <v>2.9124616438876108</v>
      </c>
      <c r="HK3" s="34">
        <f t="shared" si="3"/>
        <v>2.9158401735438328</v>
      </c>
      <c r="HL3" s="34">
        <f t="shared" si="3"/>
        <v>2.9192097914653328</v>
      </c>
      <c r="HM3" s="34">
        <f t="shared" si="3"/>
        <v>2.9225649991496008</v>
      </c>
      <c r="HN3" s="34">
        <f t="shared" si="3"/>
        <v>2.9259114631732404</v>
      </c>
      <c r="HO3" s="34">
        <f t="shared" si="3"/>
        <v>2.9292464840430985</v>
      </c>
      <c r="HP3" s="34">
        <f t="shared" si="3"/>
        <v>2.9325701526473629</v>
      </c>
      <c r="HQ3" s="34">
        <f t="shared" si="3"/>
        <v>2.9358798145043754</v>
      </c>
      <c r="HR3" s="34">
        <f t="shared" si="3"/>
        <v>2.9391810559804443</v>
      </c>
      <c r="HS3" s="34">
        <f t="shared" si="3"/>
        <v>2.9424684852359899</v>
      </c>
      <c r="HT3" s="34">
        <f t="shared" si="3"/>
        <v>2.9457476495435295</v>
      </c>
      <c r="HU3" s="34">
        <f t="shared" si="3"/>
        <v>2.9490158993213584</v>
      </c>
      <c r="HV3" s="34">
        <f t="shared" si="3"/>
        <v>2.9522733189615091</v>
      </c>
      <c r="HW3" s="34">
        <f t="shared" si="3"/>
        <v>2.9555199918351214</v>
      </c>
      <c r="HX3" s="34">
        <f t="shared" si="3"/>
        <v>2.9587533192232169</v>
      </c>
      <c r="HY3" s="34">
        <f t="shared" si="3"/>
        <v>2.9619787534262305</v>
      </c>
      <c r="HZ3" s="34">
        <f t="shared" si="3"/>
        <v>2.9651936849504041</v>
      </c>
      <c r="IA3" s="34">
        <f t="shared" si="3"/>
        <v>2.9683981932483463</v>
      </c>
      <c r="IB3" s="34">
        <f t="shared" si="3"/>
        <v>2.9715897103407825</v>
      </c>
      <c r="IC3" s="34">
        <f t="shared" si="3"/>
        <v>2.9747736152859048</v>
      </c>
      <c r="ID3" s="34">
        <f t="shared" si="3"/>
        <v>2.9779447001321793</v>
      </c>
      <c r="IE3" s="34">
        <f t="shared" si="3"/>
        <v>2.9811083081926015</v>
      </c>
      <c r="IF3" s="34">
        <f t="shared" si="3"/>
        <v>2.9842592634311305</v>
      </c>
      <c r="IG3" s="34">
        <f t="shared" si="3"/>
        <v>2.9874002692772805</v>
      </c>
      <c r="IH3" s="34">
        <f t="shared" si="3"/>
        <v>2.9905339952511096</v>
      </c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34"/>
      <c r="JH3" s="34"/>
      <c r="JI3" s="34"/>
      <c r="JJ3" s="34"/>
      <c r="JK3" s="34"/>
      <c r="JL3" s="34"/>
      <c r="JM3" s="34"/>
      <c r="JN3" s="34"/>
      <c r="JO3" s="34"/>
      <c r="JP3" s="34"/>
      <c r="JQ3" s="34"/>
      <c r="JR3" s="34"/>
      <c r="JS3" s="34"/>
      <c r="JT3" s="34"/>
      <c r="JU3" s="34"/>
      <c r="JV3" s="34"/>
      <c r="JW3" s="34"/>
      <c r="JX3" s="34"/>
      <c r="JY3" s="34"/>
      <c r="JZ3" s="34"/>
      <c r="KA3" s="34"/>
      <c r="KB3" s="34"/>
      <c r="KC3" s="34"/>
      <c r="KD3" s="34"/>
      <c r="KE3" s="34"/>
      <c r="KF3" s="34"/>
      <c r="KG3" s="34"/>
      <c r="KH3" s="34"/>
      <c r="KI3" s="34"/>
      <c r="KJ3" s="34"/>
      <c r="KK3" s="34"/>
      <c r="KL3" s="34"/>
      <c r="KM3" s="34"/>
      <c r="KN3" s="34"/>
      <c r="KO3" s="34"/>
      <c r="KP3" s="34"/>
      <c r="KQ3" s="34"/>
      <c r="KR3" s="34"/>
      <c r="KS3" s="34"/>
      <c r="KT3" s="34"/>
      <c r="KU3" s="34"/>
      <c r="KV3" s="34"/>
      <c r="KW3" s="34"/>
      <c r="KX3" s="34"/>
      <c r="KY3" s="34"/>
      <c r="KZ3" s="34"/>
      <c r="LA3" s="34"/>
      <c r="LB3" s="34"/>
      <c r="LC3" s="34"/>
      <c r="LD3" s="34"/>
      <c r="LE3" s="34"/>
      <c r="LF3" s="34"/>
      <c r="LG3" s="34"/>
      <c r="LH3" s="34"/>
      <c r="LI3" s="34"/>
      <c r="LJ3" s="34"/>
      <c r="LK3" s="34"/>
      <c r="LL3" s="34"/>
      <c r="LM3" s="34"/>
      <c r="LN3" s="34"/>
      <c r="LO3" s="34"/>
      <c r="LP3" s="34"/>
      <c r="LQ3" s="34"/>
      <c r="LR3" s="34"/>
      <c r="LS3" s="34"/>
      <c r="LT3" s="34"/>
      <c r="LU3" s="34"/>
      <c r="LV3" s="34"/>
      <c r="LW3" s="34"/>
      <c r="LX3" s="34"/>
      <c r="LY3" s="34"/>
      <c r="LZ3" s="34"/>
      <c r="MA3" s="34"/>
      <c r="MB3" s="34"/>
      <c r="MC3" s="34"/>
      <c r="MD3" s="34"/>
      <c r="ME3" s="34"/>
      <c r="MF3" s="34"/>
      <c r="MG3" s="34"/>
      <c r="MH3" s="34"/>
      <c r="MI3" s="34"/>
      <c r="MJ3" s="34"/>
      <c r="MK3" s="34"/>
      <c r="ML3" s="34"/>
      <c r="MM3" s="34"/>
      <c r="MN3" s="34"/>
      <c r="MO3" s="34"/>
      <c r="MP3" s="34"/>
      <c r="MQ3" s="34"/>
      <c r="MR3" s="34"/>
      <c r="MS3" s="34"/>
      <c r="MT3" s="34"/>
      <c r="MU3" s="34"/>
      <c r="MV3" s="34"/>
      <c r="MW3" s="34"/>
      <c r="MX3" s="34"/>
      <c r="MY3" s="34"/>
      <c r="MZ3" s="34"/>
      <c r="NA3" s="34"/>
      <c r="NB3" s="34"/>
      <c r="NC3" s="34"/>
      <c r="ND3" s="34"/>
      <c r="NE3" s="34"/>
      <c r="NF3" s="34"/>
      <c r="NG3" s="34"/>
      <c r="NH3" s="34"/>
      <c r="NI3" s="34"/>
      <c r="NJ3" s="34"/>
      <c r="NK3" s="34"/>
      <c r="NL3" s="34"/>
      <c r="NM3" s="34"/>
      <c r="NN3" s="34"/>
      <c r="NO3" s="34"/>
      <c r="NP3" s="34"/>
      <c r="NQ3" s="34"/>
      <c r="NR3" s="34"/>
      <c r="NS3" s="34"/>
      <c r="NT3" s="34"/>
      <c r="NU3" s="34"/>
      <c r="NV3" s="34"/>
      <c r="NW3" s="34"/>
      <c r="NX3" s="34"/>
      <c r="NY3" s="34"/>
      <c r="NZ3" s="34"/>
      <c r="OA3" s="34"/>
      <c r="OB3" s="34"/>
      <c r="OC3" s="34"/>
      <c r="OD3" s="34"/>
      <c r="OE3" s="34"/>
      <c r="OF3" s="34"/>
      <c r="OG3" s="34"/>
      <c r="OH3" s="34"/>
      <c r="OI3" s="34"/>
      <c r="OJ3" s="34"/>
      <c r="OK3" s="34"/>
      <c r="OL3" s="34"/>
      <c r="OM3" s="34"/>
      <c r="ON3" s="34"/>
      <c r="OO3" s="34"/>
      <c r="OP3" s="34"/>
      <c r="OQ3" s="34"/>
      <c r="OR3" s="34"/>
      <c r="OS3" s="34"/>
      <c r="OT3" s="34"/>
      <c r="OU3" s="34"/>
      <c r="OV3" s="34"/>
      <c r="OW3" s="34"/>
      <c r="OX3" s="34"/>
      <c r="OY3" s="34"/>
      <c r="OZ3" s="34"/>
      <c r="PA3" s="34"/>
      <c r="PB3" s="34"/>
      <c r="PC3" s="34"/>
      <c r="PD3" s="34"/>
      <c r="PE3" s="34"/>
      <c r="PF3" s="34"/>
      <c r="PG3" s="34"/>
      <c r="PH3" s="34"/>
      <c r="PI3" s="34"/>
      <c r="PJ3" s="34"/>
      <c r="PK3" s="34"/>
      <c r="PL3" s="34"/>
      <c r="PM3" s="34"/>
      <c r="PN3" s="34"/>
      <c r="PO3" s="34"/>
      <c r="PP3" s="34"/>
      <c r="PQ3" s="34"/>
      <c r="PR3" s="34"/>
      <c r="PS3" s="34"/>
      <c r="PT3" s="34"/>
      <c r="PU3" s="34"/>
      <c r="PV3" s="34"/>
      <c r="PW3" s="34"/>
      <c r="PX3" s="34"/>
      <c r="PY3" s="34"/>
      <c r="PZ3" s="34"/>
      <c r="QA3" s="34"/>
      <c r="QB3" s="34"/>
      <c r="QC3" s="34"/>
      <c r="QD3" s="34"/>
      <c r="QE3" s="34"/>
      <c r="QF3" s="34"/>
      <c r="QG3" s="34"/>
      <c r="QH3" s="34"/>
      <c r="QI3" s="34"/>
      <c r="QJ3" s="34"/>
      <c r="QK3" s="34"/>
      <c r="QL3" s="34"/>
      <c r="QM3" s="34"/>
      <c r="QN3" s="34"/>
      <c r="QO3" s="34"/>
      <c r="QP3" s="34"/>
      <c r="QQ3" s="34"/>
      <c r="QR3" s="34"/>
      <c r="QS3" s="34"/>
      <c r="QT3" s="34"/>
      <c r="QU3" s="34"/>
      <c r="QV3" s="34"/>
      <c r="QW3" s="34"/>
      <c r="QX3" s="34"/>
      <c r="QY3" s="34"/>
      <c r="QZ3" s="34"/>
      <c r="RA3" s="34"/>
      <c r="RB3" s="34"/>
      <c r="RC3" s="34"/>
      <c r="RD3" s="34"/>
      <c r="RE3" s="34"/>
      <c r="RF3" s="34"/>
      <c r="RG3" s="34"/>
      <c r="RH3" s="34"/>
      <c r="RI3" s="34"/>
      <c r="RJ3" s="34"/>
      <c r="RK3" s="34"/>
      <c r="RL3" s="34"/>
      <c r="RM3" s="34"/>
      <c r="RN3" s="34"/>
      <c r="RO3" s="34"/>
      <c r="RP3" s="34"/>
      <c r="RQ3" s="34"/>
      <c r="RR3" s="34"/>
      <c r="RS3" s="34"/>
      <c r="RT3" s="34"/>
      <c r="RU3" s="34"/>
      <c r="RV3" s="34"/>
      <c r="RW3" s="34"/>
      <c r="RX3" s="34"/>
      <c r="RY3" s="34"/>
      <c r="RZ3" s="34"/>
      <c r="SA3" s="34"/>
      <c r="SB3" s="34"/>
      <c r="SC3" s="34"/>
      <c r="SD3" s="34"/>
      <c r="SE3" s="34"/>
      <c r="SF3" s="34"/>
      <c r="SG3" s="34"/>
      <c r="SH3" s="34"/>
      <c r="SI3" s="34"/>
      <c r="SJ3" s="34"/>
      <c r="SK3" s="34"/>
      <c r="SL3" s="34"/>
      <c r="SM3" s="34"/>
      <c r="SN3" s="34"/>
      <c r="SO3" s="34"/>
      <c r="SP3" s="34"/>
      <c r="SQ3" s="34"/>
      <c r="SR3" s="34"/>
      <c r="SS3" s="34"/>
      <c r="ST3" s="34"/>
      <c r="SU3" s="34"/>
      <c r="SV3" s="34"/>
      <c r="SW3" s="34"/>
      <c r="SX3" s="34"/>
      <c r="SY3" s="34"/>
      <c r="SZ3" s="34"/>
      <c r="TA3" s="34"/>
      <c r="TB3" s="34"/>
      <c r="TC3" s="34"/>
      <c r="TD3" s="34"/>
      <c r="TE3" s="34"/>
      <c r="TF3" s="34"/>
      <c r="TG3" s="34"/>
      <c r="TH3" s="34"/>
      <c r="TI3" s="34"/>
      <c r="TJ3" s="34"/>
      <c r="TK3" s="34"/>
      <c r="TL3" s="34"/>
      <c r="TM3" s="34"/>
      <c r="TN3" s="34"/>
      <c r="TO3" s="34"/>
      <c r="TP3" s="34"/>
      <c r="TQ3" s="34"/>
      <c r="TR3" s="34"/>
      <c r="TS3" s="34"/>
      <c r="TT3" s="34"/>
      <c r="TU3" s="34"/>
      <c r="TV3" s="34"/>
      <c r="TW3" s="34"/>
      <c r="TX3" s="34"/>
      <c r="TY3" s="34"/>
      <c r="TZ3" s="34"/>
      <c r="UA3" s="34"/>
      <c r="UB3" s="34"/>
      <c r="UC3" s="34"/>
      <c r="UD3" s="34"/>
      <c r="UE3" s="34"/>
      <c r="UF3" s="34"/>
      <c r="UG3" s="34"/>
      <c r="UH3" s="34"/>
      <c r="UI3" s="34"/>
      <c r="UJ3" s="34"/>
      <c r="UK3" s="34"/>
      <c r="UL3" s="34"/>
      <c r="UM3" s="34"/>
      <c r="UN3" s="34"/>
      <c r="UO3" s="34"/>
      <c r="UP3" s="34"/>
      <c r="UQ3" s="34"/>
      <c r="UR3" s="34"/>
      <c r="US3" s="34"/>
      <c r="UT3" s="34"/>
      <c r="UU3" s="34"/>
      <c r="UV3" s="34"/>
      <c r="UW3" s="34"/>
      <c r="UX3" s="34"/>
      <c r="UY3" s="34"/>
      <c r="UZ3" s="34"/>
      <c r="VA3" s="34"/>
      <c r="VB3" s="34"/>
      <c r="VC3" s="34"/>
      <c r="VD3" s="34"/>
      <c r="VE3" s="34"/>
      <c r="VF3" s="34"/>
      <c r="VG3" s="34"/>
      <c r="VH3" s="34"/>
      <c r="VI3" s="34"/>
      <c r="VJ3" s="34"/>
      <c r="VK3" s="34"/>
      <c r="VL3" s="34"/>
      <c r="VM3" s="34"/>
      <c r="VN3" s="34"/>
      <c r="VO3" s="34"/>
      <c r="VP3" s="34"/>
      <c r="VQ3" s="34"/>
      <c r="VR3" s="34"/>
      <c r="VS3" s="34"/>
      <c r="VT3" s="34"/>
      <c r="VU3" s="34"/>
      <c r="VV3" s="34"/>
      <c r="VW3" s="34"/>
      <c r="VX3" s="34"/>
      <c r="VY3" s="34"/>
      <c r="VZ3" s="34"/>
      <c r="WA3" s="34"/>
      <c r="WB3" s="34"/>
      <c r="WC3" s="34"/>
      <c r="WD3" s="34"/>
      <c r="WE3" s="34"/>
      <c r="WF3" s="34"/>
      <c r="WG3" s="34"/>
      <c r="WH3" s="34"/>
      <c r="WI3" s="34"/>
      <c r="WJ3" s="34"/>
      <c r="WK3" s="34"/>
      <c r="WL3" s="34"/>
      <c r="WM3" s="34"/>
      <c r="WN3" s="34"/>
      <c r="WO3" s="34"/>
      <c r="WP3" s="34"/>
      <c r="WQ3" s="34"/>
      <c r="WR3" s="34"/>
      <c r="WS3" s="34"/>
      <c r="WT3" s="34"/>
      <c r="WU3" s="34"/>
      <c r="WV3" s="34"/>
      <c r="WW3" s="34"/>
      <c r="WX3" s="34"/>
      <c r="WY3" s="34"/>
      <c r="WZ3" s="34"/>
      <c r="XA3" s="34"/>
      <c r="XB3" s="34"/>
      <c r="XC3" s="34"/>
      <c r="XD3" s="34"/>
      <c r="XE3" s="34"/>
      <c r="XF3" s="34"/>
      <c r="XG3" s="34"/>
      <c r="XH3" s="34"/>
      <c r="XI3" s="34"/>
      <c r="XJ3" s="34"/>
      <c r="XK3" s="34"/>
      <c r="XL3" s="34"/>
      <c r="XM3" s="34"/>
      <c r="XN3" s="34"/>
      <c r="XO3" s="34"/>
      <c r="XP3" s="34"/>
      <c r="XQ3" s="34"/>
      <c r="XR3" s="34"/>
      <c r="XS3" s="34"/>
      <c r="XT3" s="34"/>
      <c r="XU3" s="34"/>
      <c r="XV3" s="34"/>
      <c r="XW3" s="34"/>
      <c r="XX3" s="34"/>
      <c r="XY3" s="34"/>
      <c r="XZ3" s="34"/>
      <c r="YA3" s="34"/>
      <c r="YB3" s="34"/>
      <c r="YC3" s="34"/>
      <c r="YD3" s="34"/>
      <c r="YE3" s="34"/>
      <c r="YF3" s="34"/>
      <c r="YG3" s="34"/>
      <c r="YH3" s="34"/>
      <c r="YI3" s="34"/>
      <c r="YJ3" s="34"/>
      <c r="YK3" s="34"/>
      <c r="YL3" s="34"/>
      <c r="YM3" s="34"/>
      <c r="YN3" s="34"/>
      <c r="YO3" s="34"/>
      <c r="YP3" s="34"/>
      <c r="YQ3" s="34"/>
      <c r="YR3" s="34"/>
      <c r="YS3" s="34"/>
      <c r="YT3" s="34"/>
      <c r="YU3" s="34"/>
      <c r="YV3" s="34"/>
      <c r="YW3" s="34"/>
      <c r="YX3" s="34"/>
      <c r="YY3" s="34"/>
      <c r="YZ3" s="34"/>
      <c r="ZA3" s="34"/>
      <c r="ZB3" s="34"/>
      <c r="ZC3" s="34"/>
      <c r="ZD3" s="34"/>
      <c r="ZE3" s="34"/>
      <c r="ZF3" s="34"/>
      <c r="ZG3" s="34"/>
      <c r="ZH3" s="34"/>
      <c r="ZI3" s="34"/>
      <c r="ZJ3" s="34"/>
      <c r="ZK3" s="34"/>
      <c r="ZL3" s="34"/>
      <c r="ZM3" s="34"/>
      <c r="ZN3" s="34"/>
      <c r="ZO3" s="34"/>
      <c r="ZP3" s="34"/>
      <c r="ZQ3" s="34"/>
      <c r="ZR3" s="34"/>
      <c r="ZS3" s="34"/>
      <c r="ZT3" s="34"/>
      <c r="ZU3" s="34"/>
      <c r="ZV3" s="34"/>
      <c r="ZW3" s="34"/>
      <c r="ZX3" s="34"/>
      <c r="ZY3" s="34"/>
      <c r="ZZ3" s="34"/>
      <c r="AAA3" s="34"/>
      <c r="AAB3" s="34"/>
      <c r="AAC3" s="34"/>
      <c r="AAD3" s="34"/>
      <c r="AAE3" s="34"/>
      <c r="AAF3" s="34"/>
      <c r="AAG3" s="34"/>
      <c r="AAH3" s="34"/>
      <c r="AAI3" s="34"/>
      <c r="AAJ3" s="34"/>
      <c r="AAK3" s="34"/>
      <c r="AAL3" s="34"/>
      <c r="AAM3" s="34"/>
      <c r="AAN3" s="34"/>
      <c r="AAO3" s="34"/>
      <c r="AAP3" s="34"/>
      <c r="AAQ3" s="34"/>
      <c r="AAR3" s="34"/>
      <c r="AAS3" s="34"/>
      <c r="AAT3" s="34"/>
      <c r="AAU3" s="34"/>
      <c r="AAV3" s="34"/>
      <c r="AAW3" s="34"/>
      <c r="AAX3" s="34"/>
      <c r="AAY3" s="34"/>
      <c r="AAZ3" s="34"/>
      <c r="ABA3" s="34"/>
      <c r="ABB3" s="34"/>
      <c r="ABC3" s="34"/>
      <c r="ABD3" s="34"/>
      <c r="ABE3" s="34"/>
      <c r="ABF3" s="34"/>
      <c r="ABG3" s="34"/>
      <c r="ABH3" s="34"/>
      <c r="ABI3" s="34"/>
      <c r="ABJ3" s="34"/>
      <c r="ABK3" s="34"/>
      <c r="ABL3" s="34"/>
      <c r="ABM3" s="34"/>
      <c r="ABN3" s="34"/>
      <c r="ABO3" s="34"/>
      <c r="ABP3" s="34"/>
      <c r="ABQ3" s="34"/>
      <c r="ABR3" s="34"/>
      <c r="ABS3" s="34"/>
      <c r="ABT3" s="34"/>
      <c r="ABU3" s="34"/>
      <c r="ABV3" s="34"/>
      <c r="ABW3" s="34"/>
      <c r="ABX3" s="34"/>
      <c r="ABY3" s="34"/>
      <c r="ABZ3" s="34"/>
      <c r="ACA3" s="34"/>
      <c r="ACB3" s="34"/>
      <c r="ACC3" s="34"/>
      <c r="ACD3" s="34"/>
      <c r="ACE3" s="34"/>
      <c r="ACF3" s="34"/>
      <c r="ACG3" s="34"/>
      <c r="ACH3" s="34"/>
      <c r="ACI3" s="34"/>
      <c r="ACJ3" s="34"/>
      <c r="ACK3" s="34"/>
      <c r="ACL3" s="34"/>
      <c r="ACM3" s="34"/>
      <c r="ACN3" s="34"/>
      <c r="ACO3" s="34"/>
      <c r="ACP3" s="34"/>
      <c r="ACQ3" s="34"/>
      <c r="ACR3" s="34"/>
      <c r="ACS3" s="34"/>
      <c r="ACT3" s="34"/>
      <c r="ACU3" s="34"/>
      <c r="ACV3" s="34"/>
      <c r="ACW3" s="34"/>
      <c r="ACX3" s="34"/>
      <c r="ACY3" s="34"/>
      <c r="ACZ3" s="34"/>
      <c r="ADA3" s="34"/>
      <c r="ADB3" s="34"/>
      <c r="ADC3" s="34"/>
      <c r="ADD3" s="34"/>
      <c r="ADE3" s="34"/>
      <c r="ADF3" s="34"/>
      <c r="ADG3" s="34"/>
      <c r="ADH3" s="34"/>
      <c r="ADI3" s="34"/>
      <c r="ADJ3" s="34"/>
      <c r="ADK3" s="34"/>
      <c r="ADL3" s="34"/>
      <c r="ADM3" s="34"/>
      <c r="ADN3" s="34"/>
      <c r="ADO3" s="34"/>
      <c r="ADP3" s="34"/>
      <c r="ADQ3" s="34"/>
      <c r="ADR3" s="34"/>
      <c r="ADS3" s="34"/>
      <c r="ADT3" s="34"/>
      <c r="ADU3" s="34"/>
      <c r="ADV3" s="34"/>
      <c r="ADW3" s="34"/>
      <c r="ADX3" s="34"/>
      <c r="ADY3" s="34"/>
      <c r="ADZ3" s="34"/>
      <c r="AEA3" s="34"/>
      <c r="AEB3" s="34"/>
      <c r="AEC3" s="34"/>
      <c r="AED3" s="34"/>
      <c r="AEE3" s="34"/>
      <c r="AEF3" s="34"/>
      <c r="AEG3" s="34"/>
      <c r="AEH3" s="34"/>
      <c r="AEI3" s="34"/>
      <c r="AEJ3" s="34"/>
      <c r="AEK3" s="34"/>
      <c r="AEL3" s="34"/>
      <c r="AEM3" s="34"/>
      <c r="AEN3" s="34"/>
      <c r="AEO3" s="34"/>
      <c r="AEP3" s="34"/>
      <c r="AEQ3" s="34"/>
      <c r="AER3" s="34"/>
      <c r="AES3" s="34"/>
      <c r="AET3" s="34"/>
      <c r="AEU3" s="34"/>
      <c r="AEV3" s="34"/>
      <c r="AEW3" s="34"/>
      <c r="AEX3" s="34"/>
      <c r="AEY3" s="34"/>
      <c r="AEZ3" s="34"/>
      <c r="AFA3" s="34"/>
      <c r="AFB3" s="34"/>
      <c r="AFC3" s="34"/>
      <c r="AFD3" s="34"/>
      <c r="AFE3" s="34"/>
      <c r="AFF3" s="34"/>
      <c r="AFG3" s="34"/>
      <c r="AFH3" s="34"/>
      <c r="AFI3" s="34"/>
      <c r="AFJ3" s="34"/>
      <c r="AFK3" s="34"/>
      <c r="AFL3" s="34"/>
      <c r="AFM3" s="34"/>
      <c r="AFN3" s="34"/>
      <c r="AFO3" s="34"/>
      <c r="AFP3" s="34"/>
      <c r="AFQ3" s="34"/>
      <c r="AFR3" s="34"/>
      <c r="AFS3" s="34"/>
      <c r="AFT3" s="34"/>
      <c r="AFU3" s="34"/>
      <c r="AFV3" s="34"/>
      <c r="AFW3" s="34"/>
      <c r="AFX3" s="34"/>
      <c r="AFY3" s="34"/>
      <c r="AFZ3" s="34"/>
      <c r="AGA3" s="34"/>
      <c r="AGB3" s="34"/>
      <c r="AGC3" s="34"/>
      <c r="AGD3" s="34"/>
      <c r="AGE3" s="34"/>
      <c r="AGF3" s="34"/>
      <c r="AGG3" s="34"/>
      <c r="AGH3" s="34"/>
      <c r="AGI3" s="34"/>
      <c r="AGJ3" s="34"/>
      <c r="AGK3" s="34"/>
      <c r="AGL3" s="34"/>
      <c r="AGM3" s="34"/>
      <c r="AGN3" s="34"/>
      <c r="AGO3" s="34"/>
      <c r="AGP3" s="34"/>
      <c r="AGQ3" s="34"/>
      <c r="AGR3" s="34"/>
      <c r="AGS3" s="34"/>
      <c r="AGT3" s="34"/>
      <c r="AGU3" s="34"/>
      <c r="AGV3" s="34"/>
      <c r="AGW3" s="34"/>
      <c r="AGX3" s="34"/>
      <c r="AGY3" s="34"/>
      <c r="AGZ3" s="34"/>
      <c r="AHA3" s="34"/>
      <c r="AHB3" s="34"/>
      <c r="AHC3" s="34"/>
      <c r="AHD3" s="34"/>
      <c r="AHE3" s="34"/>
      <c r="AHF3" s="34"/>
      <c r="AHG3" s="34"/>
      <c r="AHH3" s="34"/>
      <c r="AHI3" s="34"/>
      <c r="AHJ3" s="34"/>
      <c r="AHK3" s="34"/>
      <c r="AHL3" s="34"/>
      <c r="AHM3" s="34"/>
      <c r="AHN3" s="34"/>
      <c r="AHO3" s="34"/>
      <c r="AHP3" s="34"/>
      <c r="AHQ3" s="34"/>
      <c r="AHR3" s="34"/>
      <c r="AHS3" s="34"/>
      <c r="AHT3" s="34"/>
      <c r="AHU3" s="34"/>
      <c r="AHV3" s="34"/>
      <c r="AHW3" s="34"/>
      <c r="AHX3" s="34"/>
      <c r="AHY3" s="34"/>
      <c r="AHZ3" s="34"/>
      <c r="AIA3" s="34"/>
      <c r="AIB3" s="34"/>
      <c r="AIC3" s="34"/>
      <c r="AID3" s="34"/>
      <c r="AIE3" s="34"/>
      <c r="AIF3" s="34"/>
      <c r="AIG3" s="34"/>
      <c r="AIH3" s="34"/>
      <c r="AII3" s="34"/>
      <c r="AIJ3" s="34"/>
      <c r="AIK3" s="34"/>
      <c r="AIL3" s="34"/>
      <c r="AIM3" s="34"/>
      <c r="AIN3" s="34"/>
      <c r="AIO3" s="34"/>
      <c r="AIP3" s="34"/>
      <c r="AIQ3" s="34"/>
      <c r="AIR3" s="34"/>
      <c r="AIS3" s="34"/>
      <c r="AIT3" s="34"/>
      <c r="AIU3" s="34"/>
      <c r="AIV3" s="34"/>
      <c r="AIW3" s="34"/>
      <c r="AIX3" s="34"/>
      <c r="AIY3" s="34"/>
      <c r="AIZ3" s="34"/>
      <c r="AJA3" s="34"/>
      <c r="AJB3" s="34"/>
      <c r="AJC3" s="34"/>
      <c r="AJD3" s="34"/>
      <c r="AJE3" s="34"/>
      <c r="AJF3" s="34"/>
      <c r="AJG3" s="34"/>
      <c r="AJH3" s="34"/>
      <c r="AJI3" s="34"/>
      <c r="AJJ3" s="34"/>
      <c r="AJK3" s="34"/>
      <c r="AJL3" s="34"/>
      <c r="AJM3" s="34"/>
      <c r="AJN3" s="34"/>
      <c r="AJO3" s="34"/>
      <c r="AJP3" s="34"/>
      <c r="AJQ3" s="34"/>
      <c r="AJR3" s="34"/>
      <c r="AJS3" s="34"/>
      <c r="AJT3" s="34"/>
      <c r="AJU3" s="34"/>
      <c r="AJV3" s="34"/>
      <c r="AJW3" s="34"/>
      <c r="AJX3" s="34"/>
      <c r="AJY3" s="34"/>
      <c r="AJZ3" s="34"/>
      <c r="AKA3" s="34"/>
      <c r="AKB3" s="34"/>
      <c r="AKC3" s="34"/>
      <c r="AKD3" s="34"/>
      <c r="AKE3" s="34"/>
      <c r="AKF3" s="34"/>
      <c r="AKG3" s="34"/>
      <c r="AKH3" s="34"/>
      <c r="AKI3" s="34"/>
      <c r="AKJ3" s="34"/>
      <c r="AKK3" s="34"/>
      <c r="AKL3" s="34"/>
      <c r="AKM3" s="34"/>
      <c r="AKN3" s="34"/>
      <c r="AKO3" s="34"/>
      <c r="AKP3" s="34"/>
      <c r="AKQ3" s="34"/>
      <c r="AKR3" s="34"/>
      <c r="AKS3" s="34"/>
      <c r="AKT3" s="34"/>
      <c r="AKU3" s="34"/>
      <c r="AKV3" s="34"/>
      <c r="AKW3" s="34"/>
      <c r="AKX3" s="34"/>
      <c r="AKY3" s="34"/>
      <c r="AKZ3" s="34"/>
      <c r="ALA3" s="34"/>
      <c r="ALB3" s="34"/>
      <c r="ALC3" s="34"/>
      <c r="ALD3" s="34"/>
      <c r="ALE3" s="34"/>
      <c r="ALF3" s="34"/>
      <c r="ALG3" s="34"/>
      <c r="ALH3" s="34"/>
      <c r="ALI3" s="34"/>
      <c r="ALJ3" s="34"/>
      <c r="ALK3" s="34"/>
      <c r="ALL3" s="34"/>
      <c r="ALM3" s="34"/>
      <c r="ALN3" s="34"/>
      <c r="ALO3" s="34"/>
      <c r="ALP3" s="34"/>
      <c r="ALQ3" s="34"/>
      <c r="ALR3" s="34"/>
      <c r="ALS3" s="34"/>
      <c r="ALT3" s="34"/>
      <c r="ALU3" s="34"/>
      <c r="ALV3" s="34"/>
      <c r="ALW3" s="34"/>
      <c r="ALX3" s="34"/>
      <c r="ALY3" s="34"/>
      <c r="ALZ3" s="34"/>
      <c r="AMA3" s="34"/>
      <c r="AMB3" s="34"/>
      <c r="AMC3" s="34"/>
      <c r="AMD3" s="34"/>
      <c r="AME3" s="34"/>
      <c r="AMF3" s="34"/>
      <c r="AMG3" s="34"/>
      <c r="AMH3" s="34"/>
      <c r="AMI3" s="34"/>
      <c r="AMJ3" s="34"/>
      <c r="AMK3" s="34"/>
      <c r="AML3" s="34"/>
      <c r="AMM3" s="34"/>
      <c r="AMN3" s="34"/>
      <c r="AMO3" s="34"/>
      <c r="AMP3" s="34"/>
      <c r="AMQ3" s="34"/>
      <c r="AMR3" s="34"/>
      <c r="AMS3" s="34"/>
      <c r="AMT3" s="34"/>
      <c r="AMU3" s="34"/>
      <c r="AMV3" s="34"/>
      <c r="AMW3" s="34"/>
      <c r="AMX3" s="34"/>
      <c r="AMY3" s="34"/>
      <c r="AMZ3" s="34"/>
      <c r="ANA3" s="34"/>
      <c r="ANB3" s="34"/>
      <c r="ANC3" s="34"/>
      <c r="AND3" s="34"/>
      <c r="ANE3" s="34"/>
      <c r="ANF3" s="34"/>
      <c r="ANG3" s="34"/>
      <c r="ANH3" s="34"/>
      <c r="ANI3" s="34"/>
      <c r="ANJ3" s="34"/>
      <c r="ANK3" s="34"/>
      <c r="ANL3" s="34"/>
      <c r="ANM3" s="34"/>
      <c r="ANN3" s="34"/>
      <c r="ANO3" s="34"/>
      <c r="ANP3" s="34"/>
      <c r="ANQ3" s="34"/>
      <c r="ANR3" s="34"/>
      <c r="ANS3" s="34"/>
      <c r="ANT3" s="34"/>
      <c r="ANU3" s="34"/>
      <c r="ANV3" s="34"/>
      <c r="ANW3" s="34"/>
      <c r="ANX3" s="34"/>
      <c r="ANY3" s="34"/>
      <c r="ANZ3" s="34"/>
      <c r="AOA3" s="34"/>
      <c r="AOB3" s="34"/>
      <c r="AOC3" s="34"/>
      <c r="AOD3" s="34"/>
      <c r="AOE3" s="34"/>
      <c r="AOF3" s="34"/>
      <c r="AOG3" s="34"/>
      <c r="AOH3" s="34"/>
      <c r="AOI3" s="34"/>
      <c r="AOJ3" s="34"/>
      <c r="AOK3" s="34"/>
      <c r="AOL3" s="34"/>
      <c r="AOM3" s="34"/>
      <c r="AON3" s="34"/>
      <c r="AOO3" s="34"/>
      <c r="AOP3" s="34"/>
      <c r="AOQ3" s="34"/>
      <c r="AOR3" s="34"/>
      <c r="AOS3" s="34"/>
      <c r="AOT3" s="34"/>
      <c r="AOU3" s="34"/>
      <c r="AOV3" s="34"/>
      <c r="AOW3" s="34"/>
      <c r="AOX3" s="34"/>
      <c r="AOY3" s="34"/>
      <c r="AOZ3" s="34"/>
      <c r="APA3" s="34"/>
      <c r="APB3" s="34"/>
      <c r="APC3" s="34"/>
      <c r="APD3" s="34"/>
      <c r="APE3" s="34"/>
      <c r="APF3" s="34"/>
      <c r="APG3" s="34"/>
      <c r="APH3" s="34"/>
      <c r="API3" s="34"/>
      <c r="APJ3" s="34"/>
      <c r="APK3" s="34"/>
      <c r="APL3" s="34"/>
      <c r="APM3" s="34"/>
      <c r="APN3" s="34"/>
      <c r="APO3" s="34"/>
      <c r="APP3" s="34"/>
      <c r="APQ3" s="34"/>
      <c r="APR3" s="34"/>
      <c r="APS3" s="34"/>
      <c r="APT3" s="34"/>
      <c r="APU3" s="34"/>
      <c r="APV3" s="34"/>
      <c r="APW3" s="34"/>
      <c r="APX3" s="34"/>
      <c r="APY3" s="34"/>
      <c r="APZ3" s="34"/>
      <c r="AQA3" s="34"/>
      <c r="AQB3" s="34"/>
      <c r="AQC3" s="34"/>
      <c r="AQD3" s="34"/>
      <c r="AQE3" s="34"/>
      <c r="AQF3" s="34"/>
      <c r="AQG3" s="34"/>
      <c r="AQH3" s="34"/>
      <c r="AQI3" s="34"/>
      <c r="AQJ3" s="34"/>
      <c r="AQK3" s="34"/>
      <c r="AQL3" s="34"/>
      <c r="AQM3" s="34"/>
      <c r="AQN3" s="34"/>
      <c r="AQO3" s="34"/>
      <c r="AQP3" s="34"/>
      <c r="AQQ3" s="34"/>
      <c r="AQR3" s="34"/>
      <c r="AQS3" s="34"/>
      <c r="AQT3" s="34"/>
      <c r="AQU3" s="34"/>
      <c r="AQV3" s="34"/>
      <c r="AQW3" s="34"/>
      <c r="AQX3" s="34"/>
      <c r="AQY3" s="34"/>
      <c r="AQZ3" s="34"/>
      <c r="ARA3" s="34"/>
      <c r="ARB3" s="34"/>
      <c r="ARC3" s="34"/>
      <c r="ARD3" s="34"/>
      <c r="ARE3" s="34"/>
      <c r="ARF3" s="34"/>
      <c r="ARG3" s="34"/>
      <c r="ARH3" s="34"/>
      <c r="ARI3" s="34"/>
      <c r="ARJ3" s="34"/>
      <c r="ARK3" s="34"/>
      <c r="ARL3" s="34"/>
      <c r="ARM3" s="34"/>
      <c r="ARN3" s="34"/>
      <c r="ARO3" s="34"/>
      <c r="ARP3" s="34"/>
      <c r="ARQ3" s="34"/>
      <c r="ARR3" s="34"/>
      <c r="ARS3" s="34"/>
      <c r="ART3" s="34"/>
      <c r="ARU3" s="34"/>
      <c r="ARV3" s="34"/>
      <c r="ARW3" s="34"/>
      <c r="ARX3" s="34"/>
      <c r="ARY3" s="34"/>
      <c r="ARZ3" s="34"/>
      <c r="ASA3" s="34"/>
      <c r="ASB3" s="34"/>
      <c r="ASC3" s="34"/>
      <c r="ASD3" s="34"/>
      <c r="ASE3" s="34"/>
      <c r="ASF3" s="34"/>
      <c r="ASG3" s="34"/>
      <c r="ASH3" s="34"/>
      <c r="ASI3" s="34"/>
      <c r="ASJ3" s="34"/>
      <c r="ASK3" s="34"/>
      <c r="ASL3" s="34"/>
      <c r="ASM3" s="34"/>
      <c r="ASN3" s="34"/>
      <c r="ASO3" s="34"/>
      <c r="ASP3" s="34"/>
      <c r="ASQ3" s="34"/>
      <c r="ASR3" s="34"/>
      <c r="ASS3" s="34"/>
      <c r="AST3" s="34"/>
      <c r="ASU3" s="34"/>
      <c r="ASV3" s="34"/>
      <c r="ASW3" s="34"/>
      <c r="ASX3" s="34"/>
      <c r="ASY3" s="34"/>
      <c r="ASZ3" s="34"/>
      <c r="ATA3" s="34"/>
      <c r="ATB3" s="34"/>
      <c r="ATC3" s="34"/>
      <c r="ATD3" s="34"/>
      <c r="ATE3" s="34"/>
      <c r="ATF3" s="34"/>
      <c r="ATG3" s="34"/>
      <c r="ATH3" s="34"/>
      <c r="ATI3" s="34"/>
      <c r="ATJ3" s="34"/>
      <c r="ATK3" s="34"/>
      <c r="ATL3" s="34"/>
      <c r="ATM3" s="34"/>
      <c r="ATN3" s="34"/>
      <c r="ATO3" s="34"/>
      <c r="ATP3" s="34"/>
      <c r="ATQ3" s="34"/>
      <c r="ATR3" s="34"/>
      <c r="ATS3" s="34"/>
      <c r="ATT3" s="34"/>
      <c r="ATU3" s="34"/>
      <c r="ATV3" s="34"/>
      <c r="ATW3" s="34"/>
      <c r="ATX3" s="34"/>
      <c r="ATY3" s="34"/>
      <c r="ATZ3" s="34"/>
      <c r="AUA3" s="34"/>
      <c r="AUB3" s="34"/>
      <c r="AUC3" s="34"/>
      <c r="AUD3" s="34"/>
      <c r="AUE3" s="34"/>
      <c r="AUF3" s="34"/>
      <c r="AUG3" s="34"/>
      <c r="AUH3" s="34"/>
      <c r="AUI3" s="34"/>
      <c r="AUJ3" s="34"/>
      <c r="AUK3" s="34"/>
      <c r="AUL3" s="34"/>
      <c r="AUM3" s="34"/>
      <c r="AUN3" s="34"/>
      <c r="AUO3" s="34"/>
      <c r="AUP3" s="34"/>
      <c r="AUQ3" s="34"/>
      <c r="AUR3" s="34"/>
      <c r="AUS3" s="34"/>
      <c r="AUT3" s="34"/>
      <c r="AUU3" s="34"/>
      <c r="AUV3" s="34"/>
      <c r="AUW3" s="34"/>
      <c r="AUX3" s="34"/>
      <c r="AUY3" s="34"/>
      <c r="AUZ3" s="34"/>
      <c r="AVA3" s="34"/>
      <c r="AVB3" s="34"/>
      <c r="AVC3" s="34"/>
      <c r="AVD3" s="34"/>
      <c r="AVE3" s="34"/>
      <c r="AVF3" s="34"/>
      <c r="AVG3" s="34"/>
      <c r="AVH3" s="34"/>
      <c r="AVI3" s="34"/>
      <c r="AVJ3" s="34"/>
      <c r="AVK3" s="34"/>
      <c r="AVL3" s="34"/>
      <c r="AVM3" s="34"/>
      <c r="AVN3" s="34"/>
      <c r="AVO3" s="34"/>
      <c r="AVP3" s="34"/>
      <c r="AVQ3" s="34"/>
      <c r="AVR3" s="34"/>
      <c r="AVS3" s="34"/>
      <c r="AVT3" s="34"/>
      <c r="AVU3" s="34"/>
      <c r="AVV3" s="34"/>
      <c r="AVW3" s="34"/>
      <c r="AVX3" s="34"/>
      <c r="AVY3" s="34"/>
      <c r="AVZ3" s="34"/>
      <c r="AWA3" s="34"/>
      <c r="AWB3" s="34"/>
      <c r="AWC3" s="34"/>
      <c r="AWD3" s="34"/>
      <c r="AWE3" s="34"/>
      <c r="AWF3" s="34"/>
      <c r="AWG3" s="34"/>
      <c r="AWH3" s="34"/>
      <c r="AWI3" s="34"/>
      <c r="AWJ3" s="34"/>
      <c r="AWK3" s="34"/>
      <c r="AWL3" s="34"/>
      <c r="AWM3" s="34"/>
      <c r="AWN3" s="34"/>
      <c r="AWO3" s="34"/>
      <c r="AWP3" s="34"/>
      <c r="AWQ3" s="34"/>
      <c r="AWR3" s="34"/>
      <c r="AWS3" s="34"/>
      <c r="AWT3" s="34"/>
      <c r="AWU3" s="34"/>
      <c r="AWV3" s="34"/>
      <c r="AWW3" s="34"/>
      <c r="AWX3" s="34"/>
      <c r="AWY3" s="34"/>
      <c r="AWZ3" s="34"/>
      <c r="AXA3" s="34"/>
      <c r="AXB3" s="34"/>
      <c r="AXC3" s="34"/>
      <c r="AXD3" s="34"/>
      <c r="AXE3" s="34"/>
      <c r="AXF3" s="34"/>
      <c r="AXG3" s="34"/>
      <c r="AXH3" s="34"/>
      <c r="AXI3" s="34"/>
      <c r="AXJ3" s="34"/>
      <c r="AXK3" s="34"/>
      <c r="AXL3" s="34"/>
      <c r="AXM3" s="34"/>
      <c r="AXN3" s="34"/>
      <c r="AXO3" s="34"/>
      <c r="AXP3" s="34"/>
      <c r="AXQ3" s="34"/>
      <c r="AXR3" s="34"/>
      <c r="AXS3" s="34"/>
      <c r="AXT3" s="34"/>
      <c r="AXU3" s="34"/>
      <c r="AXV3" s="34"/>
      <c r="AXW3" s="34"/>
      <c r="AXX3" s="34"/>
      <c r="AXY3" s="34"/>
      <c r="AXZ3" s="34"/>
      <c r="AYA3" s="34"/>
      <c r="AYB3" s="34"/>
      <c r="AYC3" s="34"/>
      <c r="AYD3" s="34"/>
      <c r="AYE3" s="34"/>
      <c r="AYF3" s="34"/>
      <c r="AYG3" s="34"/>
      <c r="AYH3" s="34"/>
      <c r="AYI3" s="34"/>
      <c r="AYJ3" s="34"/>
      <c r="AYK3" s="34"/>
      <c r="AYL3" s="34"/>
      <c r="AYM3" s="34"/>
      <c r="AYN3" s="34"/>
      <c r="AYO3" s="34"/>
      <c r="AYP3" s="34"/>
      <c r="AYQ3" s="34"/>
      <c r="AYR3" s="34"/>
      <c r="AYS3" s="34"/>
      <c r="AYT3" s="34"/>
      <c r="AYU3" s="34"/>
      <c r="AYV3" s="34"/>
      <c r="AYW3" s="34"/>
      <c r="AYX3" s="34"/>
      <c r="AYY3" s="34"/>
      <c r="AYZ3" s="34"/>
      <c r="AZA3" s="34"/>
      <c r="AZB3" s="34"/>
      <c r="AZC3" s="34"/>
      <c r="AZD3" s="34"/>
      <c r="AZE3" s="34"/>
      <c r="AZF3" s="34"/>
      <c r="AZG3" s="34"/>
      <c r="AZH3" s="34"/>
      <c r="AZI3" s="34"/>
      <c r="AZJ3" s="34"/>
      <c r="AZK3" s="34"/>
      <c r="AZL3" s="34"/>
      <c r="AZM3" s="34"/>
      <c r="AZN3" s="34"/>
      <c r="AZO3" s="34"/>
      <c r="AZP3" s="34"/>
      <c r="AZQ3" s="34"/>
      <c r="AZR3" s="34"/>
      <c r="AZS3" s="34"/>
      <c r="AZT3" s="34"/>
      <c r="AZU3" s="34"/>
      <c r="AZV3" s="34"/>
      <c r="AZW3" s="34"/>
      <c r="AZX3" s="34"/>
      <c r="AZY3" s="34"/>
      <c r="AZZ3" s="34"/>
      <c r="BAA3" s="34"/>
      <c r="BAB3" s="34"/>
      <c r="BAC3" s="34"/>
      <c r="BAD3" s="34"/>
      <c r="BAE3" s="34"/>
      <c r="BAF3" s="34"/>
      <c r="BAG3" s="34"/>
      <c r="BAH3" s="34"/>
      <c r="BAI3" s="34"/>
      <c r="BAJ3" s="34"/>
      <c r="BAK3" s="34"/>
      <c r="BAL3" s="34"/>
      <c r="BAM3" s="34"/>
      <c r="BAN3" s="34"/>
      <c r="BAO3" s="34"/>
      <c r="BAP3" s="34"/>
      <c r="BAQ3" s="34"/>
      <c r="BAR3" s="34"/>
      <c r="BAS3" s="34"/>
      <c r="BAT3" s="34"/>
      <c r="BAU3" s="34"/>
      <c r="BAV3" s="34"/>
      <c r="BAW3" s="34"/>
      <c r="BAX3" s="34"/>
      <c r="BAY3" s="34"/>
      <c r="BAZ3" s="34"/>
      <c r="BBA3" s="34"/>
      <c r="BBB3" s="34"/>
      <c r="BBC3" s="34"/>
      <c r="BBD3" s="34"/>
      <c r="BBE3" s="34"/>
      <c r="BBF3" s="34"/>
      <c r="BBG3" s="34"/>
      <c r="BBH3" s="34"/>
      <c r="BBI3" s="34"/>
      <c r="BBJ3" s="34"/>
      <c r="BBK3" s="34"/>
      <c r="BBL3" s="34"/>
      <c r="BBM3" s="34"/>
      <c r="BBN3" s="34"/>
      <c r="BBO3" s="34"/>
      <c r="BBP3" s="34"/>
      <c r="BBQ3" s="34"/>
      <c r="BBR3" s="34"/>
      <c r="BBS3" s="34"/>
      <c r="BBT3" s="34"/>
      <c r="BBU3" s="34"/>
      <c r="BBV3" s="34"/>
      <c r="BBW3" s="34"/>
      <c r="BBX3" s="34"/>
      <c r="BBY3" s="34"/>
      <c r="BBZ3" s="34"/>
      <c r="BCA3" s="34"/>
      <c r="BCB3" s="34"/>
      <c r="BCC3" s="34"/>
      <c r="BCD3" s="34"/>
      <c r="BCE3" s="34"/>
      <c r="BCF3" s="34"/>
      <c r="BCG3" s="34"/>
      <c r="BCH3" s="34"/>
      <c r="BCI3" s="34"/>
      <c r="BCJ3" s="34"/>
      <c r="BCK3" s="34"/>
      <c r="BCL3" s="34"/>
      <c r="BCM3" s="34"/>
      <c r="BCN3" s="34"/>
      <c r="BCO3" s="34"/>
      <c r="BCP3" s="34"/>
      <c r="BCQ3" s="34"/>
      <c r="BCR3" s="34"/>
      <c r="BCS3" s="34"/>
      <c r="BCT3" s="34"/>
      <c r="BCU3" s="34"/>
      <c r="BCV3" s="34"/>
      <c r="BCW3" s="34"/>
      <c r="BCX3" s="34"/>
      <c r="BCY3" s="34"/>
      <c r="BCZ3" s="34"/>
      <c r="BDA3" s="34"/>
      <c r="BDB3" s="34"/>
      <c r="BDC3" s="34"/>
      <c r="BDD3" s="34"/>
      <c r="BDE3" s="34"/>
      <c r="BDF3" s="34"/>
      <c r="BDG3" s="34"/>
      <c r="BDH3" s="34"/>
      <c r="BDI3" s="34"/>
      <c r="BDJ3" s="34"/>
      <c r="BDK3" s="34"/>
      <c r="BDL3" s="34"/>
      <c r="BDM3" s="34"/>
      <c r="BDN3" s="34"/>
      <c r="BDO3" s="34"/>
      <c r="BDP3" s="34"/>
      <c r="BDQ3" s="34"/>
      <c r="BDR3" s="34"/>
      <c r="BDS3" s="34"/>
      <c r="BDT3" s="34"/>
      <c r="BDU3" s="34"/>
      <c r="BDV3" s="34"/>
      <c r="BDW3" s="34"/>
      <c r="BDX3" s="34"/>
      <c r="BDY3" s="34"/>
      <c r="BDZ3" s="34"/>
      <c r="BEA3" s="34"/>
      <c r="BEB3" s="34"/>
      <c r="BEC3" s="34"/>
      <c r="BED3" s="34"/>
      <c r="BEE3" s="34"/>
      <c r="BEF3" s="34"/>
      <c r="BEG3" s="34"/>
      <c r="BEH3" s="34"/>
      <c r="BEI3" s="34"/>
      <c r="BEJ3" s="34"/>
      <c r="BEK3" s="34"/>
      <c r="BEL3" s="34"/>
      <c r="BEM3" s="34"/>
      <c r="BEN3" s="34"/>
      <c r="BEO3" s="34"/>
      <c r="BEP3" s="34"/>
      <c r="BEQ3" s="34"/>
      <c r="BER3" s="34"/>
      <c r="BES3" s="34"/>
      <c r="BET3" s="34"/>
      <c r="BEU3" s="34"/>
      <c r="BEV3" s="34"/>
      <c r="BEW3" s="34"/>
      <c r="BEX3" s="34"/>
      <c r="BEY3" s="34"/>
      <c r="BEZ3" s="34"/>
      <c r="BFA3" s="34"/>
      <c r="BFB3" s="34"/>
      <c r="BFC3" s="34"/>
      <c r="BFD3" s="34"/>
      <c r="BFE3" s="34"/>
      <c r="BFF3" s="34"/>
      <c r="BFG3" s="34"/>
      <c r="BFH3" s="34"/>
      <c r="BFI3" s="34"/>
      <c r="BFJ3" s="34"/>
      <c r="BFK3" s="34"/>
      <c r="BFL3" s="34"/>
      <c r="BFM3" s="34"/>
      <c r="BFN3" s="34"/>
      <c r="BFO3" s="34"/>
      <c r="BFP3" s="34"/>
      <c r="BFQ3" s="34"/>
      <c r="BFR3" s="34"/>
      <c r="BFS3" s="34"/>
      <c r="BFT3" s="34"/>
      <c r="BFU3" s="34"/>
      <c r="BFV3" s="34"/>
      <c r="BFW3" s="34"/>
      <c r="BFX3" s="34"/>
      <c r="BFY3" s="34"/>
      <c r="BFZ3" s="34"/>
      <c r="BGA3" s="34"/>
      <c r="BGB3" s="34"/>
      <c r="BGC3" s="34"/>
      <c r="BGD3" s="34"/>
      <c r="BGE3" s="34"/>
      <c r="BGF3" s="34"/>
      <c r="BGG3" s="34"/>
      <c r="BGH3" s="34"/>
      <c r="BGI3" s="34"/>
      <c r="BGJ3" s="34"/>
      <c r="BGK3" s="34"/>
      <c r="BGL3" s="34"/>
      <c r="BGM3" s="34"/>
      <c r="BGN3" s="34"/>
      <c r="BGO3" s="34"/>
      <c r="BGP3" s="34"/>
      <c r="BGQ3" s="34"/>
      <c r="BGR3" s="34"/>
      <c r="BGS3" s="34"/>
      <c r="BGT3" s="34"/>
      <c r="BGU3" s="34"/>
      <c r="BGV3" s="34"/>
      <c r="BGW3" s="34"/>
      <c r="BGX3" s="34"/>
      <c r="BGY3" s="34"/>
      <c r="BGZ3" s="34"/>
      <c r="BHA3" s="34"/>
      <c r="BHB3" s="34"/>
      <c r="BHC3" s="34"/>
      <c r="BHD3" s="34"/>
      <c r="BHE3" s="34"/>
      <c r="BHF3" s="34"/>
      <c r="BHG3" s="34"/>
      <c r="BHH3" s="34"/>
      <c r="BHI3" s="34"/>
      <c r="BHJ3" s="34"/>
      <c r="BHK3" s="34"/>
      <c r="BHL3" s="34"/>
      <c r="BHM3" s="34"/>
      <c r="BHN3" s="34"/>
      <c r="BHO3" s="34"/>
      <c r="BHP3" s="34"/>
      <c r="BHQ3" s="34"/>
      <c r="BHR3" s="34"/>
      <c r="BHS3" s="34"/>
      <c r="BHT3" s="34"/>
      <c r="BHU3" s="34"/>
      <c r="BHV3" s="34"/>
      <c r="BHW3" s="34"/>
      <c r="BHX3" s="34"/>
      <c r="BHY3" s="34"/>
      <c r="BHZ3" s="34"/>
      <c r="BIA3" s="34"/>
      <c r="BIB3" s="34"/>
      <c r="BIC3" s="34"/>
      <c r="BID3" s="34"/>
      <c r="BIE3" s="34"/>
      <c r="BIF3" s="34"/>
      <c r="BIG3" s="34"/>
      <c r="BIH3" s="34"/>
      <c r="BII3" s="34"/>
      <c r="BIJ3" s="34"/>
      <c r="BIK3" s="34"/>
      <c r="BIL3" s="34"/>
      <c r="BIM3" s="34"/>
      <c r="BIN3" s="34"/>
      <c r="BIO3" s="34"/>
      <c r="BIP3" s="34"/>
      <c r="BIQ3" s="34"/>
      <c r="BIR3" s="34"/>
      <c r="BIS3" s="34"/>
      <c r="BIT3" s="34"/>
      <c r="BIU3" s="34"/>
      <c r="BIV3" s="34"/>
      <c r="BIW3" s="34"/>
      <c r="BIX3" s="34"/>
      <c r="BIY3" s="34"/>
      <c r="BIZ3" s="34"/>
      <c r="BJA3" s="34"/>
      <c r="BJB3" s="34"/>
      <c r="BJC3" s="34"/>
      <c r="BJD3" s="34"/>
      <c r="BJE3" s="34"/>
      <c r="BJF3" s="34"/>
      <c r="BJG3" s="34"/>
      <c r="BJH3" s="34"/>
      <c r="BJI3" s="34"/>
      <c r="BJJ3" s="34"/>
      <c r="BJK3" s="34"/>
      <c r="BJL3" s="34"/>
      <c r="BJM3" s="34"/>
      <c r="BJN3" s="34"/>
      <c r="BJO3" s="34"/>
      <c r="BJP3" s="34"/>
      <c r="BJQ3" s="34"/>
      <c r="BJR3" s="34"/>
      <c r="BJS3" s="34"/>
      <c r="BJT3" s="34"/>
      <c r="BJU3" s="34"/>
      <c r="BJV3" s="34"/>
      <c r="BJW3" s="34"/>
      <c r="BJX3" s="34"/>
      <c r="BJY3" s="34"/>
      <c r="BJZ3" s="34"/>
      <c r="BKA3" s="34"/>
      <c r="BKB3" s="34"/>
      <c r="BKC3" s="34"/>
      <c r="BKD3" s="34"/>
      <c r="BKE3" s="34"/>
      <c r="BKF3" s="34"/>
      <c r="BKG3" s="34"/>
      <c r="BKH3" s="34"/>
      <c r="BKI3" s="34"/>
      <c r="BKJ3" s="34"/>
      <c r="BKK3" s="34"/>
      <c r="BKL3" s="34"/>
      <c r="BKM3" s="34"/>
      <c r="BKN3" s="34"/>
      <c r="BKO3" s="34"/>
      <c r="BKP3" s="34"/>
      <c r="BKQ3" s="34"/>
      <c r="BKR3" s="34"/>
      <c r="BKS3" s="34"/>
      <c r="BKT3" s="34"/>
      <c r="BKU3" s="34"/>
      <c r="BKV3" s="34"/>
      <c r="BKW3" s="34"/>
      <c r="BKX3" s="34"/>
      <c r="BKY3" s="34"/>
      <c r="BKZ3" s="34"/>
      <c r="BLA3" s="34"/>
      <c r="BLB3" s="34"/>
      <c r="BLC3" s="34"/>
      <c r="BLD3" s="34"/>
      <c r="BLE3" s="34"/>
      <c r="BLF3" s="34"/>
      <c r="BLG3" s="34"/>
      <c r="BLH3" s="34"/>
      <c r="BLI3" s="34"/>
      <c r="BLJ3" s="34"/>
      <c r="BLK3" s="34"/>
      <c r="BLL3" s="34"/>
      <c r="BLM3" s="34"/>
      <c r="BLN3" s="34"/>
      <c r="BLO3" s="34"/>
      <c r="BLP3" s="34"/>
      <c r="BLQ3" s="34"/>
      <c r="BLR3" s="34"/>
      <c r="BLS3" s="34"/>
      <c r="BLT3" s="34"/>
      <c r="BLU3" s="34"/>
      <c r="BLV3" s="34"/>
      <c r="BLW3" s="34"/>
      <c r="BLX3" s="34"/>
      <c r="BLY3" s="34"/>
      <c r="BLZ3" s="34"/>
      <c r="BMA3" s="34"/>
      <c r="BMB3" s="34"/>
      <c r="BMC3" s="34"/>
      <c r="BMD3" s="34"/>
      <c r="BME3" s="34"/>
      <c r="BMF3" s="34"/>
      <c r="BMG3" s="34"/>
      <c r="BMH3" s="34"/>
      <c r="BMI3" s="34"/>
      <c r="BMJ3" s="34"/>
      <c r="BMK3" s="34"/>
      <c r="BML3" s="34"/>
      <c r="BMM3" s="34"/>
      <c r="BMN3" s="34"/>
      <c r="BMO3" s="34"/>
      <c r="BMP3" s="34"/>
      <c r="BMQ3" s="34"/>
      <c r="BMR3" s="34"/>
      <c r="BMS3" s="34"/>
      <c r="BMT3" s="34"/>
      <c r="BMU3" s="34"/>
      <c r="BMV3" s="34"/>
      <c r="BMW3" s="34"/>
      <c r="BMX3" s="34"/>
      <c r="BMY3" s="34"/>
      <c r="BMZ3" s="34"/>
      <c r="BNA3" s="34"/>
      <c r="BNB3" s="34"/>
      <c r="BNC3" s="34"/>
      <c r="BND3" s="34"/>
      <c r="BNE3" s="34"/>
      <c r="BNF3" s="34"/>
      <c r="BNG3" s="34"/>
      <c r="BNH3" s="34"/>
      <c r="BNI3" s="34"/>
      <c r="BNJ3" s="34"/>
      <c r="BNK3" s="34"/>
      <c r="BNL3" s="34"/>
      <c r="BNM3" s="34"/>
      <c r="BNN3" s="34"/>
      <c r="BNO3" s="34"/>
      <c r="BNP3" s="34"/>
      <c r="BNQ3" s="34"/>
      <c r="BNR3" s="34"/>
      <c r="BNS3" s="34"/>
      <c r="BNT3" s="34"/>
      <c r="BNU3" s="34"/>
      <c r="BNV3" s="34"/>
      <c r="BNW3" s="34"/>
      <c r="BNX3" s="34"/>
      <c r="BNY3" s="34"/>
      <c r="BNZ3" s="34"/>
      <c r="BOA3" s="34"/>
      <c r="BOB3" s="34"/>
      <c r="BOC3" s="34"/>
      <c r="BOD3" s="34"/>
      <c r="BOE3" s="34"/>
      <c r="BOF3" s="34"/>
      <c r="BOG3" s="34"/>
      <c r="BOH3" s="34"/>
      <c r="BOI3" s="34"/>
      <c r="BOJ3" s="34"/>
      <c r="BOK3" s="34"/>
      <c r="BOL3" s="34"/>
      <c r="BOM3" s="34"/>
      <c r="BON3" s="34"/>
      <c r="BOO3" s="34"/>
      <c r="BOP3" s="34"/>
      <c r="BOQ3" s="34"/>
      <c r="BOR3" s="34"/>
      <c r="BOS3" s="34"/>
      <c r="BOT3" s="34"/>
      <c r="BOU3" s="34"/>
      <c r="BOV3" s="34"/>
      <c r="BOW3" s="34"/>
      <c r="BOX3" s="34"/>
      <c r="BOY3" s="34"/>
      <c r="BOZ3" s="34"/>
      <c r="BPA3" s="34"/>
      <c r="BPB3" s="34"/>
      <c r="BPC3" s="34"/>
      <c r="BPD3" s="34"/>
      <c r="BPE3" s="34"/>
      <c r="BPF3" s="34"/>
      <c r="BPG3" s="34"/>
      <c r="BPH3" s="34"/>
      <c r="BPI3" s="34"/>
      <c r="BPJ3" s="34"/>
      <c r="BPK3" s="34"/>
      <c r="BPL3" s="34"/>
      <c r="BPM3" s="34"/>
      <c r="BPN3" s="34"/>
      <c r="BPO3" s="34"/>
      <c r="BPP3" s="34"/>
      <c r="BPQ3" s="34"/>
      <c r="BPR3" s="34"/>
      <c r="BPS3" s="34"/>
      <c r="BPT3" s="34"/>
      <c r="BPU3" s="34"/>
      <c r="BPV3" s="34"/>
      <c r="BPW3" s="34"/>
      <c r="BPX3" s="34"/>
      <c r="BPY3" s="34"/>
      <c r="BPZ3" s="34"/>
      <c r="BQA3" s="34"/>
      <c r="BQB3" s="34"/>
      <c r="BQC3" s="34"/>
      <c r="BQD3" s="34"/>
      <c r="BQE3" s="34"/>
      <c r="BQF3" s="34"/>
      <c r="BQG3" s="34"/>
      <c r="BQH3" s="34"/>
      <c r="BQI3" s="34"/>
      <c r="BQJ3" s="34"/>
      <c r="BQK3" s="34"/>
      <c r="BQL3" s="34"/>
      <c r="BQM3" s="34"/>
      <c r="BQN3" s="34"/>
      <c r="BQO3" s="34"/>
      <c r="BQP3" s="34"/>
      <c r="BQQ3" s="34"/>
      <c r="BQR3" s="34"/>
      <c r="BQS3" s="34"/>
      <c r="BQT3" s="34"/>
      <c r="BQU3" s="34"/>
      <c r="BQV3" s="34"/>
      <c r="BQW3" s="34"/>
      <c r="BQX3" s="34"/>
      <c r="BQY3" s="34"/>
      <c r="BQZ3" s="34"/>
      <c r="BRA3" s="34"/>
      <c r="BRB3" s="34"/>
      <c r="BRC3" s="34"/>
      <c r="BRD3" s="34"/>
      <c r="BRE3" s="34"/>
      <c r="BRF3" s="34"/>
      <c r="BRG3" s="34"/>
      <c r="BRH3" s="34"/>
      <c r="BRI3" s="34"/>
      <c r="BRJ3" s="34"/>
      <c r="BRK3" s="34"/>
      <c r="BRL3" s="34"/>
      <c r="BRM3" s="34"/>
      <c r="BRN3" s="34"/>
      <c r="BRO3" s="34"/>
      <c r="BRP3" s="34"/>
      <c r="BRQ3" s="34"/>
      <c r="BRR3" s="34"/>
      <c r="BRS3" s="34"/>
      <c r="BRT3" s="34"/>
      <c r="BRU3" s="34"/>
      <c r="BRV3" s="34"/>
      <c r="BRW3" s="34"/>
      <c r="BRX3" s="34"/>
      <c r="BRY3" s="34"/>
      <c r="BRZ3" s="34"/>
      <c r="BSA3" s="34"/>
      <c r="BSB3" s="34"/>
      <c r="BSC3" s="34"/>
      <c r="BSD3" s="34"/>
      <c r="BSE3" s="34"/>
      <c r="BSF3" s="34"/>
      <c r="BSG3" s="34"/>
      <c r="BSH3" s="34"/>
      <c r="BSI3" s="34"/>
      <c r="BSJ3" s="34"/>
      <c r="BSK3" s="34"/>
      <c r="BSL3" s="34"/>
      <c r="BSM3" s="34"/>
      <c r="BSN3" s="34"/>
      <c r="BSO3" s="34"/>
      <c r="BSP3" s="34"/>
      <c r="BSQ3" s="34"/>
      <c r="BSR3" s="34"/>
      <c r="BSS3" s="34"/>
      <c r="BST3" s="34"/>
      <c r="BSU3" s="34"/>
      <c r="BSV3" s="34"/>
      <c r="BSW3" s="34"/>
      <c r="BSX3" s="34"/>
      <c r="BSY3" s="34"/>
      <c r="BSZ3" s="34"/>
      <c r="BTA3" s="34"/>
      <c r="BTB3" s="34"/>
      <c r="BTC3" s="34"/>
      <c r="BTD3" s="34"/>
      <c r="BTE3" s="34"/>
      <c r="BTF3" s="34"/>
      <c r="BTG3" s="34"/>
      <c r="BTH3" s="34"/>
      <c r="BTI3" s="34"/>
      <c r="BTJ3" s="34"/>
      <c r="BTK3" s="34"/>
      <c r="BTL3" s="34"/>
      <c r="BTM3" s="34"/>
      <c r="BTN3" s="34"/>
      <c r="BTO3" s="34"/>
      <c r="BTP3" s="34"/>
      <c r="BTQ3" s="34"/>
      <c r="BTR3" s="34"/>
      <c r="BTS3" s="34"/>
      <c r="BTT3" s="34"/>
      <c r="BTU3" s="34"/>
      <c r="BTV3" s="34"/>
      <c r="BTW3" s="34"/>
      <c r="BTX3" s="34"/>
      <c r="BTY3" s="34"/>
      <c r="BTZ3" s="34"/>
      <c r="BUA3" s="34"/>
      <c r="BUB3" s="34"/>
      <c r="BUC3" s="34"/>
      <c r="BUD3" s="34"/>
      <c r="BUE3" s="34"/>
      <c r="BUF3" s="34"/>
      <c r="BUG3" s="34"/>
      <c r="BUH3" s="34"/>
      <c r="BUI3" s="34"/>
      <c r="BUJ3" s="34"/>
      <c r="BUK3" s="34"/>
      <c r="BUL3" s="34"/>
      <c r="BUM3" s="34"/>
      <c r="BUN3" s="34"/>
      <c r="BUO3" s="34"/>
      <c r="BUP3" s="34"/>
      <c r="BUQ3" s="34"/>
      <c r="BUR3" s="34"/>
      <c r="BUS3" s="34"/>
      <c r="BUT3" s="34"/>
      <c r="BUU3" s="34"/>
      <c r="BUV3" s="34"/>
      <c r="BUW3" s="34"/>
      <c r="BUX3" s="34"/>
      <c r="BUY3" s="34"/>
      <c r="BUZ3" s="34"/>
      <c r="BVA3" s="34"/>
      <c r="BVB3" s="34"/>
      <c r="BVC3" s="34"/>
      <c r="BVD3" s="34"/>
      <c r="BVE3" s="34"/>
      <c r="BVF3" s="34"/>
      <c r="BVG3" s="34"/>
      <c r="BVH3" s="34"/>
      <c r="BVI3" s="34"/>
      <c r="BVJ3" s="34"/>
      <c r="BVK3" s="34"/>
      <c r="BVL3" s="34"/>
      <c r="BVM3" s="34"/>
      <c r="BVN3" s="34"/>
      <c r="BVO3" s="34"/>
      <c r="BVP3" s="34"/>
      <c r="BVQ3" s="34"/>
      <c r="BVR3" s="34"/>
      <c r="BVS3" s="34"/>
      <c r="BVT3" s="34"/>
      <c r="BVU3" s="34"/>
      <c r="BVV3" s="34"/>
      <c r="BVW3" s="34"/>
      <c r="BVX3" s="34"/>
      <c r="BVY3" s="34"/>
      <c r="BVZ3" s="34"/>
      <c r="BWA3" s="34"/>
      <c r="BWB3" s="34"/>
      <c r="BWC3" s="34"/>
      <c r="BWD3" s="34"/>
      <c r="BWE3" s="34"/>
      <c r="BWF3" s="34"/>
      <c r="BWG3" s="34"/>
      <c r="BWH3" s="34"/>
      <c r="BWI3" s="34"/>
      <c r="BWJ3" s="34"/>
      <c r="BWK3" s="34"/>
      <c r="BWL3" s="34"/>
      <c r="BWM3" s="34"/>
      <c r="BWN3" s="34"/>
      <c r="BWO3" s="34"/>
      <c r="BWP3" s="34"/>
      <c r="BWQ3" s="34"/>
      <c r="BWR3" s="34"/>
      <c r="BWS3" s="34"/>
      <c r="BWT3" s="34"/>
      <c r="BWU3" s="34"/>
      <c r="BWV3" s="34"/>
      <c r="BWW3" s="34"/>
      <c r="BWX3" s="34"/>
      <c r="BWY3" s="34"/>
      <c r="BWZ3" s="34"/>
      <c r="BXA3" s="34"/>
      <c r="BXB3" s="34"/>
      <c r="BXC3" s="34"/>
      <c r="BXD3" s="34"/>
      <c r="BXE3" s="34"/>
      <c r="BXF3" s="34"/>
      <c r="BXG3" s="34"/>
      <c r="BXH3" s="34"/>
      <c r="BXI3" s="34"/>
      <c r="BXJ3" s="34"/>
      <c r="BXK3" s="34"/>
      <c r="BXL3" s="34"/>
      <c r="BXM3" s="34"/>
      <c r="BXN3" s="34"/>
      <c r="BXO3" s="34"/>
      <c r="BXP3" s="34"/>
      <c r="BXQ3" s="34"/>
      <c r="BXR3" s="34"/>
      <c r="BXS3" s="34"/>
      <c r="BXT3" s="34"/>
      <c r="BXU3" s="34"/>
      <c r="BXV3" s="34"/>
      <c r="BXW3" s="34"/>
      <c r="BXX3" s="34"/>
      <c r="BXY3" s="34"/>
      <c r="BXZ3" s="34"/>
      <c r="BYA3" s="34"/>
      <c r="BYB3" s="34"/>
      <c r="BYC3" s="34"/>
      <c r="BYD3" s="34"/>
      <c r="BYE3" s="34"/>
      <c r="BYF3" s="34"/>
      <c r="BYG3" s="34"/>
      <c r="BYH3" s="34"/>
      <c r="BYI3" s="34"/>
      <c r="BYJ3" s="34"/>
      <c r="BYK3" s="34"/>
      <c r="BYL3" s="34"/>
      <c r="BYM3" s="34"/>
      <c r="BYN3" s="34"/>
      <c r="BYO3" s="34"/>
      <c r="BYP3" s="34"/>
      <c r="BYQ3" s="34"/>
      <c r="BYR3" s="34"/>
      <c r="BYS3" s="34"/>
      <c r="BYT3" s="34"/>
      <c r="BYU3" s="34"/>
      <c r="BYV3" s="34"/>
      <c r="BYW3" s="34"/>
      <c r="BYX3" s="34"/>
      <c r="BYY3" s="34"/>
      <c r="BYZ3" s="34"/>
      <c r="BZA3" s="34"/>
      <c r="BZB3" s="34"/>
      <c r="BZC3" s="34"/>
      <c r="BZD3" s="34"/>
      <c r="BZE3" s="34"/>
      <c r="BZF3" s="34"/>
      <c r="BZG3" s="34"/>
      <c r="BZH3" s="34"/>
      <c r="BZI3" s="34"/>
      <c r="BZJ3" s="34"/>
      <c r="BZK3" s="34"/>
      <c r="BZL3" s="34"/>
      <c r="BZM3" s="34"/>
      <c r="BZN3" s="34"/>
      <c r="BZO3" s="34"/>
      <c r="BZP3" s="34"/>
      <c r="BZQ3" s="34"/>
      <c r="BZR3" s="34"/>
      <c r="BZS3" s="34"/>
      <c r="BZT3" s="34"/>
      <c r="BZU3" s="34"/>
      <c r="BZV3" s="34"/>
      <c r="BZW3" s="34"/>
      <c r="BZX3" s="34"/>
      <c r="BZY3" s="34"/>
      <c r="BZZ3" s="34"/>
      <c r="CAA3" s="34"/>
      <c r="CAB3" s="34"/>
      <c r="CAC3" s="34"/>
      <c r="CAD3" s="34"/>
      <c r="CAE3" s="34"/>
      <c r="CAF3" s="34"/>
      <c r="CAG3" s="34"/>
      <c r="CAH3" s="34"/>
      <c r="CAI3" s="34"/>
      <c r="CAJ3" s="34"/>
      <c r="CAK3" s="34"/>
      <c r="CAL3" s="34"/>
      <c r="CAM3" s="34"/>
      <c r="CAN3" s="34"/>
      <c r="CAO3" s="34"/>
      <c r="CAP3" s="34"/>
      <c r="CAQ3" s="34"/>
      <c r="CAR3" s="34"/>
      <c r="CAS3" s="34"/>
      <c r="CAT3" s="34"/>
      <c r="CAU3" s="34"/>
      <c r="CAV3" s="34"/>
      <c r="CAW3" s="34"/>
      <c r="CAX3" s="34"/>
      <c r="CAY3" s="34"/>
      <c r="CAZ3" s="34"/>
      <c r="CBA3" s="34"/>
      <c r="CBB3" s="34"/>
      <c r="CBC3" s="34"/>
      <c r="CBD3" s="34"/>
      <c r="CBE3" s="34"/>
      <c r="CBF3" s="34"/>
      <c r="CBG3" s="34"/>
      <c r="CBH3" s="34"/>
      <c r="CBI3" s="34"/>
      <c r="CBJ3" s="34"/>
      <c r="CBK3" s="34"/>
      <c r="CBL3" s="34"/>
      <c r="CBM3" s="34"/>
      <c r="CBN3" s="34"/>
      <c r="CBO3" s="34"/>
      <c r="CBP3" s="34"/>
      <c r="CBQ3" s="34"/>
      <c r="CBR3" s="34"/>
      <c r="CBS3" s="34"/>
      <c r="CBT3" s="34"/>
      <c r="CBU3" s="34"/>
      <c r="CBV3" s="34"/>
      <c r="CBW3" s="34"/>
      <c r="CBX3" s="34"/>
      <c r="CBY3" s="34"/>
      <c r="CBZ3" s="34"/>
      <c r="CCA3" s="34"/>
      <c r="CCB3" s="34"/>
      <c r="CCC3" s="34"/>
      <c r="CCD3" s="34"/>
      <c r="CCE3" s="34"/>
      <c r="CCF3" s="34"/>
      <c r="CCG3" s="34"/>
      <c r="CCH3" s="34"/>
      <c r="CCI3" s="34"/>
      <c r="CCJ3" s="34"/>
      <c r="CCK3" s="34"/>
      <c r="CCL3" s="34"/>
      <c r="CCM3" s="34"/>
      <c r="CCN3" s="34"/>
      <c r="CCO3" s="34"/>
      <c r="CCP3" s="34"/>
      <c r="CCQ3" s="34"/>
      <c r="CCR3" s="34"/>
      <c r="CCS3" s="34"/>
      <c r="CCT3" s="34"/>
      <c r="CCU3" s="34"/>
      <c r="CCV3" s="34"/>
      <c r="CCW3" s="34"/>
      <c r="CCX3" s="34"/>
      <c r="CCY3" s="34"/>
      <c r="CCZ3" s="34"/>
      <c r="CDA3" s="34"/>
      <c r="CDB3" s="34"/>
      <c r="CDC3" s="34"/>
      <c r="CDD3" s="34"/>
      <c r="CDE3" s="34"/>
      <c r="CDF3" s="34"/>
      <c r="CDG3" s="34"/>
      <c r="CDH3" s="34"/>
      <c r="CDI3" s="34"/>
      <c r="CDJ3" s="34"/>
      <c r="CDK3" s="34"/>
      <c r="CDL3" s="34"/>
      <c r="CDM3" s="34"/>
      <c r="CDN3" s="34"/>
      <c r="CDO3" s="34"/>
      <c r="CDP3" s="34"/>
      <c r="CDQ3" s="34"/>
      <c r="CDR3" s="34"/>
      <c r="CDS3" s="34"/>
      <c r="CDT3" s="34"/>
      <c r="CDU3" s="34"/>
      <c r="CDV3" s="34"/>
      <c r="CDW3" s="34"/>
      <c r="CDX3" s="34"/>
      <c r="CDY3" s="34"/>
      <c r="CDZ3" s="34"/>
      <c r="CEA3" s="34"/>
      <c r="CEB3" s="34"/>
      <c r="CEC3" s="34"/>
      <c r="CED3" s="34"/>
      <c r="CEE3" s="34"/>
      <c r="CEF3" s="34"/>
      <c r="CEG3" s="34"/>
      <c r="CEH3" s="34"/>
      <c r="CEI3" s="34"/>
      <c r="CEJ3" s="34"/>
      <c r="CEK3" s="34"/>
      <c r="CEL3" s="34"/>
      <c r="CEM3" s="34"/>
      <c r="CEN3" s="34"/>
      <c r="CEO3" s="34"/>
      <c r="CEP3" s="34"/>
      <c r="CEQ3" s="34"/>
      <c r="CER3" s="34"/>
      <c r="CES3" s="34"/>
      <c r="CET3" s="34"/>
      <c r="CEU3" s="34"/>
      <c r="CEV3" s="34"/>
      <c r="CEW3" s="34"/>
      <c r="CEX3" s="34"/>
      <c r="CEY3" s="34"/>
      <c r="CEZ3" s="34"/>
      <c r="CFA3" s="34"/>
      <c r="CFB3" s="34"/>
      <c r="CFC3" s="34"/>
      <c r="CFD3" s="34"/>
      <c r="CFE3" s="34"/>
      <c r="CFF3" s="34"/>
      <c r="CFG3" s="34"/>
      <c r="CFH3" s="34"/>
      <c r="CFI3" s="34"/>
      <c r="CFJ3" s="34"/>
      <c r="CFK3" s="34"/>
      <c r="CFL3" s="34"/>
      <c r="CFM3" s="34"/>
      <c r="CFN3" s="34"/>
      <c r="CFO3" s="34"/>
      <c r="CFP3" s="34"/>
      <c r="CFQ3" s="34"/>
      <c r="CFR3" s="34"/>
      <c r="CFS3" s="34"/>
      <c r="CFT3" s="34"/>
      <c r="CFU3" s="34"/>
      <c r="CFV3" s="34"/>
      <c r="CFW3" s="34"/>
      <c r="CFX3" s="34"/>
      <c r="CFY3" s="34"/>
      <c r="CFZ3" s="34"/>
      <c r="CGA3" s="34"/>
      <c r="CGB3" s="34"/>
      <c r="CGC3" s="34"/>
      <c r="CGD3" s="34"/>
      <c r="CGE3" s="34"/>
      <c r="CGF3" s="34"/>
      <c r="CGG3" s="34"/>
      <c r="CGH3" s="34"/>
      <c r="CGI3" s="34"/>
      <c r="CGJ3" s="34"/>
      <c r="CGK3" s="34"/>
      <c r="CGL3" s="34"/>
      <c r="CGM3" s="34"/>
      <c r="CGN3" s="34"/>
      <c r="CGO3" s="34"/>
      <c r="CGP3" s="34"/>
      <c r="CGQ3" s="34"/>
      <c r="CGR3" s="34"/>
      <c r="CGS3" s="34"/>
      <c r="CGT3" s="34"/>
      <c r="CGU3" s="34"/>
      <c r="CGV3" s="34"/>
      <c r="CGW3" s="34"/>
      <c r="CGX3" s="34"/>
      <c r="CGY3" s="34"/>
      <c r="CGZ3" s="34"/>
      <c r="CHA3" s="34"/>
      <c r="CHB3" s="34"/>
      <c r="CHC3" s="34"/>
      <c r="CHD3" s="34"/>
      <c r="CHE3" s="34"/>
      <c r="CHF3" s="34"/>
      <c r="CHG3" s="34"/>
      <c r="CHH3" s="34"/>
      <c r="CHI3" s="34"/>
      <c r="CHJ3" s="34"/>
      <c r="CHK3" s="34"/>
      <c r="CHL3" s="34"/>
      <c r="CHM3" s="34"/>
      <c r="CHN3" s="34"/>
      <c r="CHO3" s="34"/>
      <c r="CHP3" s="34"/>
      <c r="CHQ3" s="34"/>
      <c r="CHR3" s="34"/>
      <c r="CHS3" s="34"/>
      <c r="CHT3" s="34"/>
      <c r="CHU3" s="34"/>
      <c r="CHV3" s="34"/>
      <c r="CHW3" s="34"/>
      <c r="CHX3" s="34"/>
      <c r="CHY3" s="34"/>
      <c r="CHZ3" s="34"/>
      <c r="CIA3" s="34"/>
      <c r="CIB3" s="34"/>
      <c r="CIC3" s="34"/>
      <c r="CID3" s="34"/>
      <c r="CIE3" s="34"/>
      <c r="CIF3" s="34"/>
      <c r="CIG3" s="34"/>
      <c r="CIH3" s="34"/>
      <c r="CII3" s="34"/>
      <c r="CIJ3" s="34"/>
      <c r="CIK3" s="34"/>
      <c r="CIL3" s="34"/>
      <c r="CIM3" s="34"/>
      <c r="CIN3" s="34"/>
      <c r="CIO3" s="34"/>
      <c r="CIP3" s="34"/>
      <c r="CIQ3" s="34"/>
      <c r="CIR3" s="34"/>
      <c r="CIS3" s="34"/>
      <c r="CIT3" s="34"/>
      <c r="CIU3" s="34"/>
      <c r="CIV3" s="34"/>
      <c r="CIW3" s="34"/>
      <c r="CIX3" s="34"/>
      <c r="CIY3" s="34"/>
      <c r="CIZ3" s="34"/>
    </row>
    <row r="4" spans="1:2288" ht="15" thickBot="1" x14ac:dyDescent="0.25">
      <c r="A4" s="20"/>
      <c r="B4" s="18" t="s">
        <v>10</v>
      </c>
      <c r="C4" s="14">
        <v>5</v>
      </c>
      <c r="D4" s="14">
        <v>5.117836647026424</v>
      </c>
      <c r="E4" s="14">
        <v>5.0545994487693964</v>
      </c>
      <c r="F4" s="14">
        <v>5.0207607800349221</v>
      </c>
      <c r="G4" s="14">
        <v>5.5215972805901599</v>
      </c>
      <c r="H4" s="14">
        <v>5.4372220953203767</v>
      </c>
      <c r="I4" s="14">
        <v>5.4101791520479265</v>
      </c>
      <c r="J4" s="14">
        <v>5.5253025150685771</v>
      </c>
      <c r="K4" s="14">
        <v>5.5109845908676292</v>
      </c>
      <c r="L4" s="14">
        <v>5.598531592861586</v>
      </c>
      <c r="M4" s="14">
        <v>5.4519792324811336</v>
      </c>
      <c r="N4" s="14">
        <v>5.4047936085219819</v>
      </c>
      <c r="O4" s="14">
        <v>5.0992363574969142</v>
      </c>
      <c r="P4" s="14">
        <v>5.0795442510894366</v>
      </c>
      <c r="Q4" s="14">
        <v>5.2660018175029197</v>
      </c>
      <c r="R4" s="14">
        <v>4.8368833649782959</v>
      </c>
      <c r="S4" s="14">
        <v>5.0866628683652397</v>
      </c>
      <c r="T4" s="14">
        <v>5.4340285718197485</v>
      </c>
      <c r="U4" s="14">
        <v>4.9354733458163969</v>
      </c>
      <c r="V4" s="14">
        <v>4.7094567770404803</v>
      </c>
      <c r="W4" s="14">
        <v>5.4150438887385084</v>
      </c>
      <c r="X4" s="14">
        <v>5.0129133960620802</v>
      </c>
      <c r="Y4" s="14">
        <v>5.159542143559853</v>
      </c>
      <c r="Z4" s="14">
        <v>5.1692587630640352</v>
      </c>
      <c r="AA4" s="14">
        <v>5.3041806257611031</v>
      </c>
      <c r="AB4" s="14">
        <v>5.1619939363283018</v>
      </c>
      <c r="AC4" s="14">
        <v>5.1344823394586347</v>
      </c>
      <c r="AD4" s="14">
        <v>5.0059800664451952</v>
      </c>
      <c r="AE4" s="14">
        <v>5.0814645043952131</v>
      </c>
      <c r="AF4" s="14">
        <v>5.2190928104932715</v>
      </c>
      <c r="AG4" s="14">
        <v>5.7057050742167723</v>
      </c>
      <c r="AH4" s="14">
        <v>5.1091606380380092</v>
      </c>
      <c r="AI4" s="14">
        <v>5.4454129095421369</v>
      </c>
      <c r="AJ4" s="14">
        <v>5.0248850506649658</v>
      </c>
      <c r="AK4" s="14">
        <v>5.5036367106915307</v>
      </c>
      <c r="AL4" s="14">
        <v>5.0221752462717424</v>
      </c>
      <c r="AM4" s="14">
        <v>5.3532536520584415</v>
      </c>
      <c r="AN4" s="14">
        <v>5.0305444887118309</v>
      </c>
      <c r="AO4" s="14">
        <v>5.5706480218361536</v>
      </c>
      <c r="AP4" s="14">
        <v>5.1355656911237837</v>
      </c>
      <c r="AQ4" s="14">
        <v>5.4084120015271653</v>
      </c>
      <c r="AR4" s="14">
        <v>5.3399261632859245</v>
      </c>
      <c r="AS4" s="14">
        <v>5.1426368763124533</v>
      </c>
      <c r="AT4" s="14">
        <v>5.0534557741988291</v>
      </c>
      <c r="AU4" s="14">
        <v>5.1025062284681075</v>
      </c>
      <c r="AV4" s="14">
        <v>5.3779415074436905</v>
      </c>
      <c r="AW4" s="14">
        <v>5.3926953163705784</v>
      </c>
      <c r="AX4" s="14">
        <v>5.5383771930945995</v>
      </c>
      <c r="AY4" s="14">
        <v>5.2550429286583187</v>
      </c>
      <c r="AZ4" s="14">
        <v>5.6382162188257876</v>
      </c>
      <c r="BA4" s="14">
        <v>5.5457172666789925</v>
      </c>
      <c r="BB4" s="14">
        <v>5.4641518820845638</v>
      </c>
      <c r="BC4" s="14">
        <v>5.5666581105526669</v>
      </c>
      <c r="BD4" s="14">
        <v>5.6302533787461595</v>
      </c>
      <c r="BE4" s="14">
        <v>5.4581260258030841</v>
      </c>
      <c r="BF4" s="14">
        <v>5.5205553326486028</v>
      </c>
      <c r="BG4" s="14">
        <v>5.1802870074182108</v>
      </c>
      <c r="BH4" s="14">
        <v>4.9672351568705366</v>
      </c>
      <c r="BI4" s="14">
        <v>5.1718992186118244</v>
      </c>
      <c r="BJ4" s="14">
        <v>5.1498318470451636</v>
      </c>
      <c r="BK4" s="14">
        <v>5.366437225051599</v>
      </c>
      <c r="BL4" s="14">
        <v>5.3322281167108878</v>
      </c>
      <c r="BM4" s="14">
        <v>5.5470444066922671</v>
      </c>
      <c r="BN4" s="14">
        <v>5.0899580918336262</v>
      </c>
      <c r="BO4" s="14">
        <v>5.4520903128805589</v>
      </c>
      <c r="BP4" s="14">
        <v>5.3172603895690616</v>
      </c>
      <c r="BQ4" s="14">
        <v>5.4965778694272966</v>
      </c>
      <c r="BR4" s="14">
        <v>5.7876077697595232</v>
      </c>
      <c r="BS4" s="14">
        <v>5.3747508305647926</v>
      </c>
      <c r="BT4" s="14">
        <v>4.9069068299509171</v>
      </c>
      <c r="BU4" s="14">
        <v>5.1193585634632353</v>
      </c>
      <c r="BV4" s="14">
        <v>5.2995697553947174</v>
      </c>
      <c r="BW4" s="14">
        <v>5.4750718054045535</v>
      </c>
      <c r="BX4" s="14">
        <v>5.0901437555827167</v>
      </c>
      <c r="BY4" s="14">
        <v>5.1437235733599582</v>
      </c>
      <c r="BZ4" s="14">
        <v>5.1073025150685805</v>
      </c>
      <c r="CA4" s="14">
        <v>4.8358350903980121</v>
      </c>
      <c r="CB4" s="14">
        <v>5.239253126808566</v>
      </c>
      <c r="CC4" s="14">
        <v>5.2661510232837037</v>
      </c>
      <c r="CD4" s="14">
        <v>4.9244652406417222</v>
      </c>
      <c r="CE4" s="14">
        <v>4.8379705752155191</v>
      </c>
      <c r="CF4" s="14">
        <v>5.1801979403914657</v>
      </c>
      <c r="CG4" s="14">
        <v>4.8776184275986756</v>
      </c>
      <c r="CH4" s="14">
        <v>5.1321799774440731</v>
      </c>
      <c r="CI4" s="14">
        <v>5.0133868808567694</v>
      </c>
      <c r="CJ4" s="14">
        <v>4.9692101740294623</v>
      </c>
      <c r="CK4" s="14">
        <v>5.0819791742312193</v>
      </c>
      <c r="CL4" s="14">
        <v>5.064706161167968</v>
      </c>
      <c r="CM4" s="14">
        <v>5.0818481695321234</v>
      </c>
      <c r="CN4" s="14">
        <v>5.1779986055568363</v>
      </c>
      <c r="CO4" s="14">
        <v>5.1151080731264242</v>
      </c>
      <c r="CP4" s="14">
        <v>5.0285271231037196</v>
      </c>
      <c r="CQ4" s="14">
        <v>4.9126845533506556</v>
      </c>
      <c r="CR4" s="14">
        <v>5.2928560096176485</v>
      </c>
      <c r="CS4" s="14">
        <v>5.0641532756457579</v>
      </c>
      <c r="CT4" s="14">
        <v>4.95023537323471</v>
      </c>
      <c r="CU4" s="14">
        <v>5.5574669723319259</v>
      </c>
      <c r="CV4" s="14">
        <v>4.8788694481830506</v>
      </c>
      <c r="CW4" s="14">
        <v>5.3610752703348821</v>
      </c>
      <c r="CX4" s="14">
        <v>5.2441943520771606</v>
      </c>
      <c r="CY4" s="14">
        <v>5.1604824268515763</v>
      </c>
      <c r="CZ4" s="14">
        <v>5.2180038846587253</v>
      </c>
      <c r="DA4" s="14">
        <v>5.2027481248594123</v>
      </c>
      <c r="DB4" s="14">
        <v>5.3992954697662388</v>
      </c>
      <c r="DC4" s="14">
        <v>5.4677157250623862</v>
      </c>
      <c r="DD4" s="14">
        <v>5.3561433045028011</v>
      </c>
      <c r="DE4" s="14">
        <v>5.2649676002029899</v>
      </c>
      <c r="DF4" s="14">
        <v>5.069008004243396</v>
      </c>
      <c r="DG4" s="14">
        <v>5.4811292163646046</v>
      </c>
      <c r="DH4" s="14">
        <v>4.798088842311393</v>
      </c>
      <c r="DI4" s="14">
        <v>5.56697223744301</v>
      </c>
      <c r="DJ4" s="14">
        <v>5.4225433577787507</v>
      </c>
      <c r="DK4" s="14">
        <v>5.5033514385868294</v>
      </c>
      <c r="DL4" s="14">
        <v>5.6039547523142517</v>
      </c>
      <c r="DM4" s="14">
        <v>5.1367548588661442</v>
      </c>
      <c r="DN4" s="14">
        <v>5.2743406874648082</v>
      </c>
      <c r="DO4" s="14">
        <v>5.4733695438403132</v>
      </c>
      <c r="DP4" s="14">
        <v>5.184887442234098</v>
      </c>
      <c r="DQ4" s="14">
        <v>5.0074074074074186</v>
      </c>
      <c r="DR4" s="14">
        <v>5.1364025937492555</v>
      </c>
      <c r="DS4" s="14">
        <v>5.010101010101021</v>
      </c>
      <c r="DT4" s="14">
        <v>5.3983554557021165</v>
      </c>
      <c r="DU4" s="14">
        <v>5.5477958830312719</v>
      </c>
      <c r="DV4" s="14">
        <v>5.3770732475440202</v>
      </c>
      <c r="DW4" s="14">
        <v>5.6114527768768472</v>
      </c>
      <c r="DX4" s="14">
        <v>5.5174383305624533</v>
      </c>
      <c r="DY4" s="14">
        <v>5.0333402198796797</v>
      </c>
      <c r="DZ4" s="14">
        <v>4.8883245325470881</v>
      </c>
      <c r="EA4" s="14">
        <v>5.01244234767774</v>
      </c>
      <c r="EB4" s="14">
        <v>5.4737218089572028</v>
      </c>
      <c r="EC4" s="14">
        <v>5.0599326599326737</v>
      </c>
      <c r="ED4" s="14">
        <v>5.1677040479694458</v>
      </c>
      <c r="EE4" s="14">
        <v>5.4130416257431699</v>
      </c>
      <c r="EF4" s="14">
        <v>4.997978436657692</v>
      </c>
      <c r="EG4" s="14">
        <v>5.0663045288984119</v>
      </c>
      <c r="EH4" s="14">
        <v>5.3551758527063518</v>
      </c>
      <c r="EI4" s="14">
        <v>5.4642857142857277</v>
      </c>
      <c r="EJ4" s="14">
        <v>5.6057963053845228</v>
      </c>
      <c r="EK4" s="14">
        <v>5.2131907827595541</v>
      </c>
      <c r="EL4" s="14">
        <v>5.0289952798381785</v>
      </c>
      <c r="EM4" s="14">
        <v>5.2052568583177656</v>
      </c>
      <c r="EN4" s="14">
        <v>5.119352663519904</v>
      </c>
      <c r="EO4" s="14">
        <v>5.4115747453460648</v>
      </c>
      <c r="EP4" s="14">
        <v>5.332250958761974</v>
      </c>
      <c r="EQ4" s="14">
        <v>5.4517218095881299</v>
      </c>
      <c r="ER4" s="14">
        <v>5.2319222729921959</v>
      </c>
      <c r="ES4" s="14">
        <v>5.3151869289469689</v>
      </c>
      <c r="ET4" s="14">
        <v>5.0756245779878553</v>
      </c>
      <c r="EU4" s="14">
        <v>5.000109412724612</v>
      </c>
      <c r="EV4" s="14">
        <v>5.131403301555026</v>
      </c>
      <c r="EW4" s="14">
        <v>5.0635682198758278</v>
      </c>
      <c r="EX4" s="14">
        <v>5.4280796295389457</v>
      </c>
      <c r="EY4" s="14">
        <v>5.1416341354303183</v>
      </c>
      <c r="EZ4" s="14">
        <v>5.1551567858698029</v>
      </c>
      <c r="FA4" s="14">
        <v>5.2031074515789317</v>
      </c>
      <c r="FB4" s="14">
        <v>5.2497605955951636</v>
      </c>
      <c r="FC4" s="14">
        <v>5.2491939497752789</v>
      </c>
      <c r="FD4" s="14">
        <v>5.2132494394085462</v>
      </c>
      <c r="FE4" s="14">
        <v>5.6558172904684669</v>
      </c>
      <c r="FF4" s="14">
        <v>5.339740964368791</v>
      </c>
      <c r="FG4" s="14">
        <v>5.0517632533587848</v>
      </c>
      <c r="FH4" s="14">
        <v>4.9980276793352845</v>
      </c>
      <c r="FI4" s="14">
        <v>5.759994487682742</v>
      </c>
      <c r="FJ4" s="14">
        <v>5.0408627610144858</v>
      </c>
      <c r="FK4" s="14">
        <v>5.146943842095566</v>
      </c>
      <c r="FL4" s="14">
        <v>5.2145661160254315</v>
      </c>
      <c r="FM4" s="14">
        <v>5.1913544367894984</v>
      </c>
      <c r="FN4" s="14">
        <v>5.5634550211353435</v>
      </c>
      <c r="FO4" s="14">
        <v>5.1475198422021879</v>
      </c>
      <c r="FP4" s="14">
        <v>5.1927595451056341</v>
      </c>
      <c r="FQ4" s="14">
        <v>5.3635353956011125</v>
      </c>
      <c r="FR4" s="14">
        <v>5.4953125264805145</v>
      </c>
      <c r="FS4" s="14">
        <v>5.2496314255080083</v>
      </c>
      <c r="FT4" s="14">
        <v>5.1763805134178424</v>
      </c>
      <c r="FU4" s="14">
        <v>5.1225086718742503</v>
      </c>
      <c r="FV4" s="14">
        <v>5.2114682327160899</v>
      </c>
      <c r="FW4" s="14">
        <v>5.2458811881816745</v>
      </c>
      <c r="FX4" s="14">
        <v>5.2224907434948546</v>
      </c>
      <c r="FY4" s="14">
        <v>5.4098487995177083</v>
      </c>
      <c r="FZ4" s="14">
        <v>5.3156857254433039</v>
      </c>
      <c r="GA4" s="14">
        <v>5.8552594022171833</v>
      </c>
      <c r="GB4" s="14">
        <v>5.6422089823905912</v>
      </c>
      <c r="GC4" s="14">
        <v>5.234573706801525</v>
      </c>
      <c r="GD4" s="14">
        <v>5.5215077012038067</v>
      </c>
      <c r="GE4" s="14">
        <v>5.4406998325810099</v>
      </c>
      <c r="GF4" s="14">
        <v>5.4517869184086409</v>
      </c>
      <c r="GG4" s="14">
        <v>5.2349264469893741</v>
      </c>
      <c r="GH4" s="14">
        <v>5.1227242076871304</v>
      </c>
      <c r="GI4" s="14">
        <v>5.6697801702175639</v>
      </c>
      <c r="GJ4" s="14">
        <v>5.2041467470369724</v>
      </c>
      <c r="GK4" s="14">
        <v>5.7579459850205286</v>
      </c>
      <c r="GL4" s="14">
        <v>5.7410996238345424</v>
      </c>
      <c r="GM4" s="14">
        <v>5.4591616717555551</v>
      </c>
      <c r="GN4" s="14">
        <v>5.390807874402749</v>
      </c>
      <c r="GO4" s="14">
        <v>5.2528463880817764</v>
      </c>
      <c r="GP4" s="14">
        <v>5.5403884756238693</v>
      </c>
      <c r="GQ4" s="14">
        <v>5.4625951330659035</v>
      </c>
      <c r="GR4" s="14">
        <v>5.0891499907815891</v>
      </c>
      <c r="GS4" s="14">
        <v>5.2640618579308516</v>
      </c>
      <c r="GT4" s="14">
        <v>5.4945853113074472</v>
      </c>
      <c r="GU4" s="14">
        <v>5.2568619856105379</v>
      </c>
      <c r="GV4" s="14">
        <v>5.0525635042585204</v>
      </c>
      <c r="GW4" s="14">
        <v>5.3956932890956608</v>
      </c>
      <c r="GX4" s="14">
        <v>5.0359690071978793</v>
      </c>
      <c r="GY4" s="14">
        <v>5.3353590956938088</v>
      </c>
      <c r="GZ4" s="14">
        <v>5.1937386744804854</v>
      </c>
      <c r="HA4" s="14">
        <v>5.4389240105558345</v>
      </c>
      <c r="HB4" s="14">
        <v>5.5053644158046025</v>
      </c>
      <c r="HC4" s="14">
        <v>5.0985594160844894</v>
      </c>
      <c r="HD4" s="14">
        <v>5.3534350045175794</v>
      </c>
      <c r="HE4" s="14">
        <v>5.5611814971764932</v>
      </c>
      <c r="HF4" s="14">
        <v>5.5454084026254655</v>
      </c>
      <c r="HG4" s="14">
        <v>5.677300903549134</v>
      </c>
      <c r="HH4" s="14">
        <v>5.4687047518312957</v>
      </c>
      <c r="HI4" s="14">
        <v>5.5131178507099587</v>
      </c>
      <c r="HJ4" s="14">
        <v>5.1460268723652351</v>
      </c>
      <c r="HK4" s="14">
        <v>5.6193370777487788</v>
      </c>
      <c r="HL4" s="14">
        <v>5.3090323983253365</v>
      </c>
      <c r="HM4" s="14">
        <v>5.1721542360521857</v>
      </c>
      <c r="HN4" s="14">
        <v>5.2601078167116002</v>
      </c>
      <c r="HO4" s="14">
        <v>5.1823166116695676</v>
      </c>
      <c r="HP4" s="14">
        <v>5.2951170974412829</v>
      </c>
      <c r="HQ4" s="14">
        <v>5.5710760689362813</v>
      </c>
      <c r="HR4" s="14">
        <v>5.3733153638814111</v>
      </c>
      <c r="HS4" s="14">
        <v>5.5212095567113071</v>
      </c>
      <c r="HT4" s="14">
        <v>5.1042197246915961</v>
      </c>
      <c r="HU4" s="14">
        <v>5.4797005535301739</v>
      </c>
      <c r="HV4" s="14">
        <v>5.3134132446193263</v>
      </c>
      <c r="HW4" s="14">
        <v>5.1763161741749446</v>
      </c>
      <c r="HX4" s="14">
        <v>5.0809716557088525</v>
      </c>
      <c r="HY4" s="14">
        <v>5.1780175320296822</v>
      </c>
      <c r="HZ4" s="14">
        <v>5.442613567690656</v>
      </c>
      <c r="IA4" s="14">
        <v>5.6960604936676971</v>
      </c>
      <c r="IB4" s="14">
        <v>5.8627693352345602</v>
      </c>
      <c r="IC4" s="14">
        <v>5.0896772004152435</v>
      </c>
      <c r="ID4" s="14">
        <v>5.2071401084132374</v>
      </c>
      <c r="IE4" s="14">
        <v>5.4025267476334777</v>
      </c>
      <c r="IF4" s="14">
        <v>5.6141481946666039</v>
      </c>
      <c r="IG4" s="14">
        <v>5.5134524486878398</v>
      </c>
      <c r="IH4" s="14">
        <v>5.2511473216180944</v>
      </c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  <c r="APB4" s="14"/>
      <c r="APC4" s="14"/>
      <c r="APD4" s="14"/>
      <c r="APE4" s="14"/>
      <c r="APF4" s="14"/>
      <c r="APG4" s="14"/>
      <c r="APH4" s="14"/>
      <c r="API4" s="14"/>
      <c r="APJ4" s="14"/>
      <c r="APK4" s="14"/>
      <c r="APL4" s="14"/>
      <c r="APM4" s="14"/>
      <c r="APN4" s="14"/>
      <c r="APO4" s="14"/>
      <c r="APP4" s="14"/>
      <c r="APQ4" s="14"/>
      <c r="APR4" s="14"/>
      <c r="APS4" s="14"/>
      <c r="APT4" s="14"/>
      <c r="APU4" s="14"/>
      <c r="APV4" s="14"/>
      <c r="APW4" s="14"/>
      <c r="APX4" s="14"/>
      <c r="APY4" s="14"/>
      <c r="APZ4" s="14"/>
      <c r="AQA4" s="14"/>
      <c r="AQB4" s="14"/>
      <c r="AQC4" s="14"/>
      <c r="AQD4" s="14"/>
      <c r="AQE4" s="14"/>
      <c r="AQF4" s="14"/>
      <c r="AQG4" s="14"/>
      <c r="AQH4" s="14"/>
      <c r="AQI4" s="14"/>
      <c r="AQJ4" s="14"/>
      <c r="AQK4" s="14"/>
      <c r="AQL4" s="14"/>
      <c r="AQM4" s="14"/>
      <c r="AQN4" s="14"/>
      <c r="AQO4" s="14"/>
      <c r="AQP4" s="14"/>
      <c r="AQQ4" s="14"/>
      <c r="AQR4" s="14"/>
      <c r="AQS4" s="14"/>
      <c r="AQT4" s="14"/>
      <c r="AQU4" s="14"/>
      <c r="AQV4" s="14"/>
      <c r="AQW4" s="14"/>
      <c r="AQX4" s="14"/>
      <c r="AQY4" s="14"/>
      <c r="AQZ4" s="14"/>
      <c r="ARA4" s="14"/>
      <c r="ARB4" s="14"/>
      <c r="ARC4" s="14"/>
      <c r="ARD4" s="14"/>
      <c r="ARE4" s="14"/>
      <c r="ARF4" s="14"/>
      <c r="ARG4" s="14"/>
      <c r="ARH4" s="14"/>
      <c r="ARI4" s="14"/>
      <c r="ARJ4" s="14"/>
      <c r="ARK4" s="14"/>
      <c r="ARL4" s="14"/>
      <c r="ARM4" s="14"/>
      <c r="ARN4" s="14"/>
      <c r="ARO4" s="14"/>
      <c r="ARP4" s="14"/>
      <c r="ARQ4" s="14"/>
      <c r="ARR4" s="14"/>
      <c r="ARS4" s="14"/>
      <c r="ART4" s="14"/>
      <c r="ARU4" s="14"/>
      <c r="ARV4" s="14"/>
      <c r="ARW4" s="14"/>
      <c r="ARX4" s="14"/>
      <c r="ARY4" s="14"/>
      <c r="ARZ4" s="14"/>
      <c r="ASA4" s="14"/>
      <c r="ASB4" s="14"/>
      <c r="ASC4" s="14"/>
      <c r="ASD4" s="14"/>
      <c r="ASE4" s="14"/>
      <c r="ASF4" s="14"/>
      <c r="ASG4" s="14"/>
      <c r="ASH4" s="14"/>
      <c r="ASI4" s="14"/>
      <c r="ASJ4" s="14"/>
      <c r="ASK4" s="14"/>
      <c r="ASL4" s="14"/>
      <c r="ASM4" s="14"/>
      <c r="ASN4" s="14"/>
      <c r="ASO4" s="14"/>
      <c r="ASP4" s="14"/>
      <c r="ASQ4" s="14"/>
      <c r="ASR4" s="14"/>
      <c r="ASS4" s="14"/>
      <c r="AST4" s="14"/>
      <c r="ASU4" s="14"/>
      <c r="ASV4" s="14"/>
      <c r="ASW4" s="14"/>
      <c r="ASX4" s="14"/>
      <c r="ASY4" s="14"/>
      <c r="ASZ4" s="14"/>
      <c r="ATA4" s="14"/>
      <c r="ATB4" s="14"/>
      <c r="ATC4" s="14"/>
      <c r="ATD4" s="14"/>
      <c r="ATE4" s="14"/>
      <c r="ATF4" s="14"/>
      <c r="ATG4" s="14"/>
      <c r="ATH4" s="14"/>
      <c r="ATI4" s="14"/>
      <c r="ATJ4" s="14"/>
      <c r="ATK4" s="14"/>
      <c r="ATL4" s="14"/>
      <c r="ATM4" s="14"/>
      <c r="ATN4" s="14"/>
      <c r="ATO4" s="14"/>
      <c r="ATP4" s="14"/>
      <c r="ATQ4" s="14"/>
      <c r="ATR4" s="14"/>
      <c r="ATS4" s="14"/>
      <c r="ATT4" s="14"/>
      <c r="ATU4" s="14"/>
      <c r="ATV4" s="14"/>
      <c r="ATW4" s="14"/>
      <c r="ATX4" s="14"/>
      <c r="ATY4" s="14"/>
      <c r="ATZ4" s="14"/>
      <c r="AUA4" s="14"/>
      <c r="AUB4" s="14"/>
      <c r="AUC4" s="14"/>
      <c r="AUD4" s="14"/>
      <c r="AUE4" s="14"/>
      <c r="AUF4" s="14"/>
      <c r="AUG4" s="14"/>
      <c r="AUH4" s="14"/>
      <c r="AUI4" s="14"/>
      <c r="AUJ4" s="14"/>
      <c r="AUK4" s="14"/>
      <c r="AUL4" s="14"/>
      <c r="AUM4" s="14"/>
      <c r="AUN4" s="14"/>
      <c r="AUO4" s="14"/>
      <c r="AUP4" s="14"/>
      <c r="AUQ4" s="14"/>
      <c r="AUR4" s="14"/>
      <c r="AUS4" s="14"/>
      <c r="AUT4" s="14"/>
      <c r="AUU4" s="14"/>
      <c r="AUV4" s="14"/>
      <c r="AUW4" s="14"/>
      <c r="AUX4" s="14"/>
      <c r="AUY4" s="14"/>
      <c r="AUZ4" s="14"/>
      <c r="AVA4" s="14"/>
      <c r="AVB4" s="14"/>
      <c r="AVC4" s="14"/>
      <c r="AVD4" s="14"/>
      <c r="AVE4" s="14"/>
      <c r="AVF4" s="14"/>
      <c r="AVG4" s="14"/>
      <c r="AVH4" s="14"/>
      <c r="AVI4" s="14"/>
      <c r="AVJ4" s="14"/>
      <c r="AVK4" s="14"/>
      <c r="AVL4" s="14"/>
      <c r="AVM4" s="14"/>
      <c r="AVN4" s="14"/>
      <c r="AVO4" s="14"/>
      <c r="AVP4" s="14"/>
      <c r="AVQ4" s="14"/>
      <c r="AVR4" s="14"/>
      <c r="AVS4" s="14"/>
      <c r="AVT4" s="14"/>
      <c r="AVU4" s="14"/>
      <c r="AVV4" s="14"/>
      <c r="AVW4" s="14"/>
      <c r="AVX4" s="14"/>
      <c r="AVY4" s="14"/>
      <c r="AVZ4" s="14"/>
      <c r="AWA4" s="14"/>
      <c r="AWB4" s="14"/>
      <c r="AWC4" s="14"/>
      <c r="AWD4" s="14"/>
      <c r="AWE4" s="14"/>
      <c r="AWF4" s="14"/>
      <c r="AWG4" s="14"/>
      <c r="AWH4" s="14"/>
      <c r="AWI4" s="14"/>
      <c r="AWJ4" s="14"/>
      <c r="AWK4" s="14"/>
      <c r="AWL4" s="14"/>
      <c r="AWM4" s="14"/>
      <c r="AWN4" s="14"/>
      <c r="AWO4" s="14"/>
      <c r="AWP4" s="14"/>
      <c r="AWQ4" s="14"/>
      <c r="AWR4" s="14"/>
      <c r="AWS4" s="14"/>
      <c r="AWT4" s="14"/>
      <c r="AWU4" s="14"/>
      <c r="AWV4" s="14"/>
      <c r="AWW4" s="14"/>
      <c r="AWX4" s="14"/>
      <c r="AWY4" s="14"/>
      <c r="AWZ4" s="14"/>
      <c r="AXA4" s="14"/>
      <c r="AXB4" s="14"/>
      <c r="AXC4" s="14"/>
      <c r="AXD4" s="14"/>
      <c r="AXE4" s="14"/>
      <c r="AXF4" s="14"/>
      <c r="AXG4" s="14"/>
      <c r="AXH4" s="14"/>
      <c r="AXI4" s="14"/>
      <c r="AXJ4" s="14"/>
      <c r="AXK4" s="14"/>
      <c r="AXL4" s="14"/>
      <c r="AXM4" s="14"/>
      <c r="AXN4" s="14"/>
      <c r="AXO4" s="14"/>
      <c r="AXP4" s="14"/>
      <c r="AXQ4" s="14"/>
      <c r="AXR4" s="14"/>
      <c r="AXS4" s="14"/>
      <c r="AXT4" s="14"/>
      <c r="AXU4" s="14"/>
      <c r="AXV4" s="14"/>
      <c r="AXW4" s="14"/>
      <c r="AXX4" s="14"/>
      <c r="AXY4" s="14"/>
      <c r="AXZ4" s="14"/>
      <c r="AYA4" s="14"/>
      <c r="AYB4" s="14"/>
      <c r="AYC4" s="14"/>
      <c r="AYD4" s="14"/>
      <c r="AYE4" s="14"/>
      <c r="AYF4" s="14"/>
      <c r="AYG4" s="14"/>
      <c r="AYH4" s="14"/>
      <c r="AYI4" s="14"/>
      <c r="AYJ4" s="14"/>
      <c r="AYK4" s="14"/>
      <c r="AYL4" s="14"/>
      <c r="AYM4" s="14"/>
      <c r="AYN4" s="14"/>
      <c r="AYO4" s="14"/>
      <c r="AYP4" s="14"/>
      <c r="AYQ4" s="14"/>
      <c r="AYR4" s="14"/>
      <c r="AYS4" s="14"/>
      <c r="AYT4" s="14"/>
      <c r="AYU4" s="14"/>
      <c r="AYV4" s="14"/>
      <c r="AYW4" s="14"/>
      <c r="AYX4" s="14"/>
      <c r="AYY4" s="14"/>
      <c r="AYZ4" s="14"/>
      <c r="AZA4" s="14"/>
      <c r="AZB4" s="14"/>
      <c r="AZC4" s="14"/>
      <c r="AZD4" s="14"/>
      <c r="AZE4" s="14"/>
      <c r="AZF4" s="14"/>
      <c r="AZG4" s="14"/>
      <c r="AZH4" s="14"/>
      <c r="AZI4" s="14"/>
      <c r="AZJ4" s="14"/>
      <c r="AZK4" s="14"/>
      <c r="AZL4" s="14"/>
      <c r="AZM4" s="14"/>
      <c r="AZN4" s="14"/>
      <c r="AZO4" s="14"/>
      <c r="AZP4" s="14"/>
      <c r="AZQ4" s="14"/>
      <c r="AZR4" s="14"/>
      <c r="AZS4" s="14"/>
      <c r="AZT4" s="14"/>
      <c r="AZU4" s="14"/>
      <c r="AZV4" s="14"/>
      <c r="AZW4" s="14"/>
      <c r="AZX4" s="14"/>
      <c r="AZY4" s="14"/>
      <c r="AZZ4" s="14"/>
      <c r="BAA4" s="14"/>
      <c r="BAB4" s="14"/>
      <c r="BAC4" s="14"/>
      <c r="BAD4" s="14"/>
      <c r="BAE4" s="14"/>
      <c r="BAF4" s="14"/>
      <c r="BAG4" s="14"/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FS4" s="14"/>
      <c r="BFT4" s="14"/>
      <c r="BFU4" s="14"/>
      <c r="BFV4" s="14"/>
      <c r="BFW4" s="14"/>
      <c r="BFX4" s="14"/>
      <c r="BFY4" s="14"/>
      <c r="BFZ4" s="14"/>
      <c r="BGA4" s="14"/>
      <c r="BGB4" s="14"/>
      <c r="BGC4" s="14"/>
      <c r="BGD4" s="14"/>
      <c r="BGE4" s="14"/>
      <c r="BGF4" s="14"/>
      <c r="BGG4" s="14"/>
      <c r="BGH4" s="14"/>
      <c r="BGI4" s="14"/>
      <c r="BGJ4" s="14"/>
      <c r="BGK4" s="14"/>
      <c r="BGL4" s="14"/>
      <c r="BGM4" s="14"/>
      <c r="BGN4" s="14"/>
      <c r="BGO4" s="14"/>
      <c r="BGP4" s="14"/>
      <c r="BGQ4" s="14"/>
      <c r="BGR4" s="14"/>
      <c r="BGS4" s="14"/>
      <c r="BGT4" s="14"/>
      <c r="BGU4" s="14"/>
      <c r="BGV4" s="14"/>
      <c r="BGW4" s="14"/>
      <c r="BGX4" s="14"/>
      <c r="BGY4" s="14"/>
      <c r="BGZ4" s="14"/>
      <c r="BHA4" s="14"/>
      <c r="BHB4" s="14"/>
      <c r="BHC4" s="14"/>
      <c r="BHD4" s="14"/>
      <c r="BHE4" s="14"/>
      <c r="BHF4" s="14"/>
      <c r="BHG4" s="14"/>
      <c r="BHH4" s="14"/>
      <c r="BHI4" s="14"/>
      <c r="BHJ4" s="14"/>
      <c r="BHK4" s="14"/>
      <c r="BHL4" s="14"/>
      <c r="BHM4" s="14"/>
      <c r="BHN4" s="14"/>
      <c r="BHO4" s="14"/>
      <c r="BHP4" s="14"/>
      <c r="BHQ4" s="14"/>
      <c r="BHR4" s="14"/>
      <c r="BHS4" s="14"/>
      <c r="BHT4" s="14"/>
      <c r="BHU4" s="14"/>
      <c r="BHV4" s="14"/>
      <c r="BHW4" s="14"/>
      <c r="BHX4" s="14"/>
      <c r="BHY4" s="14"/>
      <c r="BHZ4" s="14"/>
      <c r="BIA4" s="14"/>
      <c r="BIB4" s="14"/>
      <c r="BIC4" s="14"/>
      <c r="BID4" s="14"/>
      <c r="BIE4" s="14"/>
      <c r="BIF4" s="14"/>
      <c r="BIG4" s="14"/>
      <c r="BIH4" s="14"/>
      <c r="BII4" s="14"/>
      <c r="BIJ4" s="14"/>
      <c r="BIK4" s="14"/>
      <c r="BIL4" s="14"/>
      <c r="BIM4" s="14"/>
      <c r="BIN4" s="14"/>
      <c r="BIO4" s="14"/>
      <c r="BIP4" s="14"/>
      <c r="BIQ4" s="14"/>
      <c r="BIR4" s="14"/>
      <c r="BIS4" s="14"/>
      <c r="BIT4" s="14"/>
      <c r="BIU4" s="14"/>
      <c r="BIV4" s="14"/>
      <c r="BIW4" s="14"/>
      <c r="BIX4" s="14"/>
      <c r="BIY4" s="14"/>
      <c r="BIZ4" s="14"/>
      <c r="BJA4" s="14"/>
      <c r="BJB4" s="14"/>
      <c r="BJC4" s="14"/>
      <c r="BJD4" s="14"/>
      <c r="BJE4" s="14"/>
      <c r="BJF4" s="14"/>
      <c r="BJG4" s="14"/>
      <c r="BJH4" s="14"/>
      <c r="BJI4" s="14"/>
      <c r="BJJ4" s="14"/>
      <c r="BJK4" s="14"/>
      <c r="BJL4" s="14"/>
      <c r="BJM4" s="14"/>
      <c r="BJN4" s="14"/>
      <c r="BJO4" s="14"/>
      <c r="BJP4" s="14"/>
      <c r="BJQ4" s="14"/>
      <c r="BJR4" s="14"/>
      <c r="BJS4" s="14"/>
      <c r="BJT4" s="14"/>
      <c r="BJU4" s="14"/>
      <c r="BJV4" s="14"/>
      <c r="BJW4" s="14"/>
      <c r="BJX4" s="14"/>
      <c r="BJY4" s="14"/>
      <c r="BJZ4" s="14"/>
      <c r="BKA4" s="14"/>
      <c r="BKB4" s="14"/>
      <c r="BKC4" s="14"/>
      <c r="BKD4" s="14"/>
      <c r="BKE4" s="14"/>
      <c r="BKF4" s="14"/>
      <c r="BKG4" s="14"/>
      <c r="BKH4" s="14"/>
      <c r="BKI4" s="14"/>
      <c r="BKJ4" s="14"/>
      <c r="BKK4" s="14"/>
      <c r="BKL4" s="14"/>
      <c r="BKM4" s="14"/>
      <c r="BKN4" s="14"/>
      <c r="BKO4" s="14"/>
      <c r="BKP4" s="14"/>
      <c r="BKQ4" s="14"/>
      <c r="BKR4" s="14"/>
      <c r="BKS4" s="14"/>
      <c r="BKT4" s="14"/>
      <c r="BKU4" s="14"/>
      <c r="BKV4" s="14"/>
      <c r="BKW4" s="14"/>
      <c r="BKX4" s="14"/>
      <c r="BKY4" s="14"/>
      <c r="BKZ4" s="14"/>
      <c r="BLA4" s="14"/>
      <c r="BLB4" s="14"/>
      <c r="BLC4" s="14"/>
      <c r="BLD4" s="14"/>
      <c r="BLE4" s="14"/>
      <c r="BLF4" s="14"/>
      <c r="BLG4" s="14"/>
      <c r="BLH4" s="14"/>
      <c r="BLI4" s="14"/>
      <c r="BLJ4" s="14"/>
      <c r="BLK4" s="14"/>
      <c r="BLL4" s="14"/>
      <c r="BLM4" s="14"/>
      <c r="BLN4" s="14"/>
      <c r="BLO4" s="14"/>
      <c r="BLP4" s="14"/>
      <c r="BLQ4" s="14"/>
      <c r="BLR4" s="14"/>
      <c r="BLS4" s="14"/>
      <c r="BLT4" s="14"/>
      <c r="BLU4" s="14"/>
      <c r="BLV4" s="14"/>
      <c r="BLW4" s="14"/>
      <c r="BLX4" s="14"/>
      <c r="BLY4" s="14"/>
      <c r="BLZ4" s="14"/>
      <c r="BMA4" s="14"/>
      <c r="BMB4" s="14"/>
      <c r="BMC4" s="14"/>
      <c r="BMD4" s="14"/>
      <c r="BME4" s="14"/>
      <c r="BMF4" s="14"/>
      <c r="BMG4" s="14"/>
      <c r="BMH4" s="14"/>
      <c r="BMI4" s="14"/>
      <c r="BMJ4" s="14"/>
      <c r="BMK4" s="14"/>
      <c r="BML4" s="14"/>
      <c r="BMM4" s="14"/>
      <c r="BMN4" s="14"/>
      <c r="BMO4" s="14"/>
      <c r="BMP4" s="14"/>
      <c r="BMQ4" s="14"/>
      <c r="BMR4" s="14"/>
      <c r="BMS4" s="14"/>
      <c r="BMT4" s="14"/>
      <c r="BMU4" s="14"/>
      <c r="BMV4" s="14"/>
      <c r="BMW4" s="14"/>
      <c r="BMX4" s="14"/>
      <c r="BMY4" s="14"/>
      <c r="BMZ4" s="14"/>
      <c r="BNA4" s="14"/>
      <c r="BNB4" s="14"/>
      <c r="BNC4" s="14"/>
      <c r="BND4" s="14"/>
      <c r="BNE4" s="14"/>
      <c r="BNF4" s="14"/>
      <c r="BNG4" s="14"/>
      <c r="BNH4" s="14"/>
      <c r="BNI4" s="14"/>
      <c r="BNJ4" s="14"/>
      <c r="BNK4" s="14"/>
      <c r="BNL4" s="14"/>
      <c r="BNM4" s="14"/>
      <c r="BNN4" s="14"/>
      <c r="BNO4" s="14"/>
      <c r="BNP4" s="14"/>
      <c r="BNQ4" s="14"/>
      <c r="BNR4" s="14"/>
      <c r="BNS4" s="14"/>
      <c r="BNT4" s="14"/>
      <c r="BNU4" s="14"/>
      <c r="BNV4" s="14"/>
      <c r="BNW4" s="14"/>
      <c r="BNX4" s="14"/>
      <c r="BNY4" s="14"/>
      <c r="BNZ4" s="14"/>
      <c r="BOA4" s="14"/>
      <c r="BOB4" s="14"/>
      <c r="BOC4" s="14"/>
      <c r="BOD4" s="14"/>
      <c r="BOE4" s="14"/>
      <c r="BOF4" s="14"/>
      <c r="BOG4" s="14"/>
      <c r="BOH4" s="14"/>
      <c r="BOI4" s="14"/>
      <c r="BOJ4" s="14"/>
      <c r="BOK4" s="14"/>
      <c r="BOL4" s="14"/>
      <c r="BOM4" s="14"/>
      <c r="BON4" s="14"/>
      <c r="BOO4" s="14"/>
      <c r="BOP4" s="14"/>
      <c r="BOQ4" s="14"/>
      <c r="BOR4" s="14"/>
      <c r="BOS4" s="14"/>
      <c r="BOT4" s="14"/>
      <c r="BOU4" s="14"/>
      <c r="BOV4" s="14"/>
      <c r="BOW4" s="14"/>
      <c r="BOX4" s="14"/>
      <c r="BOY4" s="14"/>
      <c r="BOZ4" s="14"/>
      <c r="BPA4" s="14"/>
      <c r="BPB4" s="14"/>
      <c r="BPC4" s="14"/>
      <c r="BPD4" s="14"/>
      <c r="BPE4" s="14"/>
      <c r="BPF4" s="14"/>
      <c r="BPG4" s="14"/>
      <c r="BPH4" s="14"/>
      <c r="BPI4" s="14"/>
      <c r="BPJ4" s="14"/>
      <c r="BPK4" s="14"/>
      <c r="BPL4" s="14"/>
      <c r="BPM4" s="14"/>
      <c r="BPN4" s="14"/>
      <c r="BPO4" s="14"/>
      <c r="BPP4" s="14"/>
      <c r="BPQ4" s="14"/>
      <c r="BPR4" s="14"/>
      <c r="BPS4" s="14"/>
      <c r="BPT4" s="14"/>
      <c r="BPU4" s="14"/>
      <c r="BPV4" s="14"/>
      <c r="BPW4" s="14"/>
      <c r="BPX4" s="14"/>
      <c r="BPY4" s="14"/>
      <c r="BPZ4" s="14"/>
      <c r="BQA4" s="14"/>
      <c r="BQB4" s="14"/>
      <c r="BQC4" s="14"/>
      <c r="BQD4" s="14"/>
      <c r="BQE4" s="14"/>
      <c r="BQF4" s="14"/>
      <c r="BQG4" s="14"/>
      <c r="BQH4" s="14"/>
      <c r="BQI4" s="14"/>
      <c r="BQJ4" s="14"/>
      <c r="BQK4" s="14"/>
      <c r="BQL4" s="14"/>
      <c r="BQM4" s="14"/>
      <c r="BQN4" s="14"/>
      <c r="BQO4" s="14"/>
      <c r="BQP4" s="14"/>
      <c r="BQQ4" s="14"/>
      <c r="BQR4" s="14"/>
      <c r="BQS4" s="14"/>
      <c r="BQT4" s="14"/>
      <c r="BQU4" s="14"/>
      <c r="BQV4" s="14"/>
      <c r="BQW4" s="14"/>
      <c r="BQX4" s="14"/>
      <c r="BQY4" s="14"/>
      <c r="BQZ4" s="14"/>
      <c r="BRA4" s="14"/>
      <c r="BRB4" s="14"/>
      <c r="BRC4" s="14"/>
      <c r="BRD4" s="14"/>
      <c r="BRE4" s="14"/>
      <c r="BRF4" s="14"/>
      <c r="BRG4" s="14"/>
      <c r="BRH4" s="14"/>
      <c r="BRI4" s="14"/>
      <c r="BRJ4" s="14"/>
      <c r="BRK4" s="14"/>
      <c r="BRL4" s="14"/>
      <c r="BRM4" s="14"/>
      <c r="BRN4" s="14"/>
      <c r="BRO4" s="14"/>
      <c r="BRP4" s="14"/>
      <c r="BRQ4" s="14"/>
      <c r="BRR4" s="14"/>
      <c r="BRS4" s="14"/>
      <c r="BRT4" s="14"/>
      <c r="BRU4" s="14"/>
      <c r="BRV4" s="14"/>
      <c r="BRW4" s="14"/>
      <c r="BRX4" s="14"/>
      <c r="BRY4" s="14"/>
      <c r="BRZ4" s="14"/>
      <c r="BSA4" s="14"/>
      <c r="BSB4" s="14"/>
      <c r="BSC4" s="14"/>
      <c r="BSD4" s="14"/>
      <c r="BSE4" s="14"/>
      <c r="BSF4" s="14"/>
      <c r="BSG4" s="14"/>
      <c r="BSH4" s="14"/>
      <c r="BSI4" s="14"/>
      <c r="BSJ4" s="14"/>
      <c r="BSK4" s="14"/>
      <c r="BSL4" s="14"/>
      <c r="BSM4" s="14"/>
      <c r="BSN4" s="14"/>
      <c r="BSO4" s="14"/>
      <c r="BSP4" s="14"/>
      <c r="BSQ4" s="14"/>
      <c r="BSR4" s="14"/>
      <c r="BSS4" s="14"/>
      <c r="BST4" s="14"/>
      <c r="BSU4" s="14"/>
      <c r="BSV4" s="14"/>
      <c r="BSW4" s="14"/>
      <c r="BSX4" s="14"/>
      <c r="BSY4" s="14"/>
      <c r="BSZ4" s="14"/>
      <c r="BTA4" s="14"/>
      <c r="BTB4" s="14"/>
      <c r="BTC4" s="14"/>
      <c r="BTD4" s="14"/>
      <c r="BTE4" s="14"/>
      <c r="BTF4" s="14"/>
      <c r="BTG4" s="14"/>
      <c r="BTH4" s="14"/>
      <c r="BTI4" s="14"/>
      <c r="BTJ4" s="14"/>
      <c r="BTK4" s="14"/>
      <c r="BTL4" s="14"/>
      <c r="BTM4" s="14"/>
      <c r="BTN4" s="14"/>
      <c r="BTO4" s="14"/>
      <c r="BTP4" s="14"/>
      <c r="BTQ4" s="14"/>
      <c r="BTR4" s="14"/>
      <c r="BTS4" s="14"/>
      <c r="BTT4" s="14"/>
      <c r="BTU4" s="14"/>
      <c r="BTV4" s="14"/>
      <c r="BTW4" s="14"/>
      <c r="BTX4" s="14"/>
      <c r="BTY4" s="14"/>
      <c r="BTZ4" s="14"/>
      <c r="BUA4" s="14"/>
      <c r="BUB4" s="14"/>
      <c r="BUC4" s="14"/>
      <c r="BUD4" s="14"/>
      <c r="BUE4" s="14"/>
      <c r="BUF4" s="14"/>
      <c r="BUG4" s="14"/>
      <c r="BUH4" s="14"/>
      <c r="BUI4" s="14"/>
      <c r="BUJ4" s="14"/>
      <c r="BUK4" s="14"/>
      <c r="BUL4" s="14"/>
      <c r="BUM4" s="14"/>
      <c r="BUN4" s="14"/>
      <c r="BUO4" s="14"/>
      <c r="BUP4" s="14"/>
      <c r="BUQ4" s="14"/>
      <c r="BUR4" s="14"/>
      <c r="BUS4" s="14"/>
      <c r="BUT4" s="14"/>
      <c r="BUU4" s="14"/>
      <c r="BUV4" s="14"/>
      <c r="BUW4" s="14"/>
      <c r="BUX4" s="14"/>
      <c r="BUY4" s="14"/>
      <c r="BUZ4" s="14"/>
      <c r="BVA4" s="14"/>
      <c r="BVB4" s="14"/>
      <c r="BVC4" s="14"/>
      <c r="BVD4" s="14"/>
      <c r="BVE4" s="14"/>
      <c r="BVF4" s="14"/>
      <c r="BVG4" s="14"/>
      <c r="BVH4" s="14"/>
      <c r="BVI4" s="14"/>
      <c r="BVJ4" s="14"/>
      <c r="BVK4" s="14"/>
      <c r="BVL4" s="14"/>
      <c r="BVM4" s="14"/>
      <c r="BVN4" s="14"/>
      <c r="BVO4" s="14"/>
      <c r="BVP4" s="14"/>
      <c r="BVQ4" s="14"/>
      <c r="BVR4" s="14"/>
      <c r="BVS4" s="14"/>
      <c r="BVT4" s="14"/>
      <c r="BVU4" s="14"/>
      <c r="BVV4" s="14"/>
      <c r="BVW4" s="14"/>
      <c r="BVX4" s="14"/>
      <c r="BVY4" s="14"/>
      <c r="BVZ4" s="14"/>
      <c r="BWA4" s="14"/>
      <c r="BWB4" s="14"/>
      <c r="BWC4" s="14"/>
      <c r="BWD4" s="14"/>
      <c r="BWE4" s="14"/>
      <c r="BWF4" s="14"/>
      <c r="BWG4" s="14"/>
      <c r="BWH4" s="14"/>
      <c r="BWI4" s="14"/>
      <c r="BWJ4" s="14"/>
      <c r="BWK4" s="14"/>
      <c r="BWL4" s="14"/>
      <c r="BWM4" s="14"/>
      <c r="BWN4" s="14"/>
      <c r="BWO4" s="14"/>
      <c r="BWP4" s="14"/>
      <c r="BWQ4" s="14"/>
      <c r="BWR4" s="14"/>
      <c r="BWS4" s="14"/>
      <c r="BWT4" s="14"/>
      <c r="BWU4" s="14"/>
      <c r="BWV4" s="14"/>
      <c r="BWW4" s="14"/>
      <c r="BWX4" s="14"/>
      <c r="BWY4" s="14"/>
      <c r="BWZ4" s="14"/>
      <c r="BXA4" s="14"/>
      <c r="BXB4" s="14"/>
      <c r="BXC4" s="14"/>
      <c r="BXD4" s="14"/>
      <c r="BXE4" s="14"/>
      <c r="BXF4" s="14"/>
      <c r="BXG4" s="14"/>
      <c r="BXH4" s="14"/>
      <c r="BXI4" s="14"/>
      <c r="BXJ4" s="14"/>
      <c r="BXK4" s="14"/>
      <c r="BXL4" s="14"/>
      <c r="BXM4" s="14"/>
      <c r="BXN4" s="14"/>
      <c r="BXO4" s="14"/>
      <c r="BXP4" s="14"/>
      <c r="BXQ4" s="14"/>
      <c r="BXR4" s="14"/>
      <c r="BXS4" s="14"/>
      <c r="BXT4" s="14"/>
      <c r="BXU4" s="14"/>
      <c r="BXV4" s="14"/>
      <c r="BXW4" s="14"/>
      <c r="BXX4" s="14"/>
      <c r="BXY4" s="14"/>
      <c r="BXZ4" s="14"/>
      <c r="BYA4" s="14"/>
      <c r="BYB4" s="14"/>
      <c r="BYC4" s="14"/>
      <c r="BYD4" s="14"/>
      <c r="BYE4" s="14"/>
      <c r="BYF4" s="14"/>
      <c r="BYG4" s="14"/>
      <c r="BYH4" s="14"/>
      <c r="BYI4" s="14"/>
      <c r="BYJ4" s="14"/>
      <c r="BYK4" s="14"/>
      <c r="BYL4" s="14"/>
      <c r="BYM4" s="14"/>
      <c r="BYN4" s="14"/>
      <c r="BYO4" s="14"/>
      <c r="BYP4" s="14"/>
      <c r="BYQ4" s="14"/>
      <c r="BYR4" s="14"/>
      <c r="BYS4" s="14"/>
      <c r="BYT4" s="14"/>
      <c r="BYU4" s="14"/>
      <c r="BYV4" s="14"/>
      <c r="BYW4" s="14"/>
      <c r="BYX4" s="14"/>
      <c r="BYY4" s="14"/>
      <c r="BYZ4" s="14"/>
      <c r="BZA4" s="14"/>
      <c r="BZB4" s="14"/>
      <c r="BZC4" s="14"/>
      <c r="BZD4" s="14"/>
      <c r="BZE4" s="14"/>
      <c r="BZF4" s="14"/>
      <c r="BZG4" s="14"/>
      <c r="BZH4" s="14"/>
      <c r="BZI4" s="14"/>
      <c r="BZJ4" s="14"/>
      <c r="BZK4" s="14"/>
      <c r="BZL4" s="14"/>
      <c r="BZM4" s="14"/>
      <c r="BZN4" s="14"/>
      <c r="BZO4" s="14"/>
      <c r="BZP4" s="14"/>
      <c r="BZQ4" s="14"/>
      <c r="BZR4" s="14"/>
      <c r="BZS4" s="14"/>
      <c r="BZT4" s="14"/>
      <c r="BZU4" s="14"/>
      <c r="BZV4" s="14"/>
      <c r="BZW4" s="14"/>
      <c r="BZX4" s="14"/>
      <c r="BZY4" s="14"/>
      <c r="BZZ4" s="14"/>
      <c r="CAA4" s="14"/>
      <c r="CAB4" s="14"/>
      <c r="CAC4" s="14"/>
      <c r="CAD4" s="14"/>
      <c r="CAE4" s="14"/>
      <c r="CAF4" s="14"/>
      <c r="CAG4" s="14"/>
      <c r="CAH4" s="14"/>
      <c r="CAI4" s="14"/>
      <c r="CAJ4" s="14"/>
      <c r="CAK4" s="14"/>
      <c r="CAL4" s="14"/>
      <c r="CAM4" s="14"/>
      <c r="CAN4" s="14"/>
      <c r="CAO4" s="14"/>
      <c r="CAP4" s="14"/>
      <c r="CAQ4" s="14"/>
      <c r="CAR4" s="14"/>
      <c r="CAS4" s="14"/>
      <c r="CAT4" s="14"/>
      <c r="CAU4" s="14"/>
      <c r="CAV4" s="14"/>
      <c r="CAW4" s="14"/>
      <c r="CAX4" s="14"/>
      <c r="CAY4" s="14"/>
      <c r="CAZ4" s="14"/>
      <c r="CBA4" s="14"/>
      <c r="CBB4" s="14"/>
      <c r="CBC4" s="14"/>
      <c r="CBD4" s="14"/>
      <c r="CBE4" s="14"/>
      <c r="CBF4" s="14"/>
      <c r="CBG4" s="14"/>
      <c r="CBH4" s="14"/>
      <c r="CBI4" s="14"/>
      <c r="CBJ4" s="14"/>
      <c r="CBK4" s="14"/>
      <c r="CBL4" s="14"/>
      <c r="CBM4" s="14"/>
      <c r="CBN4" s="14"/>
      <c r="CBO4" s="14"/>
      <c r="CBP4" s="14"/>
      <c r="CBQ4" s="14"/>
      <c r="CBR4" s="14"/>
      <c r="CBS4" s="14"/>
      <c r="CBT4" s="14"/>
      <c r="CBU4" s="14"/>
      <c r="CBV4" s="14"/>
      <c r="CBW4" s="14"/>
      <c r="CBX4" s="14"/>
      <c r="CBY4" s="14"/>
      <c r="CBZ4" s="14"/>
      <c r="CCA4" s="14"/>
      <c r="CCB4" s="14"/>
      <c r="CCC4" s="14"/>
      <c r="CCD4" s="14"/>
      <c r="CCE4" s="14"/>
      <c r="CCF4" s="14"/>
      <c r="CCG4" s="14"/>
      <c r="CCH4" s="14"/>
      <c r="CCI4" s="14"/>
      <c r="CCJ4" s="14"/>
      <c r="CCK4" s="14"/>
      <c r="CCL4" s="14"/>
      <c r="CCM4" s="14"/>
      <c r="CCN4" s="14"/>
      <c r="CCO4" s="14"/>
      <c r="CCP4" s="14"/>
      <c r="CCQ4" s="14"/>
      <c r="CCR4" s="14"/>
      <c r="CCS4" s="14"/>
      <c r="CCT4" s="14"/>
      <c r="CCU4" s="14"/>
      <c r="CCV4" s="14"/>
      <c r="CCW4" s="14"/>
      <c r="CCX4" s="14"/>
      <c r="CCY4" s="14"/>
      <c r="CCZ4" s="14"/>
      <c r="CDA4" s="14"/>
      <c r="CDB4" s="14"/>
      <c r="CDC4" s="14"/>
      <c r="CDD4" s="14"/>
      <c r="CDE4" s="14"/>
      <c r="CDF4" s="14"/>
      <c r="CDG4" s="14"/>
      <c r="CDH4" s="14"/>
      <c r="CDI4" s="14"/>
      <c r="CDJ4" s="14"/>
      <c r="CDK4" s="14"/>
      <c r="CDL4" s="14"/>
      <c r="CDM4" s="14"/>
      <c r="CDN4" s="14"/>
      <c r="CDO4" s="14"/>
      <c r="CDP4" s="14"/>
      <c r="CDQ4" s="14"/>
      <c r="CDR4" s="14"/>
      <c r="CDS4" s="14"/>
      <c r="CDT4" s="14"/>
      <c r="CDU4" s="14"/>
      <c r="CDV4" s="14"/>
      <c r="CDW4" s="14"/>
      <c r="CDX4" s="14"/>
      <c r="CDY4" s="14"/>
      <c r="CDZ4" s="14"/>
      <c r="CEA4" s="14"/>
      <c r="CEB4" s="14"/>
      <c r="CEC4" s="14"/>
      <c r="CED4" s="14"/>
      <c r="CEE4" s="14"/>
      <c r="CEF4" s="14"/>
      <c r="CEG4" s="14"/>
      <c r="CEH4" s="14"/>
      <c r="CEI4" s="14"/>
      <c r="CEJ4" s="14"/>
      <c r="CEK4" s="14"/>
      <c r="CEL4" s="14"/>
      <c r="CEM4" s="14"/>
      <c r="CEN4" s="14"/>
      <c r="CEO4" s="14"/>
      <c r="CEP4" s="14"/>
      <c r="CEQ4" s="14"/>
      <c r="CER4" s="14"/>
      <c r="CES4" s="14"/>
      <c r="CET4" s="14"/>
      <c r="CEU4" s="14"/>
      <c r="CEV4" s="14"/>
      <c r="CEW4" s="14"/>
      <c r="CEX4" s="14"/>
      <c r="CEY4" s="14"/>
      <c r="CEZ4" s="14"/>
      <c r="CFA4" s="14"/>
      <c r="CFB4" s="14"/>
      <c r="CFC4" s="14"/>
      <c r="CFD4" s="14"/>
      <c r="CFE4" s="14"/>
      <c r="CFF4" s="14"/>
      <c r="CFG4" s="14"/>
      <c r="CFH4" s="14"/>
      <c r="CFI4" s="14"/>
      <c r="CFJ4" s="14"/>
      <c r="CFK4" s="14"/>
      <c r="CFL4" s="14"/>
      <c r="CFM4" s="14"/>
      <c r="CFN4" s="14"/>
      <c r="CFO4" s="14"/>
      <c r="CFP4" s="14"/>
      <c r="CFQ4" s="14"/>
      <c r="CFR4" s="14"/>
      <c r="CFS4" s="14"/>
      <c r="CFT4" s="14"/>
      <c r="CFU4" s="14"/>
      <c r="CFV4" s="14"/>
      <c r="CFW4" s="14"/>
      <c r="CFX4" s="14"/>
      <c r="CFY4" s="14"/>
      <c r="CFZ4" s="14"/>
      <c r="CGA4" s="14"/>
      <c r="CGB4" s="14"/>
      <c r="CGC4" s="14"/>
      <c r="CGD4" s="14"/>
      <c r="CGE4" s="14"/>
      <c r="CGF4" s="14"/>
      <c r="CGG4" s="14"/>
      <c r="CGH4" s="14"/>
      <c r="CGI4" s="14"/>
      <c r="CGJ4" s="14"/>
      <c r="CGK4" s="14"/>
      <c r="CGL4" s="14"/>
      <c r="CGM4" s="14"/>
      <c r="CGN4" s="14"/>
      <c r="CGO4" s="14"/>
      <c r="CGP4" s="14"/>
      <c r="CGQ4" s="14"/>
      <c r="CGR4" s="14"/>
      <c r="CGS4" s="14"/>
      <c r="CGT4" s="14"/>
      <c r="CGU4" s="14"/>
      <c r="CGV4" s="14"/>
      <c r="CGW4" s="14"/>
      <c r="CGX4" s="14"/>
      <c r="CGY4" s="14"/>
      <c r="CGZ4" s="14"/>
      <c r="CHA4" s="14"/>
      <c r="CHB4" s="14"/>
      <c r="CHC4" s="14"/>
      <c r="CHD4" s="14"/>
      <c r="CHE4" s="14"/>
      <c r="CHF4" s="14"/>
      <c r="CHG4" s="14"/>
      <c r="CHH4" s="14"/>
      <c r="CHI4" s="14"/>
      <c r="CHJ4" s="14"/>
      <c r="CHK4" s="14"/>
      <c r="CHL4" s="14"/>
      <c r="CHM4" s="14"/>
      <c r="CHN4" s="14"/>
      <c r="CHO4" s="14"/>
      <c r="CHP4" s="14"/>
      <c r="CHQ4" s="14"/>
      <c r="CHR4" s="14"/>
      <c r="CHS4" s="14"/>
      <c r="CHT4" s="14"/>
      <c r="CHU4" s="14"/>
      <c r="CHV4" s="14"/>
      <c r="CHW4" s="14"/>
      <c r="CHX4" s="14"/>
      <c r="CHY4" s="14"/>
      <c r="CHZ4" s="14"/>
      <c r="CIA4" s="14"/>
      <c r="CIB4" s="14"/>
      <c r="CIC4" s="14"/>
      <c r="CID4" s="14"/>
      <c r="CIE4" s="14"/>
      <c r="CIF4" s="14"/>
      <c r="CIG4" s="14"/>
      <c r="CIH4" s="14"/>
      <c r="CII4" s="14"/>
      <c r="CIJ4" s="14"/>
      <c r="CIK4" s="14"/>
      <c r="CIL4" s="14"/>
      <c r="CIM4" s="14"/>
      <c r="CIN4" s="14"/>
      <c r="CIO4" s="14"/>
      <c r="CIP4" s="14"/>
      <c r="CIQ4" s="14"/>
      <c r="CIR4" s="14"/>
      <c r="CIS4" s="14"/>
      <c r="CIT4" s="14"/>
      <c r="CIU4" s="14"/>
      <c r="CIV4" s="14"/>
      <c r="CIW4" s="14"/>
      <c r="CIX4" s="14"/>
      <c r="CIY4" s="14"/>
      <c r="CIZ4" s="14"/>
    </row>
    <row r="5" spans="1:2288" x14ac:dyDescent="0.2">
      <c r="A5" s="19" t="s">
        <v>11</v>
      </c>
      <c r="B5" s="17" t="s">
        <v>9</v>
      </c>
      <c r="C5" s="13">
        <v>0.01</v>
      </c>
      <c r="D5" s="13">
        <v>2.0555555645842105E-2</v>
      </c>
      <c r="E5" s="13">
        <v>5.0833333341870457E-2</v>
      </c>
      <c r="F5" s="13">
        <v>0.38500000006752089</v>
      </c>
      <c r="G5" s="13">
        <v>0.71916666661854833</v>
      </c>
      <c r="H5" s="13">
        <v>1.0536111111869104</v>
      </c>
      <c r="I5" s="13">
        <v>1.3877777777379379</v>
      </c>
      <c r="J5" s="13">
        <v>1.7222222223063</v>
      </c>
      <c r="K5" s="13">
        <v>2.0563888888573274</v>
      </c>
      <c r="L5" s="13">
        <v>2.3905555555829778</v>
      </c>
      <c r="M5" s="13">
        <v>2.7247222223086283</v>
      </c>
      <c r="N5" s="13">
        <v>3.0591666667023674</v>
      </c>
      <c r="O5" s="13">
        <v>3.3933333332533948</v>
      </c>
      <c r="P5" s="13">
        <v>3.7274999999790452</v>
      </c>
      <c r="Q5" s="13">
        <v>4.0616666667046957</v>
      </c>
      <c r="R5" s="13">
        <v>4.3958333332557231</v>
      </c>
      <c r="S5" s="13">
        <v>4.7302777778240852</v>
      </c>
      <c r="T5" s="13">
        <v>5.0644444443751127</v>
      </c>
      <c r="U5" s="13">
        <v>5.3986111111007631</v>
      </c>
      <c r="V5" s="13">
        <v>5.7330555554945022</v>
      </c>
      <c r="W5" s="13">
        <v>6.0672222222201526</v>
      </c>
      <c r="X5" s="13">
        <v>6.4016666666138917</v>
      </c>
      <c r="Y5" s="13">
        <v>6.7358333333395422</v>
      </c>
      <c r="Z5" s="13">
        <v>7.0700000000651926</v>
      </c>
      <c r="AA5" s="13">
        <v>7.4044444444589317</v>
      </c>
      <c r="AB5" s="13">
        <v>7.7386111111845821</v>
      </c>
      <c r="AC5" s="13">
        <v>8.0727777777356096</v>
      </c>
      <c r="AD5" s="13">
        <v>8.40694444446126</v>
      </c>
      <c r="AE5" s="13">
        <v>8.7411111111869104</v>
      </c>
      <c r="AF5" s="13">
        <v>9.0755555555806495</v>
      </c>
      <c r="AG5" s="13">
        <v>9.4097222223063</v>
      </c>
      <c r="AH5" s="13">
        <v>9.7444444443681277</v>
      </c>
      <c r="AI5" s="13">
        <v>10.078611111093778</v>
      </c>
      <c r="AJ5" s="13">
        <v>10.413055555487517</v>
      </c>
      <c r="AK5" s="13">
        <v>10.747222222213168</v>
      </c>
      <c r="AL5" s="13">
        <v>11.081388888938818</v>
      </c>
      <c r="AM5" s="13">
        <v>11.415555555489846</v>
      </c>
      <c r="AN5" s="13">
        <v>11.750000000058208</v>
      </c>
      <c r="AO5" s="13">
        <v>12.084166666609235</v>
      </c>
      <c r="AP5" s="13">
        <v>12.418611111177597</v>
      </c>
      <c r="AQ5" s="13">
        <v>12.752777777728625</v>
      </c>
      <c r="AR5" s="13">
        <v>13.086944444454275</v>
      </c>
      <c r="AS5" s="13">
        <v>13.421388888848014</v>
      </c>
      <c r="AT5" s="13">
        <v>13.755555555573665</v>
      </c>
      <c r="AU5" s="13">
        <v>14.089722222299315</v>
      </c>
      <c r="AV5" s="13">
        <v>14.424166666693054</v>
      </c>
      <c r="AW5" s="13">
        <v>14.758611111086793</v>
      </c>
      <c r="AX5" s="13">
        <v>15.092777777812444</v>
      </c>
      <c r="AY5" s="13">
        <v>15.426944444538094</v>
      </c>
      <c r="AZ5" s="13">
        <v>15.761111111089122</v>
      </c>
      <c r="BA5" s="13">
        <v>16.095555555482861</v>
      </c>
      <c r="BB5" s="13">
        <v>16.429722222208511</v>
      </c>
      <c r="BC5" s="13">
        <v>16.763888888934162</v>
      </c>
      <c r="BD5" s="13">
        <v>17.098055555485189</v>
      </c>
      <c r="BE5" s="13">
        <v>17.432500000053551</v>
      </c>
      <c r="BF5" s="13">
        <v>17.766666666604578</v>
      </c>
      <c r="BG5" s="13">
        <v>18.100833333330229</v>
      </c>
      <c r="BH5" s="13">
        <v>18.435277777723968</v>
      </c>
      <c r="BI5" s="13">
        <v>18.769444444449618</v>
      </c>
      <c r="BJ5" s="13">
        <v>19.103611111175269</v>
      </c>
      <c r="BK5" s="13">
        <v>19.438055555569008</v>
      </c>
      <c r="BL5" s="13">
        <v>19.772222222294658</v>
      </c>
      <c r="BM5" s="13">
        <v>20.106666666688398</v>
      </c>
      <c r="BN5" s="13">
        <v>20.440833333414048</v>
      </c>
      <c r="BO5" s="13">
        <v>20.774999999965075</v>
      </c>
      <c r="BP5" s="13">
        <v>21.109444444533437</v>
      </c>
      <c r="BQ5" s="13">
        <v>21.443611111084465</v>
      </c>
      <c r="BR5" s="13">
        <v>21.778055555478204</v>
      </c>
      <c r="BS5" s="13">
        <v>22.112222222203854</v>
      </c>
      <c r="BT5" s="13">
        <v>22.446666666597594</v>
      </c>
      <c r="BU5" s="13">
        <v>22.780833333323244</v>
      </c>
      <c r="BV5" s="13">
        <v>23.115000000048894</v>
      </c>
      <c r="BW5" s="13">
        <v>23.449444444442634</v>
      </c>
      <c r="BX5" s="13">
        <v>23.783611111168284</v>
      </c>
      <c r="BY5" s="13">
        <v>24.118055555562023</v>
      </c>
      <c r="BZ5" s="13">
        <v>24.452222222287674</v>
      </c>
      <c r="CA5" s="13">
        <v>24.786388888838701</v>
      </c>
      <c r="CB5" s="13">
        <v>25.120833333407063</v>
      </c>
      <c r="CC5" s="13">
        <v>25.45499999995809</v>
      </c>
      <c r="CD5" s="13">
        <v>25.789166666683741</v>
      </c>
      <c r="CE5" s="13">
        <v>26.123333333409391</v>
      </c>
      <c r="CF5" s="13">
        <v>26.457499999960419</v>
      </c>
      <c r="CG5" s="13">
        <v>26.791944444528781</v>
      </c>
      <c r="CH5" s="13">
        <v>27.126111111079808</v>
      </c>
      <c r="CI5" s="13">
        <v>27.460277777805459</v>
      </c>
      <c r="CJ5" s="13">
        <v>27.794722222199198</v>
      </c>
      <c r="CK5" s="13">
        <v>28.128888888924848</v>
      </c>
      <c r="CL5" s="13">
        <v>28.463333333318587</v>
      </c>
      <c r="CM5" s="13">
        <v>28.797500000044238</v>
      </c>
      <c r="CN5" s="13">
        <v>29.131666666595265</v>
      </c>
      <c r="CO5" s="13">
        <v>29.465833333320916</v>
      </c>
      <c r="CP5" s="13">
        <v>29.800277777714655</v>
      </c>
      <c r="CQ5" s="13">
        <v>30.134444444440305</v>
      </c>
      <c r="CR5" s="13">
        <v>30.468611111165956</v>
      </c>
      <c r="CS5" s="13">
        <v>30.802777777716983</v>
      </c>
      <c r="CT5" s="13">
        <v>31.137222222285345</v>
      </c>
      <c r="CU5" s="13">
        <v>31.471388888836373</v>
      </c>
      <c r="CV5" s="13">
        <v>31.805555555562023</v>
      </c>
      <c r="CW5" s="13">
        <v>32.139999999955762</v>
      </c>
      <c r="CX5" s="13">
        <v>32.474166666681413</v>
      </c>
      <c r="CY5" s="13">
        <v>32.808333333407063</v>
      </c>
      <c r="CZ5" s="13">
        <v>33.142777777800802</v>
      </c>
      <c r="DA5" s="13">
        <v>33.476944444526453</v>
      </c>
      <c r="DB5" s="13">
        <v>33.81111111107748</v>
      </c>
      <c r="DC5" s="13">
        <v>34.145555555645842</v>
      </c>
      <c r="DD5" s="13">
        <v>34.480000000039581</v>
      </c>
      <c r="DE5" s="13">
        <v>34.814166666590609</v>
      </c>
      <c r="DF5" s="13">
        <v>35.148333333316259</v>
      </c>
      <c r="DG5" s="13">
        <v>35.482777777709998</v>
      </c>
      <c r="DH5" s="13">
        <v>35.816944444435649</v>
      </c>
      <c r="DI5" s="13">
        <v>36.151388888829388</v>
      </c>
      <c r="DJ5" s="13">
        <v>36.485555555555038</v>
      </c>
      <c r="DK5" s="13">
        <v>36.819722222280689</v>
      </c>
      <c r="DL5" s="13">
        <v>37.153888888831716</v>
      </c>
      <c r="DM5" s="13">
        <v>37.488333333400078</v>
      </c>
      <c r="DN5" s="13">
        <v>37.822499999951106</v>
      </c>
      <c r="DO5" s="13">
        <v>38.156944444519468</v>
      </c>
      <c r="DP5" s="13">
        <v>38.491111111070495</v>
      </c>
      <c r="DQ5" s="13">
        <v>38.825555555638857</v>
      </c>
      <c r="DR5" s="13">
        <v>39.159722222189885</v>
      </c>
      <c r="DS5" s="13">
        <v>39.493888888915535</v>
      </c>
      <c r="DT5" s="13">
        <v>39.828333333309274</v>
      </c>
      <c r="DU5" s="13">
        <v>40.162500000034925</v>
      </c>
      <c r="DV5" s="13">
        <v>40.496666666760575</v>
      </c>
      <c r="DW5" s="13">
        <v>40.831111111154314</v>
      </c>
      <c r="DX5" s="13">
        <v>41.165277777705342</v>
      </c>
      <c r="DY5" s="13">
        <v>41.499444444430992</v>
      </c>
      <c r="DZ5" s="13">
        <v>41.833888888824731</v>
      </c>
      <c r="EA5" s="13">
        <v>42.168055555550382</v>
      </c>
      <c r="EB5" s="13">
        <v>42.502499999944121</v>
      </c>
      <c r="EC5" s="13">
        <v>42.836666666669771</v>
      </c>
      <c r="ED5" s="13">
        <v>43.17111111106351</v>
      </c>
      <c r="EE5" s="13">
        <v>43.505277777789161</v>
      </c>
      <c r="EF5" s="13">
        <v>43.839444444514811</v>
      </c>
      <c r="EG5" s="13">
        <v>44.17388888890855</v>
      </c>
      <c r="EH5" s="13">
        <v>44.508055555634201</v>
      </c>
      <c r="EI5" s="13">
        <v>44.842222222185228</v>
      </c>
      <c r="EJ5" s="13">
        <v>45.17666666675359</v>
      </c>
      <c r="EK5" s="13">
        <v>45.510833333304618</v>
      </c>
      <c r="EL5" s="13">
        <v>45.845000000030268</v>
      </c>
      <c r="EM5" s="13">
        <v>46.179444444424007</v>
      </c>
      <c r="EN5" s="13">
        <v>46.513611111149658</v>
      </c>
      <c r="EO5" s="13">
        <v>46.848055555543397</v>
      </c>
      <c r="EP5" s="13">
        <v>47.182222222269047</v>
      </c>
      <c r="EQ5" s="13">
        <v>47.516388888820074</v>
      </c>
      <c r="ER5" s="13">
        <v>47.850555555545725</v>
      </c>
      <c r="ES5" s="13">
        <v>48.184999999939464</v>
      </c>
      <c r="ET5" s="13">
        <v>48.519166666665114</v>
      </c>
      <c r="EU5" s="13">
        <v>48.853333333390765</v>
      </c>
      <c r="EV5" s="13">
        <v>49.187777777784504</v>
      </c>
      <c r="EW5" s="13">
        <v>49.521944444510154</v>
      </c>
      <c r="EX5" s="13">
        <v>49.856388888903894</v>
      </c>
      <c r="EY5" s="13">
        <v>50.190555555629544</v>
      </c>
      <c r="EZ5" s="13">
        <v>50.524722222180571</v>
      </c>
      <c r="FA5" s="13">
        <v>50.858888888906222</v>
      </c>
      <c r="FB5" s="13">
        <v>51.193333333299961</v>
      </c>
      <c r="FC5" s="13">
        <v>51.527500000025611</v>
      </c>
      <c r="FD5" s="13">
        <v>51.86194444441935</v>
      </c>
      <c r="FE5" s="13">
        <v>52.196111111145001</v>
      </c>
      <c r="FF5" s="13">
        <v>52.530277777870651</v>
      </c>
      <c r="FG5" s="13">
        <v>52.864444444421679</v>
      </c>
      <c r="FH5" s="13">
        <v>53.198611111147329</v>
      </c>
      <c r="FI5" s="13">
        <v>53.533055555541068</v>
      </c>
      <c r="FJ5" s="13">
        <v>53.867222222266719</v>
      </c>
      <c r="FK5" s="13">
        <v>54.201388888817746</v>
      </c>
      <c r="FL5" s="13">
        <v>54.535555555543397</v>
      </c>
      <c r="FM5" s="13">
        <v>54.869999999937136</v>
      </c>
      <c r="FN5" s="13">
        <v>55.204166666662786</v>
      </c>
      <c r="FO5" s="13">
        <v>55.538611111056525</v>
      </c>
      <c r="FP5" s="13">
        <v>55.872777777782176</v>
      </c>
      <c r="FQ5" s="13">
        <v>56.206944444507826</v>
      </c>
      <c r="FR5" s="13">
        <v>56.541388888901565</v>
      </c>
      <c r="FS5" s="13">
        <v>56.875555555627216</v>
      </c>
      <c r="FT5" s="13">
        <v>57.210000000020955</v>
      </c>
      <c r="FU5" s="13">
        <v>57.544166666746605</v>
      </c>
      <c r="FV5" s="13">
        <v>57.878611111140344</v>
      </c>
      <c r="FW5" s="13">
        <v>58.213055555534083</v>
      </c>
      <c r="FX5" s="13">
        <v>58.547499999927823</v>
      </c>
      <c r="FY5" s="13">
        <v>58.881666666653473</v>
      </c>
      <c r="FZ5" s="13">
        <v>59.215833333379123</v>
      </c>
      <c r="GA5" s="13">
        <v>59.549999999930151</v>
      </c>
      <c r="GB5" s="13">
        <v>59.884444444498513</v>
      </c>
      <c r="GC5" s="13">
        <v>60.21861111104954</v>
      </c>
      <c r="GD5" s="13">
        <v>60.552777777775191</v>
      </c>
      <c r="GE5" s="13">
        <v>64.886666666599922</v>
      </c>
      <c r="GF5" s="13">
        <v>65.220833333325572</v>
      </c>
      <c r="GG5" s="13">
        <v>65.555277777719311</v>
      </c>
      <c r="GH5" s="13">
        <v>65.889444444444962</v>
      </c>
      <c r="GI5" s="13">
        <v>66.223611111170612</v>
      </c>
      <c r="GJ5" s="13">
        <v>66.55777777772164</v>
      </c>
      <c r="GK5" s="13">
        <v>66.89194444444729</v>
      </c>
      <c r="GL5" s="13">
        <v>67.226388888841029</v>
      </c>
      <c r="GM5" s="13">
        <v>67.56055555556668</v>
      </c>
      <c r="GN5" s="13">
        <v>67.89472222229233</v>
      </c>
      <c r="GO5" s="13">
        <v>68.228888888843358</v>
      </c>
      <c r="GP5" s="13">
        <v>68.56333333341172</v>
      </c>
      <c r="GQ5" s="13">
        <v>68.897499999962747</v>
      </c>
      <c r="GR5" s="13">
        <v>69.231666666688398</v>
      </c>
      <c r="GS5" s="13">
        <v>69.565833333414048</v>
      </c>
      <c r="GT5" s="13">
        <v>69.900277777807787</v>
      </c>
      <c r="GU5" s="13">
        <v>70.234444444533437</v>
      </c>
      <c r="GV5" s="13">
        <v>70.568888888927177</v>
      </c>
      <c r="GW5" s="13">
        <v>70.903055555478204</v>
      </c>
      <c r="GX5" s="13">
        <v>71.237222222203854</v>
      </c>
      <c r="GY5" s="13">
        <v>71.571666666597594</v>
      </c>
      <c r="GZ5" s="13">
        <v>71.905833333323244</v>
      </c>
      <c r="HA5" s="13">
        <v>72.240000000048894</v>
      </c>
      <c r="HB5" s="13">
        <v>72.574166666599922</v>
      </c>
      <c r="HC5" s="13">
        <v>72.908333333325572</v>
      </c>
      <c r="HD5" s="13">
        <v>73.242777777719311</v>
      </c>
      <c r="HE5" s="13">
        <v>73.576944444444962</v>
      </c>
      <c r="HF5" s="13">
        <v>73.911111111170612</v>
      </c>
      <c r="HG5" s="13">
        <v>74.245555555564351</v>
      </c>
      <c r="HH5" s="13">
        <v>74.579722222290002</v>
      </c>
      <c r="HI5" s="13">
        <v>74.913888888841029</v>
      </c>
      <c r="HJ5" s="13">
        <v>75.248333333409391</v>
      </c>
      <c r="HK5" s="13">
        <v>75.582499999960419</v>
      </c>
      <c r="HL5" s="13">
        <v>75.916666666686069</v>
      </c>
      <c r="HM5" s="13">
        <v>76.251111111079808</v>
      </c>
      <c r="HN5" s="13">
        <v>76.585277777805459</v>
      </c>
      <c r="HO5" s="13">
        <v>76.919444444531109</v>
      </c>
      <c r="HP5" s="13">
        <v>77.253888888924848</v>
      </c>
      <c r="HQ5" s="13">
        <v>77.588055555475876</v>
      </c>
      <c r="HR5" s="13">
        <v>77.922222222201526</v>
      </c>
      <c r="HS5" s="13">
        <v>78.256388888927177</v>
      </c>
      <c r="HT5" s="13">
        <v>78.590833333320916</v>
      </c>
      <c r="HU5" s="13">
        <v>78.925000000046566</v>
      </c>
      <c r="HV5" s="13">
        <v>79.259166666597594</v>
      </c>
      <c r="HW5" s="13">
        <v>79.593611111165956</v>
      </c>
      <c r="HX5" s="13">
        <v>79.927777777716983</v>
      </c>
      <c r="HY5" s="13">
        <v>80.261944444442634</v>
      </c>
      <c r="HZ5" s="13">
        <v>80.596111111168284</v>
      </c>
      <c r="IA5" s="13">
        <v>80.930555555562023</v>
      </c>
      <c r="IB5" s="13">
        <v>81.264722222287674</v>
      </c>
      <c r="IC5" s="13">
        <v>81.598888888838701</v>
      </c>
      <c r="ID5" s="13">
        <v>81.933333333407063</v>
      </c>
      <c r="IE5" s="13">
        <v>82.26749999995809</v>
      </c>
      <c r="IF5" s="13">
        <v>82.601944444526453</v>
      </c>
      <c r="IG5" s="13">
        <v>82.93611111107748</v>
      </c>
      <c r="IH5" s="13">
        <v>83.27027777780313</v>
      </c>
      <c r="II5" s="13">
        <v>83.60472222219687</v>
      </c>
      <c r="IJ5" s="13">
        <v>83.93888888892252</v>
      </c>
      <c r="IK5" s="13">
        <v>84.27305555564817</v>
      </c>
      <c r="IL5" s="13">
        <v>84.607222222199198</v>
      </c>
      <c r="IM5" s="13">
        <v>84.941666666592937</v>
      </c>
      <c r="IN5" s="13">
        <v>85.275833333318587</v>
      </c>
      <c r="IO5" s="13">
        <v>85.610000000044238</v>
      </c>
      <c r="IP5" s="13">
        <v>85.944444444437977</v>
      </c>
      <c r="IQ5" s="13">
        <v>86.278611111163627</v>
      </c>
      <c r="IR5" s="13">
        <v>86.612777777714655</v>
      </c>
      <c r="IS5" s="13">
        <v>86.946944444440305</v>
      </c>
      <c r="IT5" s="13">
        <v>87.281388888834044</v>
      </c>
      <c r="IU5" s="13">
        <v>87.615555555559695</v>
      </c>
      <c r="IV5" s="13">
        <v>87.949722222285345</v>
      </c>
      <c r="IW5" s="13">
        <v>88.284166666679084</v>
      </c>
      <c r="IX5" s="13">
        <v>88.618333333404735</v>
      </c>
      <c r="IY5" s="13">
        <v>88.952499999955762</v>
      </c>
      <c r="IZ5" s="13">
        <v>89.286666666681413</v>
      </c>
      <c r="JA5" s="13">
        <v>89.620833333407063</v>
      </c>
      <c r="JB5" s="13">
        <v>89.955277777800802</v>
      </c>
      <c r="JC5" s="13">
        <v>90.289444444526453</v>
      </c>
      <c r="JD5" s="13">
        <v>90.62361111107748</v>
      </c>
      <c r="JE5" s="13">
        <v>90.958055555645842</v>
      </c>
      <c r="JF5" s="13">
        <v>91.29222222219687</v>
      </c>
      <c r="JG5" s="13">
        <v>91.62638888892252</v>
      </c>
      <c r="JH5" s="13">
        <v>91.96055555564817</v>
      </c>
      <c r="JI5" s="13">
        <v>92.29500000004191</v>
      </c>
      <c r="JJ5" s="13">
        <v>92.629166666592937</v>
      </c>
      <c r="JK5" s="13">
        <v>92.963333333318587</v>
      </c>
      <c r="JL5" s="13">
        <v>93.297500000044238</v>
      </c>
      <c r="JM5" s="13">
        <v>93.631666666595265</v>
      </c>
      <c r="JN5" s="13">
        <v>93.966111111163627</v>
      </c>
      <c r="JO5" s="13">
        <v>94.300277777714655</v>
      </c>
      <c r="JP5" s="13">
        <v>94.634444444440305</v>
      </c>
      <c r="JQ5" s="13">
        <v>94.968888888834044</v>
      </c>
      <c r="JR5" s="13">
        <v>95.303333333402406</v>
      </c>
      <c r="JS5" s="13">
        <v>95.637499999953434</v>
      </c>
      <c r="JT5" s="13">
        <v>95.971666666679084</v>
      </c>
      <c r="JU5" s="13">
        <v>96.306111111072823</v>
      </c>
      <c r="JV5" s="13">
        <v>96.640277777798474</v>
      </c>
      <c r="JW5" s="13">
        <v>96.974444444524124</v>
      </c>
      <c r="JX5" s="13">
        <v>97.308611111075152</v>
      </c>
      <c r="JY5" s="13">
        <v>97.643055555643514</v>
      </c>
      <c r="JZ5" s="13">
        <v>97.977222222194541</v>
      </c>
      <c r="KA5" s="13">
        <v>98.311388888920192</v>
      </c>
      <c r="KB5" s="13">
        <v>98.645555555645842</v>
      </c>
      <c r="KC5" s="13">
        <v>98.980000000039581</v>
      </c>
      <c r="KD5" s="13">
        <v>99.314166666590609</v>
      </c>
      <c r="KE5" s="13">
        <v>99.648333333316259</v>
      </c>
      <c r="KF5" s="13">
        <v>99.98250000004191</v>
      </c>
      <c r="KG5" s="13">
        <v>100.31694444443565</v>
      </c>
      <c r="KH5" s="13">
        <v>100.6511111111613</v>
      </c>
      <c r="KI5" s="13">
        <v>100.98527777771233</v>
      </c>
      <c r="KJ5" s="13">
        <v>101.31944444443798</v>
      </c>
      <c r="KK5" s="13">
        <v>101.65388888883172</v>
      </c>
      <c r="KL5" s="13">
        <v>101.98805555555737</v>
      </c>
      <c r="KM5" s="13">
        <v>102.32249999995111</v>
      </c>
      <c r="KN5" s="13">
        <v>102.65666666667676</v>
      </c>
      <c r="KO5" s="13">
        <v>102.99083333340241</v>
      </c>
      <c r="KP5" s="13">
        <v>103.32499999995343</v>
      </c>
      <c r="KQ5" s="13">
        <v>103.65916666667908</v>
      </c>
      <c r="KR5" s="13">
        <v>103.99361111107282</v>
      </c>
      <c r="KS5" s="13">
        <v>104.32777777779847</v>
      </c>
      <c r="KT5" s="13">
        <v>104.66194444452412</v>
      </c>
      <c r="KU5" s="13">
        <v>104.99611111107515</v>
      </c>
      <c r="KV5" s="13">
        <v>105.33055555564351</v>
      </c>
      <c r="KW5" s="13">
        <v>105.66472222219454</v>
      </c>
      <c r="KX5" s="13">
        <v>105.99888888892019</v>
      </c>
      <c r="KY5" s="13">
        <v>106.33333333331393</v>
      </c>
      <c r="KZ5" s="13">
        <v>106.66750000003958</v>
      </c>
      <c r="LA5" s="13">
        <v>107.00194444443332</v>
      </c>
      <c r="LB5" s="13">
        <v>107.33638888882706</v>
      </c>
      <c r="LC5" s="13">
        <v>107.67055555555271</v>
      </c>
      <c r="LD5" s="13">
        <v>108.00499999994645</v>
      </c>
      <c r="LE5" s="13">
        <v>108.3391666666721</v>
      </c>
      <c r="LF5" s="13">
        <v>108.67333333339775</v>
      </c>
      <c r="LG5" s="13">
        <v>109.00777777779149</v>
      </c>
      <c r="LH5" s="13">
        <v>109.34194444451714</v>
      </c>
      <c r="LI5" s="13">
        <v>109.67611111106817</v>
      </c>
      <c r="LJ5" s="13">
        <v>110.01055555563653</v>
      </c>
      <c r="LK5" s="13">
        <v>110.34472222218756</v>
      </c>
      <c r="LL5" s="13">
        <v>110.67888888891321</v>
      </c>
      <c r="LM5" s="13">
        <v>111.01305555563886</v>
      </c>
      <c r="LN5" s="13">
        <v>111.3475000000326</v>
      </c>
      <c r="LO5" s="13">
        <v>111.68166666675825</v>
      </c>
      <c r="LP5" s="13">
        <v>112.01611111115199</v>
      </c>
      <c r="LQ5" s="13">
        <v>112.35027777770301</v>
      </c>
      <c r="LR5" s="13">
        <v>112.68444444442866</v>
      </c>
      <c r="LS5" s="13">
        <v>113.0188888888224</v>
      </c>
      <c r="LT5" s="13">
        <v>113.35305555554805</v>
      </c>
      <c r="LU5" s="13">
        <v>113.68749999994179</v>
      </c>
      <c r="LV5" s="13">
        <v>114.02166666666744</v>
      </c>
      <c r="LW5" s="13">
        <v>114.35583333339309</v>
      </c>
      <c r="LX5" s="13">
        <v>114.69027777778683</v>
      </c>
      <c r="LY5" s="13">
        <v>115.02444444451248</v>
      </c>
      <c r="LZ5" s="13">
        <v>115.35861111106351</v>
      </c>
      <c r="MA5" s="13">
        <v>115.69277777778916</v>
      </c>
      <c r="MB5" s="13">
        <v>116.0272222221829</v>
      </c>
      <c r="MC5" s="13">
        <v>116.36138888890855</v>
      </c>
      <c r="MD5" s="13">
        <v>116.6955555556342</v>
      </c>
      <c r="ME5" s="13">
        <v>117.03000000002794</v>
      </c>
      <c r="MF5" s="13">
        <v>117.36416666675359</v>
      </c>
      <c r="MG5" s="13">
        <v>117.69833333330462</v>
      </c>
      <c r="MH5" s="13">
        <v>118.03277777769836</v>
      </c>
      <c r="MI5" s="13">
        <v>118.36694444442401</v>
      </c>
      <c r="MJ5" s="13">
        <v>118.70111111114966</v>
      </c>
      <c r="MK5" s="13">
        <v>119.0355555555434</v>
      </c>
      <c r="ML5" s="13">
        <v>119.36972222226905</v>
      </c>
      <c r="MM5" s="13">
        <v>119.70388888882007</v>
      </c>
      <c r="MN5" s="13">
        <v>120.03805555554572</v>
      </c>
      <c r="MO5" s="13">
        <v>120.37249999993946</v>
      </c>
      <c r="MP5" s="13">
        <v>120.70666666666511</v>
      </c>
      <c r="MQ5" s="13">
        <v>121.04111111105885</v>
      </c>
      <c r="MR5" s="13">
        <v>121.3752777777845</v>
      </c>
      <c r="MS5" s="13">
        <v>121.70944444451015</v>
      </c>
      <c r="MT5" s="13">
        <v>122.04388888890389</v>
      </c>
      <c r="MU5" s="13">
        <v>122.37805555562954</v>
      </c>
      <c r="MV5" s="13">
        <v>122.71222222218057</v>
      </c>
      <c r="MW5" s="13">
        <v>123.04638888890622</v>
      </c>
      <c r="MX5" s="13">
        <v>123.38083333329996</v>
      </c>
      <c r="MY5" s="13">
        <v>123.71500000002561</v>
      </c>
      <c r="MZ5" s="13">
        <v>124.04916666675126</v>
      </c>
      <c r="NA5" s="13">
        <v>124.38333333330229</v>
      </c>
      <c r="NB5" s="13">
        <v>124.71777777787065</v>
      </c>
      <c r="NC5" s="13">
        <v>125.05194444442168</v>
      </c>
      <c r="ND5" s="13">
        <v>125.38611111114733</v>
      </c>
      <c r="NE5" s="13">
        <v>125.72027777769836</v>
      </c>
      <c r="NF5" s="13">
        <v>126.05472222226672</v>
      </c>
      <c r="NG5" s="13">
        <v>126.38888888881775</v>
      </c>
      <c r="NH5" s="13">
        <v>126.72333333338611</v>
      </c>
      <c r="NI5" s="13">
        <v>127.05749999993714</v>
      </c>
      <c r="NJ5" s="13">
        <v>127.39166666666279</v>
      </c>
      <c r="NK5" s="13">
        <v>127.72583333338844</v>
      </c>
      <c r="NL5" s="13">
        <v>128.06027777778218</v>
      </c>
      <c r="NM5" s="13">
        <v>128.39444444450783</v>
      </c>
      <c r="NN5" s="13">
        <v>128.72861111105885</v>
      </c>
      <c r="NO5" s="13">
        <v>129.06305555562722</v>
      </c>
      <c r="NP5" s="13" t="s">
        <v>12</v>
      </c>
      <c r="NQ5" s="13" t="s">
        <v>12</v>
      </c>
      <c r="NR5" s="13" t="s">
        <v>12</v>
      </c>
      <c r="NS5" s="13" t="s">
        <v>12</v>
      </c>
      <c r="NT5" s="13" t="s">
        <v>12</v>
      </c>
      <c r="NU5" s="13" t="s">
        <v>12</v>
      </c>
      <c r="NV5" s="13" t="s">
        <v>12</v>
      </c>
      <c r="NW5" s="13" t="s">
        <v>12</v>
      </c>
      <c r="NX5" s="13" t="s">
        <v>12</v>
      </c>
      <c r="NY5" s="13" t="s">
        <v>12</v>
      </c>
      <c r="NZ5" s="13" t="s">
        <v>12</v>
      </c>
      <c r="OA5" s="13" t="s">
        <v>12</v>
      </c>
      <c r="OB5" s="13" t="s">
        <v>12</v>
      </c>
      <c r="OC5" s="13" t="s">
        <v>12</v>
      </c>
      <c r="OD5" s="13" t="s">
        <v>12</v>
      </c>
      <c r="OE5" s="13" t="s">
        <v>12</v>
      </c>
      <c r="OF5" s="13" t="s">
        <v>12</v>
      </c>
      <c r="OG5" s="13" t="s">
        <v>12</v>
      </c>
      <c r="OH5" s="13" t="s">
        <v>12</v>
      </c>
      <c r="OI5" s="13" t="s">
        <v>12</v>
      </c>
      <c r="OJ5" s="13" t="s">
        <v>12</v>
      </c>
      <c r="OK5" s="13" t="s">
        <v>12</v>
      </c>
      <c r="OL5" s="13" t="s">
        <v>12</v>
      </c>
      <c r="OM5" s="13" t="s">
        <v>12</v>
      </c>
      <c r="ON5" s="13" t="s">
        <v>12</v>
      </c>
      <c r="OO5" s="13" t="s">
        <v>12</v>
      </c>
      <c r="OP5" s="13" t="s">
        <v>12</v>
      </c>
      <c r="OQ5" s="13" t="s">
        <v>12</v>
      </c>
      <c r="OR5" s="13" t="s">
        <v>12</v>
      </c>
      <c r="OS5" s="13" t="s">
        <v>12</v>
      </c>
      <c r="OT5" s="13" t="s">
        <v>12</v>
      </c>
      <c r="OU5" s="13" t="s">
        <v>12</v>
      </c>
      <c r="OV5" s="13" t="s">
        <v>12</v>
      </c>
      <c r="OW5" s="13" t="s">
        <v>12</v>
      </c>
      <c r="OX5" s="13" t="s">
        <v>12</v>
      </c>
      <c r="OY5" s="13" t="s">
        <v>12</v>
      </c>
      <c r="OZ5" s="13" t="s">
        <v>12</v>
      </c>
      <c r="PA5" s="13" t="s">
        <v>12</v>
      </c>
      <c r="PB5" s="13" t="s">
        <v>12</v>
      </c>
      <c r="PC5" s="13" t="s">
        <v>12</v>
      </c>
      <c r="PD5" s="13" t="s">
        <v>12</v>
      </c>
      <c r="PE5" s="13" t="s">
        <v>12</v>
      </c>
      <c r="PF5" s="13" t="s">
        <v>12</v>
      </c>
      <c r="PG5" s="13" t="s">
        <v>12</v>
      </c>
      <c r="PH5" s="13" t="s">
        <v>12</v>
      </c>
      <c r="PI5" s="13" t="s">
        <v>12</v>
      </c>
      <c r="PJ5" s="13" t="s">
        <v>12</v>
      </c>
      <c r="PK5" s="13" t="s">
        <v>12</v>
      </c>
      <c r="PL5" s="13" t="s">
        <v>12</v>
      </c>
      <c r="PM5" s="13" t="s">
        <v>12</v>
      </c>
      <c r="PN5" s="13" t="s">
        <v>12</v>
      </c>
      <c r="PO5" s="13" t="s">
        <v>12</v>
      </c>
      <c r="PP5" s="13" t="s">
        <v>12</v>
      </c>
      <c r="PQ5" s="13" t="s">
        <v>12</v>
      </c>
      <c r="PR5" s="13" t="s">
        <v>12</v>
      </c>
      <c r="PS5" s="13" t="s">
        <v>12</v>
      </c>
      <c r="PT5" s="13" t="s">
        <v>12</v>
      </c>
      <c r="PU5" s="13" t="s">
        <v>12</v>
      </c>
      <c r="PV5" s="13" t="s">
        <v>12</v>
      </c>
      <c r="PW5" s="13" t="s">
        <v>12</v>
      </c>
      <c r="PX5" s="13" t="s">
        <v>12</v>
      </c>
      <c r="PY5" s="13" t="s">
        <v>12</v>
      </c>
      <c r="PZ5" s="13" t="s">
        <v>12</v>
      </c>
      <c r="QA5" s="13" t="s">
        <v>12</v>
      </c>
      <c r="QB5" s="13" t="s">
        <v>12</v>
      </c>
      <c r="QC5" s="13" t="s">
        <v>12</v>
      </c>
      <c r="QD5" s="13" t="s">
        <v>12</v>
      </c>
      <c r="QE5" s="13" t="s">
        <v>12</v>
      </c>
      <c r="QF5" s="13" t="s">
        <v>12</v>
      </c>
      <c r="QG5" s="13" t="s">
        <v>12</v>
      </c>
      <c r="QH5" s="13" t="s">
        <v>12</v>
      </c>
      <c r="QI5" s="13" t="s">
        <v>12</v>
      </c>
      <c r="QJ5" s="13" t="s">
        <v>12</v>
      </c>
      <c r="QK5" s="13" t="s">
        <v>12</v>
      </c>
      <c r="QL5" s="13" t="s">
        <v>12</v>
      </c>
      <c r="QM5" s="13" t="s">
        <v>12</v>
      </c>
      <c r="QN5" s="13" t="s">
        <v>12</v>
      </c>
      <c r="QO5" s="13" t="s">
        <v>12</v>
      </c>
      <c r="QP5" s="13" t="s">
        <v>12</v>
      </c>
      <c r="QQ5" s="13" t="s">
        <v>12</v>
      </c>
      <c r="QR5" s="13" t="s">
        <v>12</v>
      </c>
      <c r="QS5" s="13" t="s">
        <v>12</v>
      </c>
      <c r="QT5" s="13" t="s">
        <v>12</v>
      </c>
      <c r="QU5" s="13" t="s">
        <v>12</v>
      </c>
      <c r="QV5" s="13" t="s">
        <v>12</v>
      </c>
      <c r="QW5" s="13" t="s">
        <v>12</v>
      </c>
      <c r="QX5" s="13" t="s">
        <v>12</v>
      </c>
      <c r="QY5" s="13" t="s">
        <v>12</v>
      </c>
      <c r="QZ5" s="13" t="s">
        <v>12</v>
      </c>
      <c r="RA5" s="13" t="s">
        <v>12</v>
      </c>
      <c r="RB5" s="13" t="s">
        <v>12</v>
      </c>
      <c r="RC5" s="13" t="s">
        <v>12</v>
      </c>
      <c r="RD5" s="13" t="s">
        <v>12</v>
      </c>
      <c r="RE5" s="13" t="s">
        <v>12</v>
      </c>
      <c r="RF5" s="13" t="s">
        <v>12</v>
      </c>
      <c r="RG5" s="13" t="s">
        <v>12</v>
      </c>
      <c r="RH5" s="13" t="s">
        <v>12</v>
      </c>
      <c r="RI5" s="13" t="s">
        <v>12</v>
      </c>
      <c r="RJ5" s="13" t="s">
        <v>12</v>
      </c>
      <c r="RK5" s="13" t="s">
        <v>12</v>
      </c>
      <c r="RL5" s="13" t="s">
        <v>12</v>
      </c>
      <c r="RM5" s="13" t="s">
        <v>12</v>
      </c>
      <c r="RN5" s="13" t="s">
        <v>12</v>
      </c>
      <c r="RO5" s="13" t="s">
        <v>12</v>
      </c>
      <c r="RP5" s="13" t="s">
        <v>12</v>
      </c>
      <c r="RQ5" s="13" t="s">
        <v>12</v>
      </c>
      <c r="RR5" s="13" t="s">
        <v>12</v>
      </c>
      <c r="RS5" s="13" t="s">
        <v>12</v>
      </c>
      <c r="RT5" s="13" t="s">
        <v>12</v>
      </c>
      <c r="RU5" s="13" t="s">
        <v>12</v>
      </c>
      <c r="RV5" s="13" t="s">
        <v>12</v>
      </c>
      <c r="RW5" s="13" t="s">
        <v>12</v>
      </c>
      <c r="RX5" s="13" t="s">
        <v>12</v>
      </c>
      <c r="RY5" s="13" t="s">
        <v>12</v>
      </c>
      <c r="RZ5" s="13" t="s">
        <v>12</v>
      </c>
      <c r="SA5" s="13" t="s">
        <v>12</v>
      </c>
      <c r="SB5" s="13" t="s">
        <v>12</v>
      </c>
      <c r="SC5" s="13" t="s">
        <v>12</v>
      </c>
      <c r="SD5" s="13" t="s">
        <v>12</v>
      </c>
      <c r="SE5" s="13" t="s">
        <v>12</v>
      </c>
      <c r="SF5" s="13" t="s">
        <v>12</v>
      </c>
      <c r="SG5" s="13" t="s">
        <v>12</v>
      </c>
      <c r="SH5" s="13" t="s">
        <v>12</v>
      </c>
      <c r="SI5" s="13" t="s">
        <v>12</v>
      </c>
      <c r="SJ5" s="13" t="s">
        <v>12</v>
      </c>
      <c r="SK5" s="13" t="s">
        <v>12</v>
      </c>
      <c r="SL5" s="13" t="s">
        <v>12</v>
      </c>
      <c r="SM5" s="13" t="s">
        <v>12</v>
      </c>
      <c r="SN5" s="13" t="s">
        <v>12</v>
      </c>
      <c r="SO5" s="13" t="s">
        <v>12</v>
      </c>
      <c r="SP5" s="13" t="s">
        <v>12</v>
      </c>
      <c r="SQ5" s="13" t="s">
        <v>12</v>
      </c>
      <c r="SR5" s="13" t="s">
        <v>12</v>
      </c>
      <c r="SS5" s="13" t="s">
        <v>12</v>
      </c>
      <c r="ST5" s="13" t="s">
        <v>12</v>
      </c>
      <c r="SU5" s="13" t="s">
        <v>12</v>
      </c>
      <c r="SV5" s="13" t="s">
        <v>12</v>
      </c>
      <c r="SW5" s="13" t="s">
        <v>12</v>
      </c>
      <c r="SX5" s="13" t="s">
        <v>12</v>
      </c>
      <c r="SY5" s="13" t="s">
        <v>12</v>
      </c>
      <c r="SZ5" s="13" t="s">
        <v>12</v>
      </c>
      <c r="TA5" s="13" t="s">
        <v>12</v>
      </c>
      <c r="TB5" s="13" t="s">
        <v>12</v>
      </c>
      <c r="TC5" s="13" t="s">
        <v>12</v>
      </c>
      <c r="TD5" s="13" t="s">
        <v>12</v>
      </c>
      <c r="TE5" s="13" t="s">
        <v>12</v>
      </c>
      <c r="TF5" s="13" t="s">
        <v>12</v>
      </c>
      <c r="TG5" s="13" t="s">
        <v>12</v>
      </c>
      <c r="TH5" s="13" t="s">
        <v>12</v>
      </c>
      <c r="TI5" s="13" t="s">
        <v>12</v>
      </c>
      <c r="TJ5" s="13" t="s">
        <v>12</v>
      </c>
      <c r="TK5" s="13" t="s">
        <v>12</v>
      </c>
      <c r="TL5" s="13" t="s">
        <v>12</v>
      </c>
      <c r="TM5" s="13" t="s">
        <v>12</v>
      </c>
      <c r="TN5" s="13" t="s">
        <v>12</v>
      </c>
      <c r="TO5" s="13" t="s">
        <v>12</v>
      </c>
      <c r="TP5" s="13" t="s">
        <v>12</v>
      </c>
      <c r="TQ5" s="13" t="s">
        <v>12</v>
      </c>
      <c r="TR5" s="13" t="s">
        <v>12</v>
      </c>
      <c r="TS5" s="13" t="s">
        <v>12</v>
      </c>
      <c r="TT5" s="13" t="s">
        <v>12</v>
      </c>
      <c r="TU5" s="13" t="s">
        <v>12</v>
      </c>
      <c r="TV5" s="13" t="s">
        <v>12</v>
      </c>
      <c r="TW5" s="13" t="s">
        <v>12</v>
      </c>
      <c r="TX5" s="13" t="s">
        <v>12</v>
      </c>
      <c r="TY5" s="13" t="s">
        <v>12</v>
      </c>
      <c r="TZ5" s="13" t="s">
        <v>12</v>
      </c>
      <c r="UA5" s="13" t="s">
        <v>12</v>
      </c>
      <c r="UB5" s="13" t="s">
        <v>12</v>
      </c>
      <c r="UC5" s="13" t="s">
        <v>12</v>
      </c>
      <c r="UD5" s="13" t="s">
        <v>12</v>
      </c>
      <c r="UE5" s="13" t="s">
        <v>12</v>
      </c>
      <c r="UF5" s="13" t="s">
        <v>12</v>
      </c>
      <c r="UG5" s="13" t="s">
        <v>12</v>
      </c>
      <c r="UH5" s="13" t="s">
        <v>12</v>
      </c>
      <c r="UI5" s="13" t="s">
        <v>12</v>
      </c>
      <c r="UJ5" s="13" t="s">
        <v>12</v>
      </c>
      <c r="UK5" s="13" t="s">
        <v>12</v>
      </c>
      <c r="UL5" s="13" t="s">
        <v>12</v>
      </c>
      <c r="UM5" s="13" t="s">
        <v>12</v>
      </c>
      <c r="UN5" s="13" t="s">
        <v>12</v>
      </c>
      <c r="UO5" s="13" t="s">
        <v>12</v>
      </c>
      <c r="UP5" s="13" t="s">
        <v>12</v>
      </c>
      <c r="UQ5" s="13" t="s">
        <v>12</v>
      </c>
      <c r="UR5" s="13" t="s">
        <v>12</v>
      </c>
      <c r="US5" s="13" t="s">
        <v>12</v>
      </c>
      <c r="UT5" s="13" t="s">
        <v>12</v>
      </c>
      <c r="UU5" s="13" t="s">
        <v>12</v>
      </c>
      <c r="UV5" s="13" t="s">
        <v>12</v>
      </c>
      <c r="UW5" s="13" t="s">
        <v>12</v>
      </c>
      <c r="UX5" s="13" t="s">
        <v>12</v>
      </c>
      <c r="UY5" s="13" t="s">
        <v>12</v>
      </c>
      <c r="UZ5" s="13" t="s">
        <v>12</v>
      </c>
      <c r="VA5" s="13" t="s">
        <v>12</v>
      </c>
      <c r="VB5" s="13" t="s">
        <v>12</v>
      </c>
      <c r="VC5" s="13" t="s">
        <v>12</v>
      </c>
      <c r="VD5" s="13" t="s">
        <v>12</v>
      </c>
      <c r="VE5" s="13" t="s">
        <v>12</v>
      </c>
      <c r="VF5" s="13" t="s">
        <v>12</v>
      </c>
      <c r="VG5" s="13" t="s">
        <v>12</v>
      </c>
      <c r="VH5" s="13" t="s">
        <v>12</v>
      </c>
      <c r="VI5" s="13" t="s">
        <v>12</v>
      </c>
      <c r="VJ5" s="13" t="s">
        <v>12</v>
      </c>
      <c r="VK5" s="13" t="s">
        <v>12</v>
      </c>
      <c r="VL5" s="13" t="s">
        <v>12</v>
      </c>
      <c r="VM5" s="13" t="s">
        <v>12</v>
      </c>
      <c r="VN5" s="13" t="s">
        <v>12</v>
      </c>
      <c r="VO5" s="13" t="s">
        <v>12</v>
      </c>
      <c r="VP5" s="13" t="s">
        <v>12</v>
      </c>
      <c r="VQ5" s="13" t="s">
        <v>12</v>
      </c>
      <c r="VR5" s="13" t="s">
        <v>12</v>
      </c>
      <c r="VS5" s="13" t="s">
        <v>12</v>
      </c>
      <c r="VT5" s="13" t="s">
        <v>12</v>
      </c>
      <c r="VU5" s="13" t="s">
        <v>12</v>
      </c>
      <c r="VV5" s="13" t="s">
        <v>12</v>
      </c>
      <c r="VW5" s="13" t="s">
        <v>12</v>
      </c>
      <c r="VX5" s="13" t="s">
        <v>12</v>
      </c>
      <c r="VY5" s="13" t="s">
        <v>12</v>
      </c>
      <c r="VZ5" s="13" t="s">
        <v>12</v>
      </c>
      <c r="WA5" s="13" t="s">
        <v>12</v>
      </c>
      <c r="WB5" s="13" t="s">
        <v>12</v>
      </c>
      <c r="WC5" s="13" t="s">
        <v>12</v>
      </c>
      <c r="WD5" s="13" t="s">
        <v>12</v>
      </c>
      <c r="WE5" s="13" t="s">
        <v>12</v>
      </c>
      <c r="WF5" s="13" t="s">
        <v>12</v>
      </c>
      <c r="WG5" s="13" t="s">
        <v>12</v>
      </c>
      <c r="WH5" s="13" t="s">
        <v>12</v>
      </c>
      <c r="WI5" s="13" t="s">
        <v>12</v>
      </c>
      <c r="WJ5" s="13" t="s">
        <v>12</v>
      </c>
      <c r="WK5" s="13" t="s">
        <v>12</v>
      </c>
      <c r="WL5" s="13" t="s">
        <v>12</v>
      </c>
      <c r="WM5" s="13" t="s">
        <v>12</v>
      </c>
      <c r="WN5" s="13" t="s">
        <v>12</v>
      </c>
      <c r="WO5" s="13" t="s">
        <v>12</v>
      </c>
      <c r="WP5" s="13" t="s">
        <v>12</v>
      </c>
      <c r="WQ5" s="13" t="s">
        <v>12</v>
      </c>
      <c r="WR5" s="13" t="s">
        <v>12</v>
      </c>
      <c r="WS5" s="13" t="s">
        <v>12</v>
      </c>
      <c r="WT5" s="13" t="s">
        <v>12</v>
      </c>
      <c r="WU5" s="13" t="s">
        <v>12</v>
      </c>
      <c r="WV5" s="13" t="s">
        <v>12</v>
      </c>
      <c r="WW5" s="13" t="s">
        <v>12</v>
      </c>
      <c r="WX5" s="13" t="s">
        <v>12</v>
      </c>
      <c r="WY5" s="13" t="s">
        <v>12</v>
      </c>
      <c r="WZ5" s="13" t="s">
        <v>12</v>
      </c>
      <c r="XA5" s="13" t="s">
        <v>12</v>
      </c>
      <c r="XB5" s="13" t="s">
        <v>12</v>
      </c>
      <c r="XC5" s="13" t="s">
        <v>12</v>
      </c>
      <c r="XD5" s="13" t="s">
        <v>12</v>
      </c>
      <c r="XE5" s="13" t="s">
        <v>12</v>
      </c>
      <c r="XF5" s="13" t="s">
        <v>12</v>
      </c>
      <c r="XG5" s="13" t="s">
        <v>12</v>
      </c>
      <c r="XH5" s="13" t="s">
        <v>12</v>
      </c>
      <c r="XI5" s="13" t="s">
        <v>12</v>
      </c>
      <c r="XJ5" s="13" t="s">
        <v>12</v>
      </c>
      <c r="XK5" s="13" t="s">
        <v>12</v>
      </c>
      <c r="XL5" s="13" t="s">
        <v>12</v>
      </c>
      <c r="XM5" s="13" t="s">
        <v>12</v>
      </c>
      <c r="XN5" s="13" t="s">
        <v>12</v>
      </c>
      <c r="XO5" s="13" t="s">
        <v>12</v>
      </c>
      <c r="XP5" s="13" t="s">
        <v>12</v>
      </c>
      <c r="XQ5" s="13" t="s">
        <v>12</v>
      </c>
      <c r="XR5" s="13" t="s">
        <v>12</v>
      </c>
      <c r="XS5" s="13" t="s">
        <v>12</v>
      </c>
      <c r="XT5" s="13" t="s">
        <v>12</v>
      </c>
      <c r="XU5" s="13" t="s">
        <v>12</v>
      </c>
      <c r="XV5" s="13" t="s">
        <v>12</v>
      </c>
      <c r="XW5" s="13" t="s">
        <v>12</v>
      </c>
      <c r="XX5" s="13" t="s">
        <v>12</v>
      </c>
      <c r="XY5" s="13" t="s">
        <v>12</v>
      </c>
      <c r="XZ5" s="13" t="s">
        <v>12</v>
      </c>
      <c r="YA5" s="13" t="s">
        <v>12</v>
      </c>
      <c r="YB5" s="13" t="s">
        <v>12</v>
      </c>
      <c r="YC5" s="13" t="s">
        <v>12</v>
      </c>
      <c r="YD5" s="13" t="s">
        <v>12</v>
      </c>
      <c r="YE5" s="13" t="s">
        <v>12</v>
      </c>
      <c r="YF5" s="13" t="s">
        <v>12</v>
      </c>
      <c r="YG5" s="13" t="s">
        <v>12</v>
      </c>
      <c r="YH5" s="13" t="s">
        <v>12</v>
      </c>
      <c r="YI5" s="13" t="s">
        <v>12</v>
      </c>
      <c r="YJ5" s="13" t="s">
        <v>12</v>
      </c>
      <c r="YK5" s="13" t="s">
        <v>12</v>
      </c>
      <c r="YL5" s="13" t="s">
        <v>12</v>
      </c>
      <c r="YM5" s="13" t="s">
        <v>12</v>
      </c>
      <c r="YN5" s="13" t="s">
        <v>12</v>
      </c>
      <c r="YO5" s="13" t="s">
        <v>12</v>
      </c>
      <c r="YP5" s="13" t="s">
        <v>12</v>
      </c>
      <c r="YQ5" s="13" t="s">
        <v>12</v>
      </c>
      <c r="YR5" s="13" t="s">
        <v>12</v>
      </c>
      <c r="YS5" s="13" t="s">
        <v>12</v>
      </c>
      <c r="YT5" s="13" t="s">
        <v>12</v>
      </c>
      <c r="YU5" s="13" t="s">
        <v>12</v>
      </c>
      <c r="YV5" s="13" t="s">
        <v>12</v>
      </c>
      <c r="YW5" s="13" t="s">
        <v>12</v>
      </c>
      <c r="YX5" s="13" t="s">
        <v>12</v>
      </c>
      <c r="YY5" s="13" t="s">
        <v>12</v>
      </c>
      <c r="YZ5" s="13" t="s">
        <v>12</v>
      </c>
      <c r="ZA5" s="13" t="s">
        <v>12</v>
      </c>
      <c r="ZB5" s="13" t="s">
        <v>12</v>
      </c>
      <c r="ZC5" s="13" t="s">
        <v>12</v>
      </c>
      <c r="ZD5" s="13" t="s">
        <v>12</v>
      </c>
      <c r="ZE5" s="13" t="s">
        <v>12</v>
      </c>
      <c r="ZF5" s="13" t="s">
        <v>12</v>
      </c>
      <c r="ZG5" s="13" t="s">
        <v>12</v>
      </c>
      <c r="ZH5" s="13" t="s">
        <v>12</v>
      </c>
      <c r="ZI5" s="13" t="s">
        <v>12</v>
      </c>
      <c r="ZJ5" s="13" t="s">
        <v>12</v>
      </c>
      <c r="ZK5" s="13" t="s">
        <v>12</v>
      </c>
      <c r="ZL5" s="13" t="s">
        <v>12</v>
      </c>
      <c r="ZM5" s="13" t="s">
        <v>12</v>
      </c>
      <c r="ZN5" s="13" t="s">
        <v>12</v>
      </c>
      <c r="ZO5" s="13" t="s">
        <v>12</v>
      </c>
      <c r="ZP5" s="13" t="s">
        <v>12</v>
      </c>
      <c r="ZQ5" s="13" t="s">
        <v>12</v>
      </c>
      <c r="ZR5" s="13" t="s">
        <v>12</v>
      </c>
      <c r="ZS5" s="13" t="s">
        <v>12</v>
      </c>
      <c r="ZT5" s="13" t="s">
        <v>12</v>
      </c>
      <c r="ZU5" s="13" t="s">
        <v>12</v>
      </c>
      <c r="ZV5" s="13" t="s">
        <v>12</v>
      </c>
      <c r="ZW5" s="13" t="s">
        <v>12</v>
      </c>
      <c r="ZX5" s="13" t="s">
        <v>12</v>
      </c>
      <c r="ZY5" s="13" t="s">
        <v>12</v>
      </c>
      <c r="ZZ5" s="13" t="s">
        <v>12</v>
      </c>
      <c r="AAA5" s="13" t="s">
        <v>12</v>
      </c>
      <c r="AAB5" s="13" t="s">
        <v>12</v>
      </c>
      <c r="AAC5" s="13" t="s">
        <v>12</v>
      </c>
      <c r="AAD5" s="13" t="s">
        <v>12</v>
      </c>
      <c r="AAE5" s="13" t="s">
        <v>12</v>
      </c>
      <c r="AAF5" s="13" t="s">
        <v>12</v>
      </c>
      <c r="AAG5" s="13" t="s">
        <v>12</v>
      </c>
      <c r="AAH5" s="13" t="s">
        <v>12</v>
      </c>
      <c r="AAI5" s="13" t="s">
        <v>12</v>
      </c>
      <c r="AAJ5" s="13" t="s">
        <v>12</v>
      </c>
      <c r="AAK5" s="13" t="s">
        <v>12</v>
      </c>
      <c r="AAL5" s="13" t="s">
        <v>12</v>
      </c>
      <c r="AAM5" s="13" t="s">
        <v>12</v>
      </c>
      <c r="AAN5" s="13" t="s">
        <v>12</v>
      </c>
      <c r="AAO5" s="13" t="s">
        <v>12</v>
      </c>
      <c r="AAP5" s="13" t="s">
        <v>12</v>
      </c>
      <c r="AAQ5" s="13" t="s">
        <v>12</v>
      </c>
      <c r="AAR5" s="13" t="s">
        <v>12</v>
      </c>
      <c r="AAS5" s="13" t="s">
        <v>12</v>
      </c>
      <c r="AAT5" s="13" t="s">
        <v>12</v>
      </c>
      <c r="AAU5" s="13" t="s">
        <v>12</v>
      </c>
      <c r="AAV5" s="13" t="s">
        <v>12</v>
      </c>
      <c r="AAW5" s="13" t="s">
        <v>12</v>
      </c>
      <c r="AAX5" s="13" t="s">
        <v>12</v>
      </c>
      <c r="AAY5" s="13" t="s">
        <v>12</v>
      </c>
      <c r="AAZ5" s="13" t="s">
        <v>12</v>
      </c>
      <c r="ABA5" s="13" t="s">
        <v>12</v>
      </c>
      <c r="ABB5" s="13" t="s">
        <v>12</v>
      </c>
      <c r="ABC5" s="13" t="s">
        <v>12</v>
      </c>
      <c r="ABD5" s="13" t="s">
        <v>12</v>
      </c>
      <c r="ABE5" s="13" t="s">
        <v>12</v>
      </c>
      <c r="ABF5" s="13" t="s">
        <v>12</v>
      </c>
      <c r="ABG5" s="13" t="s">
        <v>12</v>
      </c>
      <c r="ABH5" s="13" t="s">
        <v>12</v>
      </c>
      <c r="ABI5" s="13" t="s">
        <v>12</v>
      </c>
      <c r="ABJ5" s="13" t="s">
        <v>12</v>
      </c>
      <c r="ABK5" s="13" t="s">
        <v>12</v>
      </c>
      <c r="ABL5" s="13" t="s">
        <v>12</v>
      </c>
      <c r="ABM5" s="13" t="s">
        <v>12</v>
      </c>
      <c r="ABN5" s="13" t="s">
        <v>12</v>
      </c>
      <c r="ABO5" s="13" t="s">
        <v>12</v>
      </c>
      <c r="ABP5" s="13" t="s">
        <v>12</v>
      </c>
      <c r="ABQ5" s="13" t="s">
        <v>12</v>
      </c>
      <c r="ABR5" s="13" t="s">
        <v>12</v>
      </c>
      <c r="ABS5" s="13" t="s">
        <v>12</v>
      </c>
      <c r="ABT5" s="13" t="s">
        <v>12</v>
      </c>
      <c r="ABU5" s="13" t="s">
        <v>12</v>
      </c>
      <c r="ABV5" s="13" t="s">
        <v>12</v>
      </c>
      <c r="ABW5" s="13" t="s">
        <v>12</v>
      </c>
      <c r="ABX5" s="13" t="s">
        <v>12</v>
      </c>
      <c r="ABY5" s="13" t="s">
        <v>12</v>
      </c>
      <c r="ABZ5" s="13" t="s">
        <v>12</v>
      </c>
      <c r="ACA5" s="13" t="s">
        <v>12</v>
      </c>
      <c r="ACB5" s="13" t="s">
        <v>12</v>
      </c>
      <c r="ACC5" s="13" t="s">
        <v>12</v>
      </c>
      <c r="ACD5" s="13" t="s">
        <v>12</v>
      </c>
      <c r="ACE5" s="13" t="s">
        <v>12</v>
      </c>
      <c r="ACF5" s="13" t="s">
        <v>12</v>
      </c>
      <c r="ACG5" s="13" t="s">
        <v>12</v>
      </c>
      <c r="ACH5" s="13" t="s">
        <v>12</v>
      </c>
      <c r="ACI5" s="13" t="s">
        <v>12</v>
      </c>
      <c r="ACJ5" s="13" t="s">
        <v>12</v>
      </c>
      <c r="ACK5" s="13" t="s">
        <v>12</v>
      </c>
      <c r="ACL5" s="13" t="s">
        <v>12</v>
      </c>
      <c r="ACM5" s="13" t="s">
        <v>12</v>
      </c>
      <c r="ACN5" s="13" t="s">
        <v>12</v>
      </c>
      <c r="ACO5" s="13" t="s">
        <v>12</v>
      </c>
      <c r="ACP5" s="13" t="s">
        <v>12</v>
      </c>
      <c r="ACQ5" s="13" t="s">
        <v>12</v>
      </c>
      <c r="ACR5" s="13" t="s">
        <v>12</v>
      </c>
      <c r="ACS5" s="13" t="s">
        <v>12</v>
      </c>
      <c r="ACT5" s="13" t="s">
        <v>12</v>
      </c>
      <c r="ACU5" s="13" t="s">
        <v>12</v>
      </c>
      <c r="ACV5" s="13" t="s">
        <v>12</v>
      </c>
      <c r="ACW5" s="13" t="s">
        <v>12</v>
      </c>
      <c r="ACX5" s="13" t="s">
        <v>12</v>
      </c>
      <c r="ACY5" s="13" t="s">
        <v>12</v>
      </c>
      <c r="ACZ5" s="13" t="s">
        <v>12</v>
      </c>
      <c r="ADA5" s="13" t="s">
        <v>12</v>
      </c>
      <c r="ADB5" s="13" t="s">
        <v>12</v>
      </c>
      <c r="ADC5" s="13" t="s">
        <v>12</v>
      </c>
      <c r="ADD5" s="13" t="s">
        <v>12</v>
      </c>
      <c r="ADE5" s="13" t="s">
        <v>12</v>
      </c>
      <c r="ADF5" s="13" t="s">
        <v>12</v>
      </c>
      <c r="ADG5" s="13" t="s">
        <v>12</v>
      </c>
      <c r="ADH5" s="13" t="s">
        <v>12</v>
      </c>
      <c r="ADI5" s="13" t="s">
        <v>12</v>
      </c>
      <c r="ADJ5" s="13" t="s">
        <v>12</v>
      </c>
      <c r="ADK5" s="13" t="s">
        <v>12</v>
      </c>
      <c r="ADL5" s="13" t="s">
        <v>12</v>
      </c>
      <c r="ADM5" s="13" t="s">
        <v>12</v>
      </c>
      <c r="ADN5" s="13" t="s">
        <v>12</v>
      </c>
      <c r="ADO5" s="13" t="s">
        <v>12</v>
      </c>
      <c r="ADP5" s="13" t="s">
        <v>12</v>
      </c>
      <c r="ADQ5" s="13" t="s">
        <v>12</v>
      </c>
      <c r="ADR5" s="13" t="s">
        <v>12</v>
      </c>
      <c r="ADS5" s="13" t="s">
        <v>12</v>
      </c>
      <c r="ADT5" s="13" t="s">
        <v>12</v>
      </c>
      <c r="ADU5" s="13" t="s">
        <v>12</v>
      </c>
      <c r="ADV5" s="13" t="s">
        <v>12</v>
      </c>
      <c r="ADW5" s="13" t="s">
        <v>12</v>
      </c>
      <c r="ADX5" s="13" t="s">
        <v>12</v>
      </c>
      <c r="ADY5" s="13" t="s">
        <v>12</v>
      </c>
      <c r="ADZ5" s="13" t="s">
        <v>12</v>
      </c>
      <c r="AEA5" s="13" t="s">
        <v>12</v>
      </c>
      <c r="AEB5" s="13" t="s">
        <v>12</v>
      </c>
      <c r="AEC5" s="13" t="s">
        <v>12</v>
      </c>
      <c r="AED5" s="13" t="s">
        <v>12</v>
      </c>
      <c r="AEE5" s="13" t="s">
        <v>12</v>
      </c>
      <c r="AEF5" s="13" t="s">
        <v>12</v>
      </c>
      <c r="AEG5" s="13" t="s">
        <v>12</v>
      </c>
      <c r="AEH5" s="13" t="s">
        <v>12</v>
      </c>
      <c r="AEI5" s="13" t="s">
        <v>12</v>
      </c>
      <c r="AEJ5" s="13" t="s">
        <v>12</v>
      </c>
      <c r="AEK5" s="13" t="s">
        <v>12</v>
      </c>
      <c r="AEL5" s="13" t="s">
        <v>12</v>
      </c>
      <c r="AEM5" s="13" t="s">
        <v>12</v>
      </c>
      <c r="AEN5" s="13" t="s">
        <v>12</v>
      </c>
      <c r="AEO5" s="13" t="s">
        <v>12</v>
      </c>
      <c r="AEP5" s="13" t="s">
        <v>12</v>
      </c>
      <c r="AEQ5" s="13" t="s">
        <v>12</v>
      </c>
      <c r="AER5" s="13" t="s">
        <v>12</v>
      </c>
      <c r="AES5" s="13" t="s">
        <v>12</v>
      </c>
      <c r="AET5" s="13" t="s">
        <v>12</v>
      </c>
      <c r="AEU5" s="13" t="s">
        <v>12</v>
      </c>
      <c r="AEV5" s="13" t="s">
        <v>12</v>
      </c>
      <c r="AEW5" s="13" t="s">
        <v>12</v>
      </c>
      <c r="AEX5" s="13" t="s">
        <v>12</v>
      </c>
      <c r="AEY5" s="13" t="s">
        <v>12</v>
      </c>
      <c r="AEZ5" s="13" t="s">
        <v>12</v>
      </c>
      <c r="AFA5" s="13" t="s">
        <v>12</v>
      </c>
      <c r="AFB5" s="13" t="s">
        <v>12</v>
      </c>
      <c r="AFC5" s="13" t="s">
        <v>12</v>
      </c>
      <c r="AFD5" s="13" t="s">
        <v>12</v>
      </c>
      <c r="AFE5" s="13" t="s">
        <v>12</v>
      </c>
      <c r="AFF5" s="13" t="s">
        <v>12</v>
      </c>
      <c r="AFG5" s="13" t="s">
        <v>12</v>
      </c>
      <c r="AFH5" s="13" t="s">
        <v>12</v>
      </c>
      <c r="AFI5" s="13" t="s">
        <v>12</v>
      </c>
      <c r="AFJ5" s="13" t="s">
        <v>12</v>
      </c>
      <c r="AFK5" s="13" t="s">
        <v>12</v>
      </c>
      <c r="AFL5" s="13" t="s">
        <v>12</v>
      </c>
      <c r="AFM5" s="13" t="s">
        <v>12</v>
      </c>
      <c r="AFN5" s="13" t="s">
        <v>12</v>
      </c>
      <c r="AFO5" s="13" t="s">
        <v>12</v>
      </c>
      <c r="AFP5" s="13" t="s">
        <v>12</v>
      </c>
      <c r="AFQ5" s="13" t="s">
        <v>12</v>
      </c>
      <c r="AFR5" s="13" t="s">
        <v>12</v>
      </c>
      <c r="AFS5" s="13" t="s">
        <v>12</v>
      </c>
      <c r="AFT5" s="13" t="s">
        <v>12</v>
      </c>
      <c r="AFU5" s="13" t="s">
        <v>12</v>
      </c>
      <c r="AFV5" s="13" t="s">
        <v>12</v>
      </c>
      <c r="AFW5" s="13" t="s">
        <v>12</v>
      </c>
      <c r="AFX5" s="13" t="s">
        <v>12</v>
      </c>
      <c r="AFY5" s="13" t="s">
        <v>12</v>
      </c>
      <c r="AFZ5" s="13" t="s">
        <v>12</v>
      </c>
      <c r="AGA5" s="13" t="s">
        <v>12</v>
      </c>
      <c r="AGB5" s="13" t="s">
        <v>12</v>
      </c>
      <c r="AGC5" s="13" t="s">
        <v>12</v>
      </c>
      <c r="AGD5" s="13" t="s">
        <v>12</v>
      </c>
      <c r="AGE5" s="13" t="s">
        <v>12</v>
      </c>
      <c r="AGF5" s="13" t="s">
        <v>12</v>
      </c>
      <c r="AGG5" s="13" t="s">
        <v>12</v>
      </c>
      <c r="AGH5" s="13" t="s">
        <v>12</v>
      </c>
      <c r="AGI5" s="13" t="s">
        <v>12</v>
      </c>
      <c r="AGJ5" s="13" t="s">
        <v>12</v>
      </c>
      <c r="AGK5" s="13" t="s">
        <v>12</v>
      </c>
      <c r="AGL5" s="13" t="s">
        <v>12</v>
      </c>
      <c r="AGM5" s="13" t="s">
        <v>12</v>
      </c>
      <c r="AGN5" s="13" t="s">
        <v>12</v>
      </c>
      <c r="AGO5" s="13" t="s">
        <v>12</v>
      </c>
      <c r="AGP5" s="13" t="s">
        <v>12</v>
      </c>
      <c r="AGQ5" s="13" t="s">
        <v>12</v>
      </c>
      <c r="AGR5" s="13" t="s">
        <v>12</v>
      </c>
      <c r="AGS5" s="13" t="s">
        <v>12</v>
      </c>
      <c r="AGT5" s="13" t="s">
        <v>12</v>
      </c>
      <c r="AGU5" s="13" t="s">
        <v>12</v>
      </c>
      <c r="AGV5" s="13" t="s">
        <v>12</v>
      </c>
      <c r="AGW5" s="13" t="s">
        <v>12</v>
      </c>
      <c r="AGX5" s="13" t="s">
        <v>12</v>
      </c>
      <c r="AGY5" s="13" t="s">
        <v>12</v>
      </c>
      <c r="AGZ5" s="13" t="s">
        <v>12</v>
      </c>
      <c r="AHA5" s="13" t="s">
        <v>12</v>
      </c>
      <c r="AHB5" s="13" t="s">
        <v>12</v>
      </c>
      <c r="AHC5" s="13" t="s">
        <v>12</v>
      </c>
      <c r="AHD5" s="13" t="s">
        <v>12</v>
      </c>
      <c r="AHE5" s="13" t="s">
        <v>12</v>
      </c>
      <c r="AHF5" s="13" t="s">
        <v>12</v>
      </c>
      <c r="AHG5" s="13" t="s">
        <v>12</v>
      </c>
      <c r="AHH5" s="13" t="s">
        <v>12</v>
      </c>
      <c r="AHI5" s="13" t="s">
        <v>12</v>
      </c>
      <c r="AHJ5" s="13" t="s">
        <v>12</v>
      </c>
      <c r="AHK5" s="13" t="s">
        <v>12</v>
      </c>
      <c r="AHL5" s="13" t="s">
        <v>12</v>
      </c>
      <c r="AHM5" s="13" t="s">
        <v>12</v>
      </c>
      <c r="AHN5" s="13" t="s">
        <v>12</v>
      </c>
      <c r="AHO5" s="13" t="s">
        <v>12</v>
      </c>
      <c r="AHP5" s="13" t="s">
        <v>12</v>
      </c>
      <c r="AHQ5" s="13" t="s">
        <v>12</v>
      </c>
      <c r="AHR5" s="13" t="s">
        <v>12</v>
      </c>
      <c r="AHS5" s="13" t="s">
        <v>12</v>
      </c>
      <c r="AHT5" s="13" t="s">
        <v>12</v>
      </c>
      <c r="AHU5" s="13" t="s">
        <v>12</v>
      </c>
      <c r="AHV5" s="13" t="s">
        <v>12</v>
      </c>
      <c r="AHW5" s="13" t="s">
        <v>12</v>
      </c>
      <c r="AHX5" s="13" t="s">
        <v>12</v>
      </c>
      <c r="AHY5" s="13" t="s">
        <v>12</v>
      </c>
      <c r="AHZ5" s="13" t="s">
        <v>12</v>
      </c>
      <c r="AIA5" s="13" t="s">
        <v>12</v>
      </c>
      <c r="AIB5" s="13" t="s">
        <v>12</v>
      </c>
      <c r="AIC5" s="13" t="s">
        <v>12</v>
      </c>
      <c r="AID5" s="13" t="s">
        <v>12</v>
      </c>
      <c r="AIE5" s="13" t="s">
        <v>12</v>
      </c>
      <c r="AIF5" s="13" t="s">
        <v>12</v>
      </c>
      <c r="AIG5" s="13" t="s">
        <v>12</v>
      </c>
      <c r="AIH5" s="13" t="s">
        <v>12</v>
      </c>
      <c r="AII5" s="13" t="s">
        <v>12</v>
      </c>
      <c r="AIJ5" s="13" t="s">
        <v>12</v>
      </c>
      <c r="AIK5" s="13" t="s">
        <v>12</v>
      </c>
      <c r="AIL5" s="13" t="s">
        <v>12</v>
      </c>
      <c r="AIM5" s="13" t="s">
        <v>12</v>
      </c>
      <c r="AIN5" s="13" t="s">
        <v>12</v>
      </c>
      <c r="AIO5" s="13" t="s">
        <v>12</v>
      </c>
      <c r="AIP5" s="13" t="s">
        <v>12</v>
      </c>
      <c r="AIQ5" s="13" t="s">
        <v>12</v>
      </c>
      <c r="AIR5" s="13" t="s">
        <v>12</v>
      </c>
      <c r="AIS5" s="13" t="s">
        <v>12</v>
      </c>
      <c r="AIT5" s="13" t="s">
        <v>12</v>
      </c>
      <c r="AIU5" s="13" t="s">
        <v>12</v>
      </c>
      <c r="AIV5" s="13" t="s">
        <v>12</v>
      </c>
      <c r="AIW5" s="13" t="s">
        <v>12</v>
      </c>
      <c r="AIX5" s="13" t="s">
        <v>12</v>
      </c>
      <c r="AIY5" s="13" t="s">
        <v>12</v>
      </c>
      <c r="AIZ5" s="13" t="s">
        <v>12</v>
      </c>
      <c r="AJA5" s="13" t="s">
        <v>12</v>
      </c>
      <c r="AJB5" s="13" t="s">
        <v>12</v>
      </c>
      <c r="AJC5" s="13" t="s">
        <v>12</v>
      </c>
      <c r="AJD5" s="13" t="s">
        <v>12</v>
      </c>
      <c r="AJE5" s="13" t="s">
        <v>12</v>
      </c>
      <c r="AJF5" s="13" t="s">
        <v>12</v>
      </c>
      <c r="AJG5" s="13" t="s">
        <v>12</v>
      </c>
      <c r="AJH5" s="13" t="s">
        <v>12</v>
      </c>
      <c r="AJI5" s="13" t="s">
        <v>12</v>
      </c>
      <c r="AJJ5" s="13" t="s">
        <v>12</v>
      </c>
      <c r="AJK5" s="13" t="s">
        <v>12</v>
      </c>
      <c r="AJL5" s="13" t="s">
        <v>12</v>
      </c>
      <c r="AJM5" s="13" t="s">
        <v>12</v>
      </c>
      <c r="AJN5" s="13" t="s">
        <v>12</v>
      </c>
      <c r="AJO5" s="13" t="s">
        <v>12</v>
      </c>
      <c r="AJP5" s="13" t="s">
        <v>12</v>
      </c>
      <c r="AJQ5" s="13" t="s">
        <v>12</v>
      </c>
      <c r="AJR5" s="13" t="s">
        <v>12</v>
      </c>
      <c r="AJS5" s="13" t="s">
        <v>12</v>
      </c>
      <c r="AJT5" s="13" t="s">
        <v>12</v>
      </c>
      <c r="AJU5" s="13" t="s">
        <v>12</v>
      </c>
      <c r="AJV5" s="13" t="s">
        <v>12</v>
      </c>
      <c r="AJW5" s="13" t="s">
        <v>12</v>
      </c>
      <c r="AJX5" s="13" t="s">
        <v>12</v>
      </c>
      <c r="AJY5" s="13" t="s">
        <v>12</v>
      </c>
      <c r="AJZ5" s="13" t="s">
        <v>12</v>
      </c>
      <c r="AKA5" s="13" t="s">
        <v>12</v>
      </c>
      <c r="AKB5" s="13" t="s">
        <v>12</v>
      </c>
      <c r="AKC5" s="13" t="s">
        <v>12</v>
      </c>
      <c r="AKD5" s="13" t="s">
        <v>12</v>
      </c>
      <c r="AKE5" s="13" t="s">
        <v>12</v>
      </c>
      <c r="AKF5" s="13" t="s">
        <v>12</v>
      </c>
      <c r="AKG5" s="13" t="s">
        <v>12</v>
      </c>
      <c r="AKH5" s="13" t="s">
        <v>12</v>
      </c>
      <c r="AKI5" s="13" t="s">
        <v>12</v>
      </c>
      <c r="AKJ5" s="13" t="s">
        <v>12</v>
      </c>
      <c r="AKK5" s="13" t="s">
        <v>12</v>
      </c>
      <c r="AKL5" s="13" t="s">
        <v>12</v>
      </c>
      <c r="AKM5" s="13" t="s">
        <v>12</v>
      </c>
      <c r="AKN5" s="13" t="s">
        <v>12</v>
      </c>
      <c r="AKO5" s="13" t="s">
        <v>12</v>
      </c>
      <c r="AKP5" s="13" t="s">
        <v>12</v>
      </c>
      <c r="AKQ5" s="13" t="s">
        <v>12</v>
      </c>
      <c r="AKR5" s="13" t="s">
        <v>12</v>
      </c>
      <c r="AKS5" s="13" t="s">
        <v>12</v>
      </c>
      <c r="AKT5" s="13" t="s">
        <v>12</v>
      </c>
      <c r="AKU5" s="13" t="s">
        <v>12</v>
      </c>
      <c r="AKV5" s="13" t="s">
        <v>12</v>
      </c>
      <c r="AKW5" s="13" t="s">
        <v>12</v>
      </c>
      <c r="AKX5" s="13" t="s">
        <v>12</v>
      </c>
      <c r="AKY5" s="13" t="s">
        <v>12</v>
      </c>
      <c r="AKZ5" s="13" t="s">
        <v>12</v>
      </c>
      <c r="ALA5" s="13" t="s">
        <v>12</v>
      </c>
      <c r="ALB5" s="13" t="s">
        <v>12</v>
      </c>
      <c r="ALC5" s="13" t="s">
        <v>12</v>
      </c>
      <c r="ALD5" s="13" t="s">
        <v>12</v>
      </c>
      <c r="ALE5" s="13" t="s">
        <v>12</v>
      </c>
      <c r="ALF5" s="13" t="s">
        <v>12</v>
      </c>
      <c r="ALG5" s="13" t="s">
        <v>12</v>
      </c>
      <c r="ALH5" s="13" t="s">
        <v>12</v>
      </c>
      <c r="ALI5" s="13" t="s">
        <v>12</v>
      </c>
      <c r="ALJ5" s="13" t="s">
        <v>12</v>
      </c>
      <c r="ALK5" s="13" t="s">
        <v>12</v>
      </c>
      <c r="ALL5" s="13" t="s">
        <v>12</v>
      </c>
      <c r="ALM5" s="13" t="s">
        <v>12</v>
      </c>
      <c r="ALN5" s="13" t="s">
        <v>12</v>
      </c>
      <c r="ALO5" s="13" t="s">
        <v>12</v>
      </c>
      <c r="ALP5" s="13" t="s">
        <v>12</v>
      </c>
      <c r="ALQ5" s="13" t="s">
        <v>12</v>
      </c>
      <c r="ALR5" s="13" t="s">
        <v>12</v>
      </c>
      <c r="ALS5" s="13" t="s">
        <v>12</v>
      </c>
      <c r="ALT5" s="13" t="s">
        <v>12</v>
      </c>
      <c r="ALU5" s="13" t="s">
        <v>12</v>
      </c>
      <c r="ALV5" s="13" t="s">
        <v>12</v>
      </c>
      <c r="ALW5" s="13" t="s">
        <v>12</v>
      </c>
      <c r="ALX5" s="13" t="s">
        <v>12</v>
      </c>
      <c r="ALY5" s="13" t="s">
        <v>12</v>
      </c>
      <c r="ALZ5" s="13" t="s">
        <v>12</v>
      </c>
      <c r="AMA5" s="13" t="s">
        <v>12</v>
      </c>
      <c r="AMB5" s="13" t="s">
        <v>12</v>
      </c>
      <c r="AMC5" s="13" t="s">
        <v>12</v>
      </c>
      <c r="AMD5" s="13" t="s">
        <v>12</v>
      </c>
      <c r="AME5" s="13" t="s">
        <v>12</v>
      </c>
      <c r="AMF5" s="13" t="s">
        <v>12</v>
      </c>
      <c r="AMG5" s="13" t="s">
        <v>12</v>
      </c>
      <c r="AMH5" s="13" t="s">
        <v>12</v>
      </c>
      <c r="AMI5" s="13" t="s">
        <v>12</v>
      </c>
      <c r="AMJ5" s="13" t="s">
        <v>12</v>
      </c>
      <c r="AMK5" s="13" t="s">
        <v>12</v>
      </c>
      <c r="AML5" s="13" t="s">
        <v>12</v>
      </c>
      <c r="AMM5" s="13" t="s">
        <v>12</v>
      </c>
      <c r="AMN5" s="13" t="s">
        <v>12</v>
      </c>
      <c r="AMO5" s="13" t="s">
        <v>12</v>
      </c>
      <c r="AMP5" s="13" t="s">
        <v>12</v>
      </c>
      <c r="AMQ5" s="13" t="s">
        <v>12</v>
      </c>
      <c r="AMR5" s="13" t="s">
        <v>12</v>
      </c>
      <c r="AMS5" s="13" t="s">
        <v>12</v>
      </c>
      <c r="AMT5" s="13" t="s">
        <v>12</v>
      </c>
      <c r="AMU5" s="13" t="s">
        <v>12</v>
      </c>
      <c r="AMV5" s="13" t="s">
        <v>12</v>
      </c>
      <c r="AMW5" s="13" t="s">
        <v>12</v>
      </c>
      <c r="AMX5" s="13" t="s">
        <v>12</v>
      </c>
      <c r="AMY5" s="13" t="s">
        <v>12</v>
      </c>
      <c r="AMZ5" s="13" t="s">
        <v>12</v>
      </c>
      <c r="ANA5" s="13" t="s">
        <v>12</v>
      </c>
      <c r="ANB5" s="13" t="s">
        <v>12</v>
      </c>
      <c r="ANC5" s="13" t="s">
        <v>12</v>
      </c>
      <c r="AND5" s="13" t="s">
        <v>12</v>
      </c>
      <c r="ANE5" s="13" t="s">
        <v>12</v>
      </c>
      <c r="ANF5" s="13" t="s">
        <v>12</v>
      </c>
      <c r="ANG5" s="13" t="s">
        <v>12</v>
      </c>
      <c r="ANH5" s="13" t="s">
        <v>12</v>
      </c>
      <c r="ANI5" s="13" t="s">
        <v>12</v>
      </c>
      <c r="ANJ5" s="13" t="s">
        <v>12</v>
      </c>
      <c r="ANK5" s="13" t="s">
        <v>12</v>
      </c>
      <c r="ANL5" s="13" t="s">
        <v>12</v>
      </c>
      <c r="ANM5" s="13" t="s">
        <v>12</v>
      </c>
      <c r="ANN5" s="13" t="s">
        <v>12</v>
      </c>
      <c r="ANO5" s="13" t="s">
        <v>12</v>
      </c>
      <c r="ANP5" s="13" t="s">
        <v>12</v>
      </c>
      <c r="ANQ5" s="13" t="s">
        <v>12</v>
      </c>
      <c r="ANR5" s="13" t="s">
        <v>12</v>
      </c>
      <c r="ANS5" s="13" t="s">
        <v>12</v>
      </c>
      <c r="ANT5" s="13" t="s">
        <v>12</v>
      </c>
      <c r="ANU5" s="13" t="s">
        <v>12</v>
      </c>
      <c r="ANV5" s="13" t="s">
        <v>12</v>
      </c>
      <c r="ANW5" s="13" t="s">
        <v>12</v>
      </c>
      <c r="ANX5" s="13" t="s">
        <v>12</v>
      </c>
      <c r="ANY5" s="13" t="s">
        <v>12</v>
      </c>
      <c r="ANZ5" s="13" t="s">
        <v>12</v>
      </c>
      <c r="AOA5" s="13" t="s">
        <v>12</v>
      </c>
      <c r="AOB5" s="13" t="s">
        <v>12</v>
      </c>
      <c r="AOC5" s="13" t="s">
        <v>12</v>
      </c>
      <c r="AOD5" s="13" t="s">
        <v>12</v>
      </c>
      <c r="AOE5" s="13" t="s">
        <v>12</v>
      </c>
      <c r="AOF5" s="13" t="s">
        <v>12</v>
      </c>
      <c r="AOG5" s="13" t="s">
        <v>12</v>
      </c>
      <c r="AOH5" s="13" t="s">
        <v>12</v>
      </c>
      <c r="AOI5" s="13" t="s">
        <v>12</v>
      </c>
      <c r="AOJ5" s="13" t="s">
        <v>12</v>
      </c>
      <c r="AOK5" s="13" t="s">
        <v>12</v>
      </c>
      <c r="AOL5" s="13" t="s">
        <v>12</v>
      </c>
      <c r="AOM5" s="13" t="s">
        <v>12</v>
      </c>
      <c r="AON5" s="13" t="s">
        <v>12</v>
      </c>
      <c r="AOO5" s="13" t="s">
        <v>12</v>
      </c>
      <c r="AOP5" s="13" t="s">
        <v>12</v>
      </c>
      <c r="AOQ5" s="13" t="s">
        <v>12</v>
      </c>
      <c r="AOR5" s="13" t="s">
        <v>12</v>
      </c>
      <c r="AOS5" s="13" t="s">
        <v>12</v>
      </c>
      <c r="AOT5" s="13" t="s">
        <v>12</v>
      </c>
      <c r="AOU5" s="13" t="s">
        <v>12</v>
      </c>
      <c r="AOV5" s="13" t="s">
        <v>12</v>
      </c>
      <c r="AOW5" s="13" t="s">
        <v>12</v>
      </c>
      <c r="AOX5" s="13" t="s">
        <v>12</v>
      </c>
      <c r="AOY5" s="13" t="s">
        <v>12</v>
      </c>
      <c r="AOZ5" s="13" t="s">
        <v>12</v>
      </c>
      <c r="APA5" s="13" t="s">
        <v>12</v>
      </c>
      <c r="APB5" s="13" t="s">
        <v>12</v>
      </c>
      <c r="APC5" s="13" t="s">
        <v>12</v>
      </c>
      <c r="APD5" s="13" t="s">
        <v>12</v>
      </c>
      <c r="APE5" s="13" t="s">
        <v>12</v>
      </c>
      <c r="APF5" s="13" t="s">
        <v>12</v>
      </c>
      <c r="APG5" s="13" t="s">
        <v>12</v>
      </c>
      <c r="APH5" s="13" t="s">
        <v>12</v>
      </c>
      <c r="API5" s="13" t="s">
        <v>12</v>
      </c>
      <c r="APJ5" s="13" t="s">
        <v>12</v>
      </c>
      <c r="APK5" s="13" t="s">
        <v>12</v>
      </c>
      <c r="APL5" s="13" t="s">
        <v>12</v>
      </c>
      <c r="APM5" s="13" t="s">
        <v>12</v>
      </c>
      <c r="APN5" s="13" t="s">
        <v>12</v>
      </c>
      <c r="APO5" s="13" t="s">
        <v>12</v>
      </c>
      <c r="APP5" s="13" t="s">
        <v>12</v>
      </c>
      <c r="APQ5" s="13" t="s">
        <v>12</v>
      </c>
      <c r="APR5" s="13" t="s">
        <v>12</v>
      </c>
      <c r="APS5" s="13" t="s">
        <v>12</v>
      </c>
      <c r="APT5" s="13" t="s">
        <v>12</v>
      </c>
      <c r="APU5" s="13" t="s">
        <v>12</v>
      </c>
      <c r="APV5" s="13" t="s">
        <v>12</v>
      </c>
      <c r="APW5" s="13" t="s">
        <v>12</v>
      </c>
      <c r="APX5" s="13" t="s">
        <v>12</v>
      </c>
      <c r="APY5" s="13" t="s">
        <v>12</v>
      </c>
      <c r="APZ5" s="13" t="s">
        <v>12</v>
      </c>
      <c r="AQA5" s="13" t="s">
        <v>12</v>
      </c>
      <c r="AQB5" s="13" t="s">
        <v>12</v>
      </c>
      <c r="AQC5" s="13" t="s">
        <v>12</v>
      </c>
      <c r="AQD5" s="13" t="s">
        <v>12</v>
      </c>
      <c r="AQE5" s="13" t="s">
        <v>12</v>
      </c>
      <c r="AQF5" s="13" t="s">
        <v>12</v>
      </c>
      <c r="AQG5" s="13" t="s">
        <v>12</v>
      </c>
      <c r="AQH5" s="13" t="s">
        <v>12</v>
      </c>
      <c r="AQI5" s="13" t="s">
        <v>12</v>
      </c>
      <c r="AQJ5" s="13" t="s">
        <v>12</v>
      </c>
      <c r="AQK5" s="13" t="s">
        <v>12</v>
      </c>
      <c r="AQL5" s="13" t="s">
        <v>12</v>
      </c>
      <c r="AQM5" s="13" t="s">
        <v>12</v>
      </c>
      <c r="AQN5" s="13" t="s">
        <v>12</v>
      </c>
      <c r="AQO5" s="13" t="s">
        <v>12</v>
      </c>
      <c r="AQP5" s="13" t="s">
        <v>12</v>
      </c>
      <c r="AQQ5" s="13" t="s">
        <v>12</v>
      </c>
      <c r="AQR5" s="13" t="s">
        <v>12</v>
      </c>
      <c r="AQS5" s="13" t="s">
        <v>12</v>
      </c>
      <c r="AQT5" s="13" t="s">
        <v>12</v>
      </c>
      <c r="AQU5" s="13" t="s">
        <v>12</v>
      </c>
      <c r="AQV5" s="13" t="s">
        <v>12</v>
      </c>
      <c r="AQW5" s="13" t="s">
        <v>12</v>
      </c>
      <c r="AQX5" s="13" t="s">
        <v>12</v>
      </c>
      <c r="AQY5" s="13" t="s">
        <v>12</v>
      </c>
      <c r="AQZ5" s="13" t="s">
        <v>12</v>
      </c>
      <c r="ARA5" s="13" t="s">
        <v>12</v>
      </c>
      <c r="ARB5" s="13" t="s">
        <v>12</v>
      </c>
      <c r="ARC5" s="13" t="s">
        <v>12</v>
      </c>
      <c r="ARD5" s="13" t="s">
        <v>12</v>
      </c>
      <c r="ARE5" s="13" t="s">
        <v>12</v>
      </c>
      <c r="ARF5" s="13" t="s">
        <v>12</v>
      </c>
      <c r="ARG5" s="13" t="s">
        <v>12</v>
      </c>
      <c r="ARH5" s="13" t="s">
        <v>12</v>
      </c>
      <c r="ARI5" s="13" t="s">
        <v>12</v>
      </c>
      <c r="ARJ5" s="13" t="s">
        <v>12</v>
      </c>
      <c r="ARK5" s="13" t="s">
        <v>12</v>
      </c>
      <c r="ARL5" s="13" t="s">
        <v>12</v>
      </c>
      <c r="ARM5" s="13" t="s">
        <v>12</v>
      </c>
      <c r="ARN5" s="13" t="s">
        <v>12</v>
      </c>
      <c r="ARO5" s="13" t="s">
        <v>12</v>
      </c>
      <c r="ARP5" s="13" t="s">
        <v>12</v>
      </c>
      <c r="ARQ5" s="13" t="s">
        <v>12</v>
      </c>
      <c r="ARR5" s="13" t="s">
        <v>12</v>
      </c>
      <c r="ARS5" s="13" t="s">
        <v>12</v>
      </c>
      <c r="ART5" s="13" t="s">
        <v>12</v>
      </c>
      <c r="ARU5" s="13" t="s">
        <v>12</v>
      </c>
      <c r="ARV5" s="13" t="s">
        <v>12</v>
      </c>
      <c r="ARW5" s="13" t="s">
        <v>12</v>
      </c>
      <c r="ARX5" s="13" t="s">
        <v>12</v>
      </c>
      <c r="ARY5" s="13" t="s">
        <v>12</v>
      </c>
      <c r="ARZ5" s="13" t="s">
        <v>12</v>
      </c>
      <c r="ASA5" s="13" t="s">
        <v>12</v>
      </c>
      <c r="ASB5" s="13" t="s">
        <v>12</v>
      </c>
      <c r="ASC5" s="13" t="s">
        <v>12</v>
      </c>
      <c r="ASD5" s="13" t="s">
        <v>12</v>
      </c>
      <c r="ASE5" s="13" t="s">
        <v>12</v>
      </c>
      <c r="ASF5" s="13" t="s">
        <v>12</v>
      </c>
      <c r="ASG5" s="13" t="s">
        <v>12</v>
      </c>
      <c r="ASH5" s="13" t="s">
        <v>12</v>
      </c>
      <c r="ASI5" s="13" t="s">
        <v>12</v>
      </c>
      <c r="ASJ5" s="13" t="s">
        <v>12</v>
      </c>
      <c r="ASK5" s="13" t="s">
        <v>12</v>
      </c>
      <c r="ASL5" s="13" t="s">
        <v>12</v>
      </c>
      <c r="ASM5" s="13" t="s">
        <v>12</v>
      </c>
      <c r="ASN5" s="13" t="s">
        <v>12</v>
      </c>
      <c r="ASO5" s="13" t="s">
        <v>12</v>
      </c>
      <c r="ASP5" s="13" t="s">
        <v>12</v>
      </c>
      <c r="ASQ5" s="13" t="s">
        <v>12</v>
      </c>
      <c r="ASR5" s="13" t="s">
        <v>12</v>
      </c>
      <c r="ASS5" s="13" t="s">
        <v>12</v>
      </c>
      <c r="AST5" s="13" t="s">
        <v>12</v>
      </c>
      <c r="ASU5" s="13" t="s">
        <v>12</v>
      </c>
      <c r="ASV5" s="13" t="s">
        <v>12</v>
      </c>
      <c r="ASW5" s="13" t="s">
        <v>12</v>
      </c>
      <c r="ASX5" s="13" t="s">
        <v>12</v>
      </c>
      <c r="ASY5" s="13" t="s">
        <v>12</v>
      </c>
      <c r="ASZ5" s="13" t="s">
        <v>12</v>
      </c>
      <c r="ATA5" s="13" t="s">
        <v>12</v>
      </c>
      <c r="ATB5" s="13" t="s">
        <v>12</v>
      </c>
      <c r="ATC5" s="13" t="s">
        <v>12</v>
      </c>
      <c r="ATD5" s="13" t="s">
        <v>12</v>
      </c>
      <c r="ATE5" s="13" t="s">
        <v>12</v>
      </c>
      <c r="ATF5" s="13" t="s">
        <v>12</v>
      </c>
      <c r="ATG5" s="13" t="s">
        <v>12</v>
      </c>
      <c r="ATH5" s="13" t="s">
        <v>12</v>
      </c>
      <c r="ATI5" s="13" t="s">
        <v>12</v>
      </c>
      <c r="ATJ5" s="13" t="s">
        <v>12</v>
      </c>
      <c r="ATK5" s="13" t="s">
        <v>12</v>
      </c>
      <c r="ATL5" s="13" t="s">
        <v>12</v>
      </c>
      <c r="ATM5" s="13" t="s">
        <v>12</v>
      </c>
      <c r="ATN5" s="13" t="s">
        <v>12</v>
      </c>
      <c r="ATO5" s="13" t="s">
        <v>12</v>
      </c>
      <c r="ATP5" s="13" t="s">
        <v>12</v>
      </c>
      <c r="ATQ5" s="13" t="s">
        <v>12</v>
      </c>
      <c r="ATR5" s="13" t="s">
        <v>12</v>
      </c>
      <c r="ATS5" s="13" t="s">
        <v>12</v>
      </c>
      <c r="ATT5" s="13" t="s">
        <v>12</v>
      </c>
      <c r="ATU5" s="13" t="s">
        <v>12</v>
      </c>
      <c r="ATV5" s="13" t="s">
        <v>12</v>
      </c>
      <c r="ATW5" s="13" t="s">
        <v>12</v>
      </c>
      <c r="ATX5" s="13" t="s">
        <v>12</v>
      </c>
      <c r="ATY5" s="13" t="s">
        <v>12</v>
      </c>
      <c r="ATZ5" s="13" t="s">
        <v>12</v>
      </c>
      <c r="AUA5" s="13" t="s">
        <v>12</v>
      </c>
      <c r="AUB5" s="13" t="s">
        <v>12</v>
      </c>
      <c r="AUC5" s="13" t="s">
        <v>12</v>
      </c>
      <c r="AUD5" s="13" t="s">
        <v>12</v>
      </c>
      <c r="AUE5" s="13" t="s">
        <v>12</v>
      </c>
      <c r="AUF5" s="13" t="s">
        <v>12</v>
      </c>
      <c r="AUG5" s="13" t="s">
        <v>12</v>
      </c>
      <c r="AUH5" s="13" t="s">
        <v>12</v>
      </c>
      <c r="AUI5" s="13" t="s">
        <v>12</v>
      </c>
      <c r="AUJ5" s="13" t="s">
        <v>12</v>
      </c>
      <c r="AUK5" s="13" t="s">
        <v>12</v>
      </c>
      <c r="AUL5" s="13" t="s">
        <v>12</v>
      </c>
      <c r="AUM5" s="13" t="s">
        <v>12</v>
      </c>
      <c r="AUN5" s="13" t="s">
        <v>12</v>
      </c>
      <c r="AUO5" s="13" t="s">
        <v>12</v>
      </c>
      <c r="AUP5" s="13" t="s">
        <v>12</v>
      </c>
      <c r="AUQ5" s="13" t="s">
        <v>12</v>
      </c>
      <c r="AUR5" s="13" t="s">
        <v>12</v>
      </c>
      <c r="AUS5" s="13" t="s">
        <v>12</v>
      </c>
      <c r="AUT5" s="13" t="s">
        <v>12</v>
      </c>
      <c r="AUU5" s="13" t="s">
        <v>12</v>
      </c>
      <c r="AUV5" s="13" t="s">
        <v>12</v>
      </c>
      <c r="AUW5" s="13" t="s">
        <v>12</v>
      </c>
      <c r="AUX5" s="13" t="s">
        <v>12</v>
      </c>
      <c r="AUY5" s="13" t="s">
        <v>12</v>
      </c>
      <c r="AUZ5" s="13" t="s">
        <v>12</v>
      </c>
      <c r="AVA5" s="13" t="s">
        <v>12</v>
      </c>
      <c r="AVB5" s="13" t="s">
        <v>12</v>
      </c>
      <c r="AVC5" s="13" t="s">
        <v>12</v>
      </c>
      <c r="AVD5" s="13" t="s">
        <v>12</v>
      </c>
      <c r="AVE5" s="13" t="s">
        <v>12</v>
      </c>
      <c r="AVF5" s="13" t="s">
        <v>12</v>
      </c>
      <c r="AVG5" s="13" t="s">
        <v>12</v>
      </c>
      <c r="AVH5" s="13" t="s">
        <v>12</v>
      </c>
      <c r="AVI5" s="13" t="s">
        <v>12</v>
      </c>
      <c r="AVJ5" s="13" t="s">
        <v>12</v>
      </c>
      <c r="AVK5" s="13" t="s">
        <v>12</v>
      </c>
      <c r="AVL5" s="13" t="s">
        <v>12</v>
      </c>
      <c r="AVM5" s="13" t="s">
        <v>12</v>
      </c>
      <c r="AVN5" s="13" t="s">
        <v>12</v>
      </c>
      <c r="AVO5" s="13" t="s">
        <v>12</v>
      </c>
      <c r="AVP5" s="13" t="s">
        <v>12</v>
      </c>
      <c r="AVQ5" s="13" t="s">
        <v>12</v>
      </c>
      <c r="AVR5" s="13" t="s">
        <v>12</v>
      </c>
      <c r="AVS5" s="13" t="s">
        <v>12</v>
      </c>
      <c r="AVT5" s="13" t="s">
        <v>12</v>
      </c>
      <c r="AVU5" s="13" t="s">
        <v>12</v>
      </c>
      <c r="AVV5" s="13" t="s">
        <v>12</v>
      </c>
      <c r="AVW5" s="13" t="s">
        <v>12</v>
      </c>
      <c r="AVX5" s="13" t="s">
        <v>12</v>
      </c>
      <c r="AVY5" s="13" t="s">
        <v>12</v>
      </c>
      <c r="AVZ5" s="13" t="s">
        <v>12</v>
      </c>
      <c r="AWA5" s="13" t="s">
        <v>12</v>
      </c>
      <c r="AWB5" s="13" t="s">
        <v>12</v>
      </c>
      <c r="AWC5" s="13" t="s">
        <v>12</v>
      </c>
      <c r="AWD5" s="13" t="s">
        <v>12</v>
      </c>
      <c r="AWE5" s="13" t="s">
        <v>12</v>
      </c>
      <c r="AWF5" s="13" t="s">
        <v>12</v>
      </c>
      <c r="AWG5" s="13" t="s">
        <v>12</v>
      </c>
      <c r="AWH5" s="13" t="s">
        <v>12</v>
      </c>
      <c r="AWI5" s="13" t="s">
        <v>12</v>
      </c>
      <c r="AWJ5" s="13" t="s">
        <v>12</v>
      </c>
      <c r="AWK5" s="13" t="s">
        <v>12</v>
      </c>
      <c r="AWL5" s="13" t="s">
        <v>12</v>
      </c>
      <c r="AWM5" s="13" t="s">
        <v>12</v>
      </c>
      <c r="AWN5" s="13" t="s">
        <v>12</v>
      </c>
      <c r="AWO5" s="13" t="s">
        <v>12</v>
      </c>
      <c r="AWP5" s="13" t="s">
        <v>12</v>
      </c>
      <c r="AWQ5" s="13" t="s">
        <v>12</v>
      </c>
      <c r="AWR5" s="13" t="s">
        <v>12</v>
      </c>
      <c r="AWS5" s="13" t="s">
        <v>12</v>
      </c>
      <c r="AWT5" s="13" t="s">
        <v>12</v>
      </c>
      <c r="AWU5" s="13" t="s">
        <v>12</v>
      </c>
      <c r="AWV5" s="13" t="s">
        <v>12</v>
      </c>
      <c r="AWW5" s="13" t="s">
        <v>12</v>
      </c>
      <c r="AWX5" s="13" t="s">
        <v>12</v>
      </c>
      <c r="AWY5" s="13" t="s">
        <v>12</v>
      </c>
      <c r="AWZ5" s="13" t="s">
        <v>12</v>
      </c>
      <c r="AXA5" s="13" t="s">
        <v>12</v>
      </c>
      <c r="AXB5" s="13" t="s">
        <v>12</v>
      </c>
      <c r="AXC5" s="13" t="s">
        <v>12</v>
      </c>
      <c r="AXD5" s="13" t="s">
        <v>12</v>
      </c>
      <c r="AXE5" s="13" t="s">
        <v>12</v>
      </c>
      <c r="AXF5" s="13" t="s">
        <v>12</v>
      </c>
      <c r="AXG5" s="13" t="s">
        <v>12</v>
      </c>
      <c r="AXH5" s="13" t="s">
        <v>12</v>
      </c>
      <c r="AXI5" s="13" t="s">
        <v>12</v>
      </c>
      <c r="AXJ5" s="13" t="s">
        <v>12</v>
      </c>
      <c r="AXK5" s="13" t="s">
        <v>12</v>
      </c>
      <c r="AXL5" s="13" t="s">
        <v>12</v>
      </c>
      <c r="AXM5" s="13" t="s">
        <v>12</v>
      </c>
      <c r="AXN5" s="13" t="s">
        <v>12</v>
      </c>
      <c r="AXO5" s="13" t="s">
        <v>12</v>
      </c>
      <c r="AXP5" s="13" t="s">
        <v>12</v>
      </c>
      <c r="AXQ5" s="13" t="s">
        <v>12</v>
      </c>
      <c r="AXR5" s="13" t="s">
        <v>12</v>
      </c>
      <c r="AXS5" s="13" t="s">
        <v>12</v>
      </c>
      <c r="AXT5" s="13" t="s">
        <v>12</v>
      </c>
      <c r="AXU5" s="13" t="s">
        <v>12</v>
      </c>
      <c r="AXV5" s="13" t="s">
        <v>12</v>
      </c>
      <c r="AXW5" s="13" t="s">
        <v>12</v>
      </c>
      <c r="AXX5" s="13" t="s">
        <v>12</v>
      </c>
      <c r="AXY5" s="13" t="s">
        <v>12</v>
      </c>
      <c r="AXZ5" s="13" t="s">
        <v>12</v>
      </c>
      <c r="AYA5" s="13" t="s">
        <v>12</v>
      </c>
      <c r="AYB5" s="13" t="s">
        <v>12</v>
      </c>
      <c r="AYC5" s="13" t="s">
        <v>12</v>
      </c>
      <c r="AYD5" s="13" t="s">
        <v>12</v>
      </c>
      <c r="AYE5" s="13" t="s">
        <v>12</v>
      </c>
      <c r="AYF5" s="13" t="s">
        <v>12</v>
      </c>
      <c r="AYG5" s="13" t="s">
        <v>12</v>
      </c>
      <c r="AYH5" s="13" t="s">
        <v>12</v>
      </c>
      <c r="AYI5" s="13" t="s">
        <v>12</v>
      </c>
      <c r="AYJ5" s="13" t="s">
        <v>12</v>
      </c>
      <c r="AYK5" s="13" t="s">
        <v>12</v>
      </c>
      <c r="AYL5" s="13" t="s">
        <v>12</v>
      </c>
      <c r="AYM5" s="13" t="s">
        <v>12</v>
      </c>
      <c r="AYN5" s="13" t="s">
        <v>12</v>
      </c>
      <c r="AYO5" s="13" t="s">
        <v>12</v>
      </c>
      <c r="AYP5" s="13" t="s">
        <v>12</v>
      </c>
      <c r="AYQ5" s="13" t="s">
        <v>12</v>
      </c>
      <c r="AYR5" s="13" t="s">
        <v>12</v>
      </c>
      <c r="AYS5" s="13" t="s">
        <v>12</v>
      </c>
      <c r="AYT5" s="13" t="s">
        <v>12</v>
      </c>
      <c r="AYU5" s="13" t="s">
        <v>12</v>
      </c>
      <c r="AYV5" s="13" t="s">
        <v>12</v>
      </c>
      <c r="AYW5" s="13" t="s">
        <v>12</v>
      </c>
      <c r="AYX5" s="13" t="s">
        <v>12</v>
      </c>
      <c r="AYY5" s="13" t="s">
        <v>12</v>
      </c>
      <c r="AYZ5" s="13" t="s">
        <v>12</v>
      </c>
      <c r="AZA5" s="13" t="s">
        <v>12</v>
      </c>
      <c r="AZB5" s="13" t="s">
        <v>12</v>
      </c>
      <c r="AZC5" s="13" t="s">
        <v>12</v>
      </c>
      <c r="AZD5" s="13" t="s">
        <v>12</v>
      </c>
      <c r="AZE5" s="13" t="s">
        <v>12</v>
      </c>
      <c r="AZF5" s="13" t="s">
        <v>12</v>
      </c>
      <c r="AZG5" s="13" t="s">
        <v>12</v>
      </c>
      <c r="AZH5" s="13" t="s">
        <v>12</v>
      </c>
      <c r="AZI5" s="13" t="s">
        <v>12</v>
      </c>
      <c r="AZJ5" s="13" t="s">
        <v>12</v>
      </c>
      <c r="AZK5" s="13" t="s">
        <v>12</v>
      </c>
      <c r="AZL5" s="13" t="s">
        <v>12</v>
      </c>
      <c r="AZM5" s="13" t="s">
        <v>12</v>
      </c>
      <c r="AZN5" s="13" t="s">
        <v>12</v>
      </c>
      <c r="AZO5" s="13" t="s">
        <v>12</v>
      </c>
      <c r="AZP5" s="13" t="s">
        <v>12</v>
      </c>
      <c r="AZQ5" s="13" t="s">
        <v>12</v>
      </c>
      <c r="AZR5" s="13" t="s">
        <v>12</v>
      </c>
      <c r="AZS5" s="13" t="s">
        <v>12</v>
      </c>
      <c r="AZT5" s="13" t="s">
        <v>12</v>
      </c>
      <c r="AZU5" s="13" t="s">
        <v>12</v>
      </c>
      <c r="AZV5" s="13" t="s">
        <v>12</v>
      </c>
      <c r="AZW5" s="13" t="s">
        <v>12</v>
      </c>
      <c r="AZX5" s="13" t="s">
        <v>12</v>
      </c>
      <c r="AZY5" s="13" t="s">
        <v>12</v>
      </c>
      <c r="AZZ5" s="13" t="s">
        <v>12</v>
      </c>
      <c r="BAA5" s="13" t="s">
        <v>12</v>
      </c>
      <c r="BAB5" s="13" t="s">
        <v>12</v>
      </c>
      <c r="BAC5" s="13" t="s">
        <v>12</v>
      </c>
      <c r="BAD5" s="13" t="s">
        <v>12</v>
      </c>
      <c r="BAE5" s="13" t="s">
        <v>12</v>
      </c>
      <c r="BAF5" s="13" t="s">
        <v>12</v>
      </c>
      <c r="BAG5" s="13" t="s">
        <v>12</v>
      </c>
      <c r="BAH5" s="13" t="s">
        <v>12</v>
      </c>
      <c r="BAI5" s="13" t="s">
        <v>12</v>
      </c>
      <c r="BAJ5" s="13" t="s">
        <v>12</v>
      </c>
      <c r="BAK5" s="13" t="s">
        <v>12</v>
      </c>
      <c r="BAL5" s="13" t="s">
        <v>12</v>
      </c>
      <c r="BAM5" s="13" t="s">
        <v>12</v>
      </c>
      <c r="BAN5" s="13" t="s">
        <v>12</v>
      </c>
      <c r="BAO5" s="13" t="s">
        <v>12</v>
      </c>
      <c r="BAP5" s="13" t="s">
        <v>12</v>
      </c>
      <c r="BAQ5" s="13" t="s">
        <v>12</v>
      </c>
      <c r="BAR5" s="13" t="s">
        <v>12</v>
      </c>
      <c r="BAS5" s="13" t="s">
        <v>12</v>
      </c>
      <c r="BAT5" s="13" t="s">
        <v>12</v>
      </c>
      <c r="BAU5" s="13" t="s">
        <v>12</v>
      </c>
      <c r="BAV5" s="13" t="s">
        <v>12</v>
      </c>
      <c r="BAW5" s="13" t="s">
        <v>12</v>
      </c>
      <c r="BAX5" s="13" t="s">
        <v>12</v>
      </c>
      <c r="BAY5" s="13" t="s">
        <v>12</v>
      </c>
      <c r="BAZ5" s="13" t="s">
        <v>12</v>
      </c>
      <c r="BBA5" s="13" t="s">
        <v>12</v>
      </c>
      <c r="BBB5" s="13" t="s">
        <v>12</v>
      </c>
      <c r="BBC5" s="13" t="s">
        <v>12</v>
      </c>
      <c r="BBD5" s="13" t="s">
        <v>12</v>
      </c>
      <c r="BBE5" s="13" t="s">
        <v>12</v>
      </c>
      <c r="BBF5" s="13" t="s">
        <v>12</v>
      </c>
      <c r="BBG5" s="13" t="s">
        <v>12</v>
      </c>
      <c r="BBH5" s="13" t="s">
        <v>12</v>
      </c>
      <c r="BBI5" s="13" t="s">
        <v>12</v>
      </c>
      <c r="BBJ5" s="13" t="s">
        <v>12</v>
      </c>
      <c r="BBK5" s="13" t="s">
        <v>12</v>
      </c>
      <c r="BBL5" s="13" t="s">
        <v>12</v>
      </c>
      <c r="BBM5" s="13" t="s">
        <v>12</v>
      </c>
      <c r="BBN5" s="13" t="s">
        <v>12</v>
      </c>
      <c r="BBO5" s="13" t="s">
        <v>12</v>
      </c>
      <c r="BBP5" s="13" t="s">
        <v>12</v>
      </c>
      <c r="BBQ5" s="13" t="s">
        <v>12</v>
      </c>
      <c r="BBR5" s="13" t="s">
        <v>12</v>
      </c>
      <c r="BBS5" s="13" t="s">
        <v>12</v>
      </c>
      <c r="BBT5" s="13" t="s">
        <v>12</v>
      </c>
      <c r="BBU5" s="13" t="s">
        <v>12</v>
      </c>
      <c r="BBV5" s="13" t="s">
        <v>12</v>
      </c>
      <c r="BBW5" s="13" t="s">
        <v>12</v>
      </c>
      <c r="BBX5" s="13" t="s">
        <v>12</v>
      </c>
      <c r="BBY5" s="13" t="s">
        <v>12</v>
      </c>
      <c r="BBZ5" s="13" t="s">
        <v>12</v>
      </c>
      <c r="BCA5" s="13" t="s">
        <v>12</v>
      </c>
      <c r="BCB5" s="13" t="s">
        <v>12</v>
      </c>
      <c r="BCC5" s="13" t="s">
        <v>12</v>
      </c>
      <c r="BCD5" s="13" t="s">
        <v>12</v>
      </c>
      <c r="BCE5" s="13" t="s">
        <v>12</v>
      </c>
      <c r="BCF5" s="13" t="s">
        <v>12</v>
      </c>
      <c r="BCG5" s="13" t="s">
        <v>12</v>
      </c>
      <c r="BCH5" s="13" t="s">
        <v>12</v>
      </c>
      <c r="BCI5" s="13" t="s">
        <v>12</v>
      </c>
      <c r="BCJ5" s="13" t="s">
        <v>12</v>
      </c>
      <c r="BCK5" s="13" t="s">
        <v>12</v>
      </c>
      <c r="BCL5" s="13" t="s">
        <v>12</v>
      </c>
      <c r="BCM5" s="13" t="s">
        <v>12</v>
      </c>
      <c r="BCN5" s="13" t="s">
        <v>12</v>
      </c>
      <c r="BCO5" s="13" t="s">
        <v>12</v>
      </c>
      <c r="BCP5" s="13" t="s">
        <v>12</v>
      </c>
      <c r="BCQ5" s="13" t="s">
        <v>12</v>
      </c>
      <c r="BCR5" s="13" t="s">
        <v>12</v>
      </c>
      <c r="BCS5" s="13" t="s">
        <v>12</v>
      </c>
      <c r="BCT5" s="13" t="s">
        <v>12</v>
      </c>
      <c r="BCU5" s="13" t="s">
        <v>12</v>
      </c>
      <c r="BCV5" s="13" t="s">
        <v>12</v>
      </c>
      <c r="BCW5" s="13" t="s">
        <v>12</v>
      </c>
      <c r="BCX5" s="13" t="s">
        <v>12</v>
      </c>
      <c r="BCY5" s="13" t="s">
        <v>12</v>
      </c>
      <c r="BCZ5" s="13" t="s">
        <v>12</v>
      </c>
      <c r="BDA5" s="13" t="s">
        <v>12</v>
      </c>
      <c r="BDB5" s="13" t="s">
        <v>12</v>
      </c>
      <c r="BDC5" s="13" t="s">
        <v>12</v>
      </c>
      <c r="BDD5" s="13" t="s">
        <v>12</v>
      </c>
      <c r="BDE5" s="13" t="s">
        <v>12</v>
      </c>
      <c r="BDF5" s="13" t="s">
        <v>12</v>
      </c>
      <c r="BDG5" s="13" t="s">
        <v>12</v>
      </c>
      <c r="BDH5" s="13" t="s">
        <v>12</v>
      </c>
      <c r="BDI5" s="13" t="s">
        <v>12</v>
      </c>
      <c r="BDJ5" s="13" t="s">
        <v>12</v>
      </c>
      <c r="BDK5" s="13" t="s">
        <v>12</v>
      </c>
      <c r="BDL5" s="13" t="s">
        <v>12</v>
      </c>
      <c r="BDM5" s="13" t="s">
        <v>12</v>
      </c>
      <c r="BDN5" s="13" t="s">
        <v>12</v>
      </c>
      <c r="BDO5" s="13" t="s">
        <v>12</v>
      </c>
      <c r="BDP5" s="13" t="s">
        <v>12</v>
      </c>
      <c r="BDQ5" s="13" t="s">
        <v>12</v>
      </c>
      <c r="BDR5" s="13" t="s">
        <v>12</v>
      </c>
      <c r="BDS5" s="13" t="s">
        <v>12</v>
      </c>
      <c r="BDT5" s="13" t="s">
        <v>12</v>
      </c>
      <c r="BDU5" s="13" t="s">
        <v>12</v>
      </c>
      <c r="BDV5" s="13" t="s">
        <v>12</v>
      </c>
      <c r="BDW5" s="13" t="s">
        <v>12</v>
      </c>
      <c r="BDX5" s="13" t="s">
        <v>12</v>
      </c>
      <c r="BDY5" s="13" t="s">
        <v>12</v>
      </c>
      <c r="BDZ5" s="13" t="s">
        <v>12</v>
      </c>
      <c r="BEA5" s="13" t="s">
        <v>12</v>
      </c>
      <c r="BEB5" s="13" t="s">
        <v>12</v>
      </c>
      <c r="BEC5" s="13" t="s">
        <v>12</v>
      </c>
      <c r="BED5" s="13" t="s">
        <v>12</v>
      </c>
      <c r="BEE5" s="13" t="s">
        <v>12</v>
      </c>
      <c r="BEF5" s="13" t="s">
        <v>12</v>
      </c>
      <c r="BEG5" s="13" t="s">
        <v>12</v>
      </c>
      <c r="BEH5" s="13" t="s">
        <v>12</v>
      </c>
      <c r="BEI5" s="13" t="s">
        <v>12</v>
      </c>
      <c r="BEJ5" s="13" t="s">
        <v>12</v>
      </c>
      <c r="BEK5" s="13" t="s">
        <v>12</v>
      </c>
      <c r="BEL5" s="13" t="s">
        <v>12</v>
      </c>
      <c r="BEM5" s="13" t="s">
        <v>12</v>
      </c>
      <c r="BEN5" s="13" t="s">
        <v>12</v>
      </c>
      <c r="BEO5" s="13" t="s">
        <v>12</v>
      </c>
      <c r="BEP5" s="13" t="s">
        <v>12</v>
      </c>
      <c r="BEQ5" s="13" t="s">
        <v>12</v>
      </c>
      <c r="BER5" s="13" t="s">
        <v>12</v>
      </c>
      <c r="BES5" s="13" t="s">
        <v>12</v>
      </c>
      <c r="BET5" s="13" t="s">
        <v>12</v>
      </c>
      <c r="BEU5" s="13" t="s">
        <v>12</v>
      </c>
      <c r="BEV5" s="13" t="s">
        <v>12</v>
      </c>
      <c r="BEW5" s="13" t="s">
        <v>12</v>
      </c>
      <c r="BEX5" s="13" t="s">
        <v>12</v>
      </c>
      <c r="BEY5" s="13" t="s">
        <v>12</v>
      </c>
      <c r="BEZ5" s="13" t="s">
        <v>12</v>
      </c>
      <c r="BFA5" s="13" t="s">
        <v>12</v>
      </c>
      <c r="BFB5" s="13" t="s">
        <v>12</v>
      </c>
      <c r="BFC5" s="13" t="s">
        <v>12</v>
      </c>
      <c r="BFD5" s="13" t="s">
        <v>12</v>
      </c>
      <c r="BFE5" s="13" t="s">
        <v>12</v>
      </c>
      <c r="BFF5" s="13" t="s">
        <v>12</v>
      </c>
      <c r="BFG5" s="13" t="s">
        <v>12</v>
      </c>
      <c r="BFH5" s="13" t="s">
        <v>12</v>
      </c>
      <c r="BFI5" s="13" t="s">
        <v>12</v>
      </c>
      <c r="BFJ5" s="13" t="s">
        <v>12</v>
      </c>
      <c r="BFK5" s="13" t="s">
        <v>12</v>
      </c>
      <c r="BFL5" s="13" t="s">
        <v>12</v>
      </c>
      <c r="BFM5" s="13" t="s">
        <v>12</v>
      </c>
      <c r="BFN5" s="13" t="s">
        <v>12</v>
      </c>
      <c r="BFO5" s="13" t="s">
        <v>12</v>
      </c>
      <c r="BFP5" s="13" t="s">
        <v>12</v>
      </c>
      <c r="BFQ5" s="13" t="s">
        <v>12</v>
      </c>
      <c r="BFR5" s="13" t="s">
        <v>12</v>
      </c>
      <c r="BFS5" s="13" t="s">
        <v>12</v>
      </c>
      <c r="BFT5" s="13" t="s">
        <v>12</v>
      </c>
      <c r="BFU5" s="13" t="s">
        <v>12</v>
      </c>
      <c r="BFV5" s="13" t="s">
        <v>12</v>
      </c>
      <c r="BFW5" s="13" t="s">
        <v>12</v>
      </c>
      <c r="BFX5" s="13" t="s">
        <v>12</v>
      </c>
      <c r="BFY5" s="13" t="s">
        <v>12</v>
      </c>
      <c r="BFZ5" s="13" t="s">
        <v>12</v>
      </c>
      <c r="BGA5" s="13" t="s">
        <v>12</v>
      </c>
      <c r="BGB5" s="13" t="s">
        <v>12</v>
      </c>
      <c r="BGC5" s="13" t="s">
        <v>12</v>
      </c>
      <c r="BGD5" s="13" t="s">
        <v>12</v>
      </c>
      <c r="BGE5" s="13" t="s">
        <v>12</v>
      </c>
      <c r="BGF5" s="13" t="s">
        <v>12</v>
      </c>
      <c r="BGG5" s="13" t="s">
        <v>12</v>
      </c>
      <c r="BGH5" s="13" t="s">
        <v>12</v>
      </c>
      <c r="BGI5" s="13" t="s">
        <v>12</v>
      </c>
      <c r="BGJ5" s="13" t="s">
        <v>12</v>
      </c>
      <c r="BGK5" s="13" t="s">
        <v>12</v>
      </c>
      <c r="BGL5" s="13" t="s">
        <v>12</v>
      </c>
      <c r="BGM5" s="13" t="s">
        <v>12</v>
      </c>
      <c r="BGN5" s="13" t="s">
        <v>12</v>
      </c>
      <c r="BGO5" s="13" t="s">
        <v>12</v>
      </c>
      <c r="BGP5" s="13" t="s">
        <v>12</v>
      </c>
      <c r="BGQ5" s="13" t="s">
        <v>12</v>
      </c>
      <c r="BGR5" s="13" t="s">
        <v>12</v>
      </c>
      <c r="BGS5" s="13" t="s">
        <v>12</v>
      </c>
      <c r="BGT5" s="13" t="s">
        <v>12</v>
      </c>
      <c r="BGU5" s="13" t="s">
        <v>12</v>
      </c>
      <c r="BGV5" s="13" t="s">
        <v>12</v>
      </c>
      <c r="BGW5" s="13" t="s">
        <v>12</v>
      </c>
      <c r="BGX5" s="13" t="s">
        <v>12</v>
      </c>
      <c r="BGY5" s="13" t="s">
        <v>12</v>
      </c>
      <c r="BGZ5" s="13" t="s">
        <v>12</v>
      </c>
      <c r="BHA5" s="13" t="s">
        <v>12</v>
      </c>
      <c r="BHB5" s="13" t="s">
        <v>12</v>
      </c>
      <c r="BHC5" s="13" t="s">
        <v>12</v>
      </c>
      <c r="BHD5" s="13" t="s">
        <v>12</v>
      </c>
      <c r="BHE5" s="13" t="s">
        <v>12</v>
      </c>
      <c r="BHF5" s="13" t="s">
        <v>12</v>
      </c>
      <c r="BHG5" s="13" t="s">
        <v>12</v>
      </c>
      <c r="BHH5" s="13" t="s">
        <v>12</v>
      </c>
      <c r="BHI5" s="13" t="s">
        <v>12</v>
      </c>
      <c r="BHJ5" s="13" t="s">
        <v>12</v>
      </c>
      <c r="BHK5" s="13" t="s">
        <v>12</v>
      </c>
      <c r="BHL5" s="13" t="s">
        <v>12</v>
      </c>
      <c r="BHM5" s="13" t="s">
        <v>12</v>
      </c>
      <c r="BHN5" s="13" t="s">
        <v>12</v>
      </c>
      <c r="BHO5" s="13" t="s">
        <v>12</v>
      </c>
      <c r="BHP5" s="13" t="s">
        <v>12</v>
      </c>
      <c r="BHQ5" s="13" t="s">
        <v>12</v>
      </c>
      <c r="BHR5" s="13" t="s">
        <v>12</v>
      </c>
      <c r="BHS5" s="13" t="s">
        <v>12</v>
      </c>
      <c r="BHT5" s="13" t="s">
        <v>12</v>
      </c>
      <c r="BHU5" s="13" t="s">
        <v>12</v>
      </c>
      <c r="BHV5" s="13" t="s">
        <v>12</v>
      </c>
      <c r="BHW5" s="13" t="s">
        <v>12</v>
      </c>
      <c r="BHX5" s="13" t="s">
        <v>12</v>
      </c>
      <c r="BHY5" s="13" t="s">
        <v>12</v>
      </c>
      <c r="BHZ5" s="13" t="s">
        <v>12</v>
      </c>
      <c r="BIA5" s="13" t="s">
        <v>12</v>
      </c>
      <c r="BIB5" s="13" t="s">
        <v>12</v>
      </c>
      <c r="BIC5" s="13" t="s">
        <v>12</v>
      </c>
      <c r="BID5" s="13" t="s">
        <v>12</v>
      </c>
      <c r="BIE5" s="13" t="s">
        <v>12</v>
      </c>
      <c r="BIF5" s="13" t="s">
        <v>12</v>
      </c>
      <c r="BIG5" s="13" t="s">
        <v>12</v>
      </c>
      <c r="BIH5" s="13" t="s">
        <v>12</v>
      </c>
      <c r="BII5" s="13" t="s">
        <v>12</v>
      </c>
      <c r="BIJ5" s="13" t="s">
        <v>12</v>
      </c>
      <c r="BIK5" s="13" t="s">
        <v>12</v>
      </c>
      <c r="BIL5" s="13" t="s">
        <v>12</v>
      </c>
      <c r="BIM5" s="13" t="s">
        <v>12</v>
      </c>
      <c r="BIN5" s="13" t="s">
        <v>12</v>
      </c>
      <c r="BIO5" s="13" t="s">
        <v>12</v>
      </c>
      <c r="BIP5" s="13" t="s">
        <v>12</v>
      </c>
      <c r="BIQ5" s="13" t="s">
        <v>12</v>
      </c>
      <c r="BIR5" s="13" t="s">
        <v>12</v>
      </c>
      <c r="BIS5" s="13" t="s">
        <v>12</v>
      </c>
      <c r="BIT5" s="13" t="s">
        <v>12</v>
      </c>
      <c r="BIU5" s="13" t="s">
        <v>12</v>
      </c>
      <c r="BIV5" s="13" t="s">
        <v>12</v>
      </c>
      <c r="BIW5" s="13" t="s">
        <v>12</v>
      </c>
      <c r="BIX5" s="13" t="s">
        <v>12</v>
      </c>
      <c r="BIY5" s="13" t="s">
        <v>12</v>
      </c>
      <c r="BIZ5" s="13" t="s">
        <v>12</v>
      </c>
      <c r="BJA5" s="13" t="s">
        <v>12</v>
      </c>
      <c r="BJB5" s="13" t="s">
        <v>12</v>
      </c>
      <c r="BJC5" s="13" t="s">
        <v>12</v>
      </c>
      <c r="BJD5" s="13" t="s">
        <v>12</v>
      </c>
      <c r="BJE5" s="13" t="s">
        <v>12</v>
      </c>
      <c r="BJF5" s="13" t="s">
        <v>12</v>
      </c>
      <c r="BJG5" s="13" t="s">
        <v>12</v>
      </c>
      <c r="BJH5" s="13" t="s">
        <v>12</v>
      </c>
      <c r="BJI5" s="13" t="s">
        <v>12</v>
      </c>
      <c r="BJJ5" s="13" t="s">
        <v>12</v>
      </c>
      <c r="BJK5" s="13" t="s">
        <v>12</v>
      </c>
      <c r="BJL5" s="13" t="s">
        <v>12</v>
      </c>
      <c r="BJM5" s="13" t="s">
        <v>12</v>
      </c>
      <c r="BJN5" s="13" t="s">
        <v>12</v>
      </c>
      <c r="BJO5" s="13" t="s">
        <v>12</v>
      </c>
      <c r="BJP5" s="13" t="s">
        <v>12</v>
      </c>
      <c r="BJQ5" s="13" t="s">
        <v>12</v>
      </c>
      <c r="BJR5" s="13" t="s">
        <v>12</v>
      </c>
      <c r="BJS5" s="13" t="s">
        <v>12</v>
      </c>
      <c r="BJT5" s="13" t="s">
        <v>12</v>
      </c>
      <c r="BJU5" s="13" t="s">
        <v>12</v>
      </c>
      <c r="BJV5" s="13" t="s">
        <v>12</v>
      </c>
      <c r="BJW5" s="13" t="s">
        <v>12</v>
      </c>
      <c r="BJX5" s="13" t="s">
        <v>12</v>
      </c>
      <c r="BJY5" s="13" t="s">
        <v>12</v>
      </c>
      <c r="BJZ5" s="13" t="s">
        <v>12</v>
      </c>
      <c r="BKA5" s="13" t="s">
        <v>12</v>
      </c>
      <c r="BKB5" s="13" t="s">
        <v>12</v>
      </c>
      <c r="BKC5" s="13" t="s">
        <v>12</v>
      </c>
      <c r="BKD5" s="13" t="s">
        <v>12</v>
      </c>
      <c r="BKE5" s="13" t="s">
        <v>12</v>
      </c>
      <c r="BKF5" s="13" t="s">
        <v>12</v>
      </c>
      <c r="BKG5" s="13" t="s">
        <v>12</v>
      </c>
      <c r="BKH5" s="13" t="s">
        <v>12</v>
      </c>
      <c r="BKI5" s="13" t="s">
        <v>12</v>
      </c>
      <c r="BKJ5" s="13" t="s">
        <v>12</v>
      </c>
      <c r="BKK5" s="13" t="s">
        <v>12</v>
      </c>
      <c r="BKL5" s="13" t="s">
        <v>12</v>
      </c>
      <c r="BKM5" s="13" t="s">
        <v>12</v>
      </c>
      <c r="BKN5" s="13" t="s">
        <v>12</v>
      </c>
      <c r="BKO5" s="13" t="s">
        <v>12</v>
      </c>
      <c r="BKP5" s="13" t="s">
        <v>12</v>
      </c>
      <c r="BKQ5" s="13" t="s">
        <v>12</v>
      </c>
      <c r="BKR5" s="13" t="s">
        <v>12</v>
      </c>
      <c r="BKS5" s="13" t="s">
        <v>12</v>
      </c>
      <c r="BKT5" s="13" t="s">
        <v>12</v>
      </c>
      <c r="BKU5" s="13" t="s">
        <v>12</v>
      </c>
      <c r="BKV5" s="13" t="s">
        <v>12</v>
      </c>
      <c r="BKW5" s="13" t="s">
        <v>12</v>
      </c>
      <c r="BKX5" s="13" t="s">
        <v>12</v>
      </c>
      <c r="BKY5" s="13" t="s">
        <v>12</v>
      </c>
      <c r="BKZ5" s="13" t="s">
        <v>12</v>
      </c>
      <c r="BLA5" s="13" t="s">
        <v>12</v>
      </c>
      <c r="BLB5" s="13" t="s">
        <v>12</v>
      </c>
      <c r="BLC5" s="13" t="s">
        <v>12</v>
      </c>
      <c r="BLD5" s="13" t="s">
        <v>12</v>
      </c>
      <c r="BLE5" s="13" t="s">
        <v>12</v>
      </c>
      <c r="BLF5" s="13" t="s">
        <v>12</v>
      </c>
      <c r="BLG5" s="13" t="s">
        <v>12</v>
      </c>
      <c r="BLH5" s="13" t="s">
        <v>12</v>
      </c>
      <c r="BLI5" s="13" t="s">
        <v>12</v>
      </c>
      <c r="BLJ5" s="13" t="s">
        <v>12</v>
      </c>
      <c r="BLK5" s="13" t="s">
        <v>12</v>
      </c>
      <c r="BLL5" s="13" t="s">
        <v>12</v>
      </c>
      <c r="BLM5" s="13" t="s">
        <v>12</v>
      </c>
      <c r="BLN5" s="13" t="s">
        <v>12</v>
      </c>
      <c r="BLO5" s="13" t="s">
        <v>12</v>
      </c>
      <c r="BLP5" s="13" t="s">
        <v>12</v>
      </c>
      <c r="BLQ5" s="13" t="s">
        <v>12</v>
      </c>
      <c r="BLR5" s="13" t="s">
        <v>12</v>
      </c>
      <c r="BLS5" s="13" t="s">
        <v>12</v>
      </c>
      <c r="BLT5" s="13" t="s">
        <v>12</v>
      </c>
      <c r="BLU5" s="13" t="s">
        <v>12</v>
      </c>
      <c r="BLV5" s="13" t="s">
        <v>12</v>
      </c>
      <c r="BLW5" s="13" t="s">
        <v>12</v>
      </c>
      <c r="BLX5" s="13" t="s">
        <v>12</v>
      </c>
      <c r="BLY5" s="13" t="s">
        <v>12</v>
      </c>
      <c r="BLZ5" s="13" t="s">
        <v>12</v>
      </c>
      <c r="BMA5" s="13" t="s">
        <v>12</v>
      </c>
      <c r="BMB5" s="13" t="s">
        <v>12</v>
      </c>
      <c r="BMC5" s="13" t="s">
        <v>12</v>
      </c>
      <c r="BMD5" s="13" t="s">
        <v>12</v>
      </c>
      <c r="BME5" s="13" t="s">
        <v>12</v>
      </c>
      <c r="BMF5" s="13" t="s">
        <v>12</v>
      </c>
      <c r="BMG5" s="13" t="s">
        <v>12</v>
      </c>
      <c r="BMH5" s="13" t="s">
        <v>12</v>
      </c>
      <c r="BMI5" s="13" t="s">
        <v>12</v>
      </c>
      <c r="BMJ5" s="13" t="s">
        <v>12</v>
      </c>
      <c r="BMK5" s="13" t="s">
        <v>12</v>
      </c>
      <c r="BML5" s="13" t="s">
        <v>12</v>
      </c>
      <c r="BMM5" s="13" t="s">
        <v>12</v>
      </c>
      <c r="BMN5" s="13" t="s">
        <v>12</v>
      </c>
      <c r="BMO5" s="13" t="s">
        <v>12</v>
      </c>
      <c r="BMP5" s="13" t="s">
        <v>12</v>
      </c>
      <c r="BMQ5" s="13" t="s">
        <v>12</v>
      </c>
      <c r="BMR5" s="13" t="s">
        <v>12</v>
      </c>
      <c r="BMS5" s="13" t="s">
        <v>12</v>
      </c>
      <c r="BMT5" s="13" t="s">
        <v>12</v>
      </c>
      <c r="BMU5" s="13" t="s">
        <v>12</v>
      </c>
      <c r="BMV5" s="13" t="s">
        <v>12</v>
      </c>
      <c r="BMW5" s="13" t="s">
        <v>12</v>
      </c>
      <c r="BMX5" s="13" t="s">
        <v>12</v>
      </c>
      <c r="BMY5" s="13" t="s">
        <v>12</v>
      </c>
      <c r="BMZ5" s="13" t="s">
        <v>12</v>
      </c>
      <c r="BNA5" s="13" t="s">
        <v>12</v>
      </c>
      <c r="BNB5" s="13" t="s">
        <v>12</v>
      </c>
      <c r="BNC5" s="13" t="s">
        <v>12</v>
      </c>
      <c r="BND5" s="13" t="s">
        <v>12</v>
      </c>
      <c r="BNE5" s="13" t="s">
        <v>12</v>
      </c>
      <c r="BNF5" s="13" t="s">
        <v>12</v>
      </c>
      <c r="BNG5" s="13" t="s">
        <v>12</v>
      </c>
      <c r="BNH5" s="13" t="s">
        <v>12</v>
      </c>
      <c r="BNI5" s="13" t="s">
        <v>12</v>
      </c>
      <c r="BNJ5" s="13" t="s">
        <v>12</v>
      </c>
      <c r="BNK5" s="13" t="s">
        <v>12</v>
      </c>
      <c r="BNL5" s="13" t="s">
        <v>12</v>
      </c>
      <c r="BNM5" s="13" t="s">
        <v>12</v>
      </c>
      <c r="BNN5" s="13" t="s">
        <v>12</v>
      </c>
      <c r="BNO5" s="13" t="s">
        <v>12</v>
      </c>
      <c r="BNP5" s="13" t="s">
        <v>12</v>
      </c>
      <c r="BNQ5" s="13" t="s">
        <v>12</v>
      </c>
      <c r="BNR5" s="13" t="s">
        <v>12</v>
      </c>
      <c r="BNS5" s="13" t="s">
        <v>12</v>
      </c>
      <c r="BNT5" s="13" t="s">
        <v>12</v>
      </c>
      <c r="BNU5" s="13" t="s">
        <v>12</v>
      </c>
      <c r="BNV5" s="13" t="s">
        <v>12</v>
      </c>
      <c r="BNW5" s="13" t="s">
        <v>12</v>
      </c>
      <c r="BNX5" s="13" t="s">
        <v>12</v>
      </c>
      <c r="BNY5" s="13" t="s">
        <v>12</v>
      </c>
      <c r="BNZ5" s="13" t="s">
        <v>12</v>
      </c>
      <c r="BOA5" s="13" t="s">
        <v>12</v>
      </c>
      <c r="BOB5" s="13" t="s">
        <v>12</v>
      </c>
      <c r="BOC5" s="13" t="s">
        <v>12</v>
      </c>
      <c r="BOD5" s="13" t="s">
        <v>12</v>
      </c>
      <c r="BOE5" s="13" t="s">
        <v>12</v>
      </c>
      <c r="BOF5" s="13" t="s">
        <v>12</v>
      </c>
      <c r="BOG5" s="13" t="s">
        <v>12</v>
      </c>
      <c r="BOH5" s="13" t="s">
        <v>12</v>
      </c>
      <c r="BOI5" s="13" t="s">
        <v>12</v>
      </c>
      <c r="BOJ5" s="13" t="s">
        <v>12</v>
      </c>
      <c r="BOK5" s="13" t="s">
        <v>12</v>
      </c>
      <c r="BOL5" s="13" t="s">
        <v>12</v>
      </c>
      <c r="BOM5" s="13" t="s">
        <v>12</v>
      </c>
      <c r="BON5" s="13" t="s">
        <v>12</v>
      </c>
      <c r="BOO5" s="13" t="s">
        <v>12</v>
      </c>
      <c r="BOP5" s="13" t="s">
        <v>12</v>
      </c>
      <c r="BOQ5" s="13" t="s">
        <v>12</v>
      </c>
      <c r="BOR5" s="13" t="s">
        <v>12</v>
      </c>
      <c r="BOS5" s="13" t="s">
        <v>12</v>
      </c>
      <c r="BOT5" s="13" t="s">
        <v>12</v>
      </c>
      <c r="BOU5" s="13" t="s">
        <v>12</v>
      </c>
      <c r="BOV5" s="13" t="s">
        <v>12</v>
      </c>
      <c r="BOW5" s="13" t="s">
        <v>12</v>
      </c>
      <c r="BOX5" s="13" t="s">
        <v>12</v>
      </c>
      <c r="BOY5" s="13" t="s">
        <v>12</v>
      </c>
      <c r="BOZ5" s="13" t="s">
        <v>12</v>
      </c>
      <c r="BPA5" s="13" t="s">
        <v>12</v>
      </c>
      <c r="BPB5" s="13" t="s">
        <v>12</v>
      </c>
      <c r="BPC5" s="13" t="s">
        <v>12</v>
      </c>
      <c r="BPD5" s="13" t="s">
        <v>12</v>
      </c>
      <c r="BPE5" s="13" t="s">
        <v>12</v>
      </c>
      <c r="BPF5" s="13" t="s">
        <v>12</v>
      </c>
      <c r="BPG5" s="13" t="s">
        <v>12</v>
      </c>
      <c r="BPH5" s="13" t="s">
        <v>12</v>
      </c>
      <c r="BPI5" s="13" t="s">
        <v>12</v>
      </c>
      <c r="BPJ5" s="13" t="s">
        <v>12</v>
      </c>
      <c r="BPK5" s="13" t="s">
        <v>12</v>
      </c>
      <c r="BPL5" s="13" t="s">
        <v>12</v>
      </c>
      <c r="BPM5" s="13" t="s">
        <v>12</v>
      </c>
      <c r="BPN5" s="13" t="s">
        <v>12</v>
      </c>
      <c r="BPO5" s="13" t="s">
        <v>12</v>
      </c>
      <c r="BPP5" s="13" t="s">
        <v>12</v>
      </c>
      <c r="BPQ5" s="13" t="s">
        <v>12</v>
      </c>
      <c r="BPR5" s="13" t="s">
        <v>12</v>
      </c>
      <c r="BPS5" s="13" t="s">
        <v>12</v>
      </c>
      <c r="BPT5" s="13" t="s">
        <v>12</v>
      </c>
      <c r="BPU5" s="13" t="s">
        <v>12</v>
      </c>
      <c r="BPV5" s="13" t="s">
        <v>12</v>
      </c>
      <c r="BPW5" s="13" t="s">
        <v>12</v>
      </c>
      <c r="BPX5" s="13" t="s">
        <v>12</v>
      </c>
      <c r="BPY5" s="13" t="s">
        <v>12</v>
      </c>
      <c r="BPZ5" s="13" t="s">
        <v>12</v>
      </c>
      <c r="BQA5" s="13" t="s">
        <v>12</v>
      </c>
      <c r="BQB5" s="13" t="s">
        <v>12</v>
      </c>
      <c r="BQC5" s="13" t="s">
        <v>12</v>
      </c>
      <c r="BQD5" s="13" t="s">
        <v>12</v>
      </c>
      <c r="BQE5" s="13" t="s">
        <v>12</v>
      </c>
      <c r="BQF5" s="13" t="s">
        <v>12</v>
      </c>
      <c r="BQG5" s="13" t="s">
        <v>12</v>
      </c>
      <c r="BQH5" s="13" t="s">
        <v>12</v>
      </c>
      <c r="BQI5" s="13" t="s">
        <v>12</v>
      </c>
      <c r="BQJ5" s="13" t="s">
        <v>12</v>
      </c>
      <c r="BQK5" s="13" t="s">
        <v>12</v>
      </c>
      <c r="BQL5" s="13" t="s">
        <v>12</v>
      </c>
      <c r="BQM5" s="13" t="s">
        <v>12</v>
      </c>
      <c r="BQN5" s="13" t="s">
        <v>12</v>
      </c>
      <c r="BQO5" s="13" t="s">
        <v>12</v>
      </c>
      <c r="BQP5" s="13" t="s">
        <v>12</v>
      </c>
      <c r="BQQ5" s="13" t="s">
        <v>12</v>
      </c>
      <c r="BQR5" s="13" t="s">
        <v>12</v>
      </c>
      <c r="BQS5" s="13" t="s">
        <v>12</v>
      </c>
      <c r="BQT5" s="13" t="s">
        <v>12</v>
      </c>
      <c r="BQU5" s="13" t="s">
        <v>12</v>
      </c>
      <c r="BQV5" s="13" t="s">
        <v>12</v>
      </c>
      <c r="BQW5" s="13" t="s">
        <v>12</v>
      </c>
      <c r="BQX5" s="13" t="s">
        <v>12</v>
      </c>
      <c r="BQY5" s="13" t="s">
        <v>12</v>
      </c>
      <c r="BQZ5" s="13" t="s">
        <v>12</v>
      </c>
      <c r="BRA5" s="13" t="s">
        <v>12</v>
      </c>
      <c r="BRB5" s="13" t="s">
        <v>12</v>
      </c>
      <c r="BRC5" s="13" t="s">
        <v>12</v>
      </c>
      <c r="BRD5" s="13" t="s">
        <v>12</v>
      </c>
      <c r="BRE5" s="13" t="s">
        <v>12</v>
      </c>
      <c r="BRF5" s="13" t="s">
        <v>12</v>
      </c>
      <c r="BRG5" s="13" t="s">
        <v>12</v>
      </c>
      <c r="BRH5" s="13" t="s">
        <v>12</v>
      </c>
      <c r="BRI5" s="13" t="s">
        <v>12</v>
      </c>
      <c r="BRJ5" s="13" t="s">
        <v>12</v>
      </c>
      <c r="BRK5" s="13" t="s">
        <v>12</v>
      </c>
      <c r="BRL5" s="13" t="s">
        <v>12</v>
      </c>
      <c r="BRM5" s="13" t="s">
        <v>12</v>
      </c>
      <c r="BRN5" s="13" t="s">
        <v>12</v>
      </c>
      <c r="BRO5" s="13" t="s">
        <v>12</v>
      </c>
      <c r="BRP5" s="13" t="s">
        <v>12</v>
      </c>
      <c r="BRQ5" s="13" t="s">
        <v>12</v>
      </c>
      <c r="BRR5" s="13" t="s">
        <v>12</v>
      </c>
      <c r="BRS5" s="13" t="s">
        <v>12</v>
      </c>
      <c r="BRT5" s="13" t="s">
        <v>12</v>
      </c>
      <c r="BRU5" s="13" t="s">
        <v>12</v>
      </c>
      <c r="BRV5" s="13" t="s">
        <v>12</v>
      </c>
      <c r="BRW5" s="13" t="s">
        <v>12</v>
      </c>
      <c r="BRX5" s="13" t="s">
        <v>12</v>
      </c>
      <c r="BRY5" s="13" t="s">
        <v>12</v>
      </c>
      <c r="BRZ5" s="13" t="s">
        <v>12</v>
      </c>
      <c r="BSA5" s="13" t="s">
        <v>12</v>
      </c>
      <c r="BSB5" s="13" t="s">
        <v>12</v>
      </c>
      <c r="BSC5" s="13" t="s">
        <v>12</v>
      </c>
      <c r="BSD5" s="13" t="s">
        <v>12</v>
      </c>
      <c r="BSE5" s="13" t="s">
        <v>12</v>
      </c>
      <c r="BSF5" s="13" t="s">
        <v>12</v>
      </c>
      <c r="BSG5" s="13" t="s">
        <v>12</v>
      </c>
      <c r="BSH5" s="13" t="s">
        <v>12</v>
      </c>
      <c r="BSI5" s="13" t="s">
        <v>12</v>
      </c>
      <c r="BSJ5" s="13" t="s">
        <v>12</v>
      </c>
      <c r="BSK5" s="13" t="s">
        <v>12</v>
      </c>
      <c r="BSL5" s="13" t="s">
        <v>12</v>
      </c>
      <c r="BSM5" s="13" t="s">
        <v>12</v>
      </c>
      <c r="BSN5" s="13" t="s">
        <v>12</v>
      </c>
      <c r="BSO5" s="13" t="s">
        <v>12</v>
      </c>
      <c r="BSP5" s="13" t="s">
        <v>12</v>
      </c>
      <c r="BSQ5" s="13" t="s">
        <v>12</v>
      </c>
      <c r="BSR5" s="13" t="s">
        <v>12</v>
      </c>
      <c r="BSS5" s="13" t="s">
        <v>12</v>
      </c>
      <c r="BST5" s="13" t="s">
        <v>12</v>
      </c>
      <c r="BSU5" s="13" t="s">
        <v>12</v>
      </c>
      <c r="BSV5" s="13" t="s">
        <v>12</v>
      </c>
      <c r="BSW5" s="13" t="s">
        <v>12</v>
      </c>
      <c r="BSX5" s="13" t="s">
        <v>12</v>
      </c>
      <c r="BSY5" s="13" t="s">
        <v>12</v>
      </c>
      <c r="BSZ5" s="13" t="s">
        <v>12</v>
      </c>
      <c r="BTA5" s="13" t="s">
        <v>12</v>
      </c>
      <c r="BTB5" s="13" t="s">
        <v>12</v>
      </c>
      <c r="BTC5" s="13" t="s">
        <v>12</v>
      </c>
      <c r="BTD5" s="13" t="s">
        <v>12</v>
      </c>
      <c r="BTE5" s="13" t="s">
        <v>12</v>
      </c>
      <c r="BTF5" s="13" t="s">
        <v>12</v>
      </c>
      <c r="BTG5" s="13" t="s">
        <v>12</v>
      </c>
      <c r="BTH5" s="13" t="s">
        <v>12</v>
      </c>
      <c r="BTI5" s="13" t="s">
        <v>12</v>
      </c>
      <c r="BTJ5" s="13" t="s">
        <v>12</v>
      </c>
      <c r="BTK5" s="13" t="s">
        <v>12</v>
      </c>
      <c r="BTL5" s="13" t="s">
        <v>12</v>
      </c>
      <c r="BTM5" s="13" t="s">
        <v>12</v>
      </c>
      <c r="BTN5" s="13" t="s">
        <v>12</v>
      </c>
      <c r="BTO5" s="13" t="s">
        <v>12</v>
      </c>
      <c r="BTP5" s="13" t="s">
        <v>12</v>
      </c>
      <c r="BTQ5" s="13" t="s">
        <v>12</v>
      </c>
      <c r="BTR5" s="13" t="s">
        <v>12</v>
      </c>
      <c r="BTS5" s="13" t="s">
        <v>12</v>
      </c>
      <c r="BTT5" s="13" t="s">
        <v>12</v>
      </c>
      <c r="BTU5" s="13" t="s">
        <v>12</v>
      </c>
      <c r="BTV5" s="13" t="s">
        <v>12</v>
      </c>
      <c r="BTW5" s="13" t="s">
        <v>12</v>
      </c>
      <c r="BTX5" s="13" t="s">
        <v>12</v>
      </c>
      <c r="BTY5" s="13" t="s">
        <v>12</v>
      </c>
      <c r="BTZ5" s="13" t="s">
        <v>12</v>
      </c>
      <c r="BUA5" s="13" t="s">
        <v>12</v>
      </c>
      <c r="BUB5" s="13" t="s">
        <v>12</v>
      </c>
      <c r="BUC5" s="13" t="s">
        <v>12</v>
      </c>
      <c r="BUD5" s="13" t="s">
        <v>12</v>
      </c>
      <c r="BUE5" s="13" t="s">
        <v>12</v>
      </c>
      <c r="BUF5" s="13" t="s">
        <v>12</v>
      </c>
      <c r="BUG5" s="13" t="s">
        <v>12</v>
      </c>
      <c r="BUH5" s="13" t="s">
        <v>12</v>
      </c>
      <c r="BUI5" s="13" t="s">
        <v>12</v>
      </c>
      <c r="BUJ5" s="13" t="s">
        <v>12</v>
      </c>
      <c r="BUK5" s="13" t="s">
        <v>12</v>
      </c>
      <c r="BUL5" s="13" t="s">
        <v>12</v>
      </c>
      <c r="BUM5" s="13" t="s">
        <v>12</v>
      </c>
      <c r="BUN5" s="13" t="s">
        <v>12</v>
      </c>
      <c r="BUO5" s="13" t="s">
        <v>12</v>
      </c>
      <c r="BUP5" s="13" t="s">
        <v>12</v>
      </c>
      <c r="BUQ5" s="13" t="s">
        <v>12</v>
      </c>
      <c r="BUR5" s="13" t="s">
        <v>12</v>
      </c>
      <c r="BUS5" s="13" t="s">
        <v>12</v>
      </c>
      <c r="BUT5" s="13" t="s">
        <v>12</v>
      </c>
      <c r="BUU5" s="13" t="s">
        <v>12</v>
      </c>
      <c r="BUV5" s="13" t="s">
        <v>12</v>
      </c>
      <c r="BUW5" s="13" t="s">
        <v>12</v>
      </c>
      <c r="BUX5" s="13" t="s">
        <v>12</v>
      </c>
      <c r="BUY5" s="13" t="s">
        <v>12</v>
      </c>
      <c r="BUZ5" s="13" t="s">
        <v>12</v>
      </c>
      <c r="BVA5" s="13" t="s">
        <v>12</v>
      </c>
      <c r="BVB5" s="13" t="s">
        <v>12</v>
      </c>
      <c r="BVC5" s="13" t="s">
        <v>12</v>
      </c>
      <c r="BVD5" s="13" t="s">
        <v>12</v>
      </c>
      <c r="BVE5" s="13" t="s">
        <v>12</v>
      </c>
      <c r="BVF5" s="13" t="s">
        <v>12</v>
      </c>
      <c r="BVG5" s="13" t="s">
        <v>12</v>
      </c>
      <c r="BVH5" s="13" t="s">
        <v>12</v>
      </c>
      <c r="BVI5" s="13" t="s">
        <v>12</v>
      </c>
      <c r="BVJ5" s="13" t="s">
        <v>12</v>
      </c>
      <c r="BVK5" s="13" t="s">
        <v>12</v>
      </c>
      <c r="BVL5" s="13" t="s">
        <v>12</v>
      </c>
      <c r="BVM5" s="13" t="s">
        <v>12</v>
      </c>
      <c r="BVN5" s="13" t="s">
        <v>12</v>
      </c>
      <c r="BVO5" s="13" t="s">
        <v>12</v>
      </c>
      <c r="BVP5" s="13" t="s">
        <v>12</v>
      </c>
      <c r="BVQ5" s="13" t="s">
        <v>12</v>
      </c>
      <c r="BVR5" s="13" t="s">
        <v>12</v>
      </c>
      <c r="BVS5" s="13" t="s">
        <v>12</v>
      </c>
      <c r="BVT5" s="13" t="s">
        <v>12</v>
      </c>
      <c r="BVU5" s="13" t="s">
        <v>12</v>
      </c>
      <c r="BVV5" s="13" t="s">
        <v>12</v>
      </c>
      <c r="BVW5" s="13" t="s">
        <v>12</v>
      </c>
      <c r="BVX5" s="13" t="s">
        <v>12</v>
      </c>
      <c r="BVY5" s="13" t="s">
        <v>12</v>
      </c>
      <c r="BVZ5" s="13" t="s">
        <v>12</v>
      </c>
      <c r="BWA5" s="13" t="s">
        <v>12</v>
      </c>
      <c r="BWB5" s="13" t="s">
        <v>12</v>
      </c>
      <c r="BWC5" s="13" t="s">
        <v>12</v>
      </c>
      <c r="BWD5" s="13" t="s">
        <v>12</v>
      </c>
      <c r="BWE5" s="13" t="s">
        <v>12</v>
      </c>
      <c r="BWF5" s="13" t="s">
        <v>12</v>
      </c>
      <c r="BWG5" s="13" t="s">
        <v>12</v>
      </c>
      <c r="BWH5" s="13" t="s">
        <v>12</v>
      </c>
      <c r="BWI5" s="13" t="s">
        <v>12</v>
      </c>
      <c r="BWJ5" s="13" t="s">
        <v>12</v>
      </c>
      <c r="BWK5" s="13" t="s">
        <v>12</v>
      </c>
      <c r="BWL5" s="13" t="s">
        <v>12</v>
      </c>
      <c r="BWM5" s="13" t="s">
        <v>12</v>
      </c>
      <c r="BWN5" s="13" t="s">
        <v>12</v>
      </c>
      <c r="BWO5" s="13" t="s">
        <v>12</v>
      </c>
      <c r="BWP5" s="13" t="s">
        <v>12</v>
      </c>
      <c r="BWQ5" s="13" t="s">
        <v>12</v>
      </c>
      <c r="BWR5" s="13" t="s">
        <v>12</v>
      </c>
      <c r="BWS5" s="13" t="s">
        <v>12</v>
      </c>
      <c r="BWT5" s="13" t="s">
        <v>12</v>
      </c>
      <c r="BWU5" s="13" t="s">
        <v>12</v>
      </c>
      <c r="BWV5" s="13" t="s">
        <v>12</v>
      </c>
      <c r="BWW5" s="13" t="s">
        <v>12</v>
      </c>
      <c r="BWX5" s="13" t="s">
        <v>12</v>
      </c>
      <c r="BWY5" s="13" t="s">
        <v>12</v>
      </c>
      <c r="BWZ5" s="13" t="s">
        <v>12</v>
      </c>
      <c r="BXA5" s="13" t="s">
        <v>12</v>
      </c>
      <c r="BXB5" s="13" t="s">
        <v>12</v>
      </c>
      <c r="BXC5" s="13" t="s">
        <v>12</v>
      </c>
      <c r="BXD5" s="13" t="s">
        <v>12</v>
      </c>
      <c r="BXE5" s="13" t="s">
        <v>12</v>
      </c>
      <c r="BXF5" s="13" t="s">
        <v>12</v>
      </c>
      <c r="BXG5" s="13" t="s">
        <v>12</v>
      </c>
      <c r="BXH5" s="13" t="s">
        <v>12</v>
      </c>
      <c r="BXI5" s="13" t="s">
        <v>12</v>
      </c>
      <c r="BXJ5" s="13" t="s">
        <v>12</v>
      </c>
      <c r="BXK5" s="13" t="s">
        <v>12</v>
      </c>
      <c r="BXL5" s="13" t="s">
        <v>12</v>
      </c>
      <c r="BXM5" s="13" t="s">
        <v>12</v>
      </c>
      <c r="BXN5" s="13" t="s">
        <v>12</v>
      </c>
      <c r="BXO5" s="13" t="s">
        <v>12</v>
      </c>
      <c r="BXP5" s="13" t="s">
        <v>12</v>
      </c>
      <c r="BXQ5" s="13" t="s">
        <v>12</v>
      </c>
      <c r="BXR5" s="13" t="s">
        <v>12</v>
      </c>
      <c r="BXS5" s="13" t="s">
        <v>12</v>
      </c>
      <c r="BXT5" s="13" t="s">
        <v>12</v>
      </c>
      <c r="BXU5" s="13" t="s">
        <v>12</v>
      </c>
      <c r="BXV5" s="13" t="s">
        <v>12</v>
      </c>
      <c r="BXW5" s="13" t="s">
        <v>12</v>
      </c>
      <c r="BXX5" s="13" t="s">
        <v>12</v>
      </c>
      <c r="BXY5" s="13" t="s">
        <v>12</v>
      </c>
      <c r="BXZ5" s="13" t="s">
        <v>12</v>
      </c>
      <c r="BYA5" s="13" t="s">
        <v>12</v>
      </c>
      <c r="BYB5" s="13" t="s">
        <v>12</v>
      </c>
      <c r="BYC5" s="13" t="s">
        <v>12</v>
      </c>
      <c r="BYD5" s="13" t="s">
        <v>12</v>
      </c>
      <c r="BYE5" s="13" t="s">
        <v>12</v>
      </c>
      <c r="BYF5" s="13" t="s">
        <v>12</v>
      </c>
      <c r="BYG5" s="13" t="s">
        <v>12</v>
      </c>
      <c r="BYH5" s="13" t="s">
        <v>12</v>
      </c>
      <c r="BYI5" s="13" t="s">
        <v>12</v>
      </c>
      <c r="BYJ5" s="13" t="s">
        <v>12</v>
      </c>
      <c r="BYK5" s="13" t="s">
        <v>12</v>
      </c>
      <c r="BYL5" s="13" t="s">
        <v>12</v>
      </c>
      <c r="BYM5" s="13" t="s">
        <v>12</v>
      </c>
      <c r="BYN5" s="13" t="s">
        <v>12</v>
      </c>
      <c r="BYO5" s="13" t="s">
        <v>12</v>
      </c>
      <c r="BYP5" s="13" t="s">
        <v>12</v>
      </c>
      <c r="BYQ5" s="13" t="s">
        <v>12</v>
      </c>
      <c r="BYR5" s="13" t="s">
        <v>12</v>
      </c>
      <c r="BYS5" s="13" t="s">
        <v>12</v>
      </c>
      <c r="BYT5" s="13" t="s">
        <v>12</v>
      </c>
      <c r="BYU5" s="13" t="s">
        <v>12</v>
      </c>
      <c r="BYV5" s="13" t="s">
        <v>12</v>
      </c>
      <c r="BYW5" s="13" t="s">
        <v>12</v>
      </c>
      <c r="BYX5" s="13" t="s">
        <v>12</v>
      </c>
      <c r="BYY5" s="13" t="s">
        <v>12</v>
      </c>
      <c r="BYZ5" s="13" t="s">
        <v>12</v>
      </c>
      <c r="BZA5" s="13" t="s">
        <v>12</v>
      </c>
      <c r="BZB5" s="13" t="s">
        <v>12</v>
      </c>
      <c r="BZC5" s="13" t="s">
        <v>12</v>
      </c>
      <c r="BZD5" s="13" t="s">
        <v>12</v>
      </c>
      <c r="BZE5" s="13" t="s">
        <v>12</v>
      </c>
      <c r="BZF5" s="13" t="s">
        <v>12</v>
      </c>
      <c r="BZG5" s="13" t="s">
        <v>12</v>
      </c>
      <c r="BZH5" s="13" t="s">
        <v>12</v>
      </c>
      <c r="BZI5" s="13" t="s">
        <v>12</v>
      </c>
      <c r="BZJ5" s="13" t="s">
        <v>12</v>
      </c>
      <c r="BZK5" s="13" t="s">
        <v>12</v>
      </c>
      <c r="BZL5" s="13" t="s">
        <v>12</v>
      </c>
      <c r="BZM5" s="13" t="s">
        <v>12</v>
      </c>
      <c r="BZN5" s="13" t="s">
        <v>12</v>
      </c>
      <c r="BZO5" s="13" t="s">
        <v>12</v>
      </c>
      <c r="BZP5" s="13" t="s">
        <v>12</v>
      </c>
      <c r="BZQ5" s="13" t="s">
        <v>12</v>
      </c>
      <c r="BZR5" s="13" t="s">
        <v>12</v>
      </c>
      <c r="BZS5" s="13" t="s">
        <v>12</v>
      </c>
      <c r="BZT5" s="13" t="s">
        <v>12</v>
      </c>
      <c r="BZU5" s="13" t="s">
        <v>12</v>
      </c>
      <c r="BZV5" s="13" t="s">
        <v>12</v>
      </c>
      <c r="BZW5" s="13" t="s">
        <v>12</v>
      </c>
      <c r="BZX5" s="13" t="s">
        <v>12</v>
      </c>
      <c r="BZY5" s="13" t="s">
        <v>12</v>
      </c>
      <c r="BZZ5" s="13" t="s">
        <v>12</v>
      </c>
      <c r="CAA5" s="13" t="s">
        <v>12</v>
      </c>
      <c r="CAB5" s="13" t="s">
        <v>12</v>
      </c>
      <c r="CAC5" s="13" t="s">
        <v>12</v>
      </c>
      <c r="CAD5" s="13" t="s">
        <v>12</v>
      </c>
      <c r="CAE5" s="13" t="s">
        <v>12</v>
      </c>
      <c r="CAF5" s="13" t="s">
        <v>12</v>
      </c>
      <c r="CAG5" s="13" t="s">
        <v>12</v>
      </c>
      <c r="CAH5" s="13" t="s">
        <v>12</v>
      </c>
      <c r="CAI5" s="13" t="s">
        <v>12</v>
      </c>
      <c r="CAJ5" s="13" t="s">
        <v>12</v>
      </c>
      <c r="CAK5" s="13" t="s">
        <v>12</v>
      </c>
      <c r="CAL5" s="13" t="s">
        <v>12</v>
      </c>
      <c r="CAM5" s="13" t="s">
        <v>12</v>
      </c>
      <c r="CAN5" s="13" t="s">
        <v>12</v>
      </c>
      <c r="CAO5" s="13" t="s">
        <v>12</v>
      </c>
      <c r="CAP5" s="13" t="s">
        <v>12</v>
      </c>
      <c r="CAQ5" s="13" t="s">
        <v>12</v>
      </c>
      <c r="CAR5" s="13" t="s">
        <v>12</v>
      </c>
      <c r="CAS5" s="13" t="s">
        <v>12</v>
      </c>
      <c r="CAT5" s="13" t="s">
        <v>12</v>
      </c>
      <c r="CAU5" s="13" t="s">
        <v>12</v>
      </c>
      <c r="CAV5" s="13" t="s">
        <v>12</v>
      </c>
      <c r="CAW5" s="13" t="s">
        <v>12</v>
      </c>
      <c r="CAX5" s="13" t="s">
        <v>12</v>
      </c>
      <c r="CAY5" s="13" t="s">
        <v>12</v>
      </c>
      <c r="CAZ5" s="13" t="s">
        <v>12</v>
      </c>
      <c r="CBA5" s="13" t="s">
        <v>12</v>
      </c>
      <c r="CBB5" s="13" t="s">
        <v>12</v>
      </c>
      <c r="CBC5" s="13" t="s">
        <v>12</v>
      </c>
      <c r="CBD5" s="13" t="s">
        <v>12</v>
      </c>
      <c r="CBE5" s="13" t="s">
        <v>12</v>
      </c>
      <c r="CBF5" s="13" t="s">
        <v>12</v>
      </c>
      <c r="CBG5" s="13" t="s">
        <v>12</v>
      </c>
      <c r="CBH5" s="13" t="s">
        <v>12</v>
      </c>
      <c r="CBI5" s="13" t="s">
        <v>12</v>
      </c>
      <c r="CBJ5" s="13" t="s">
        <v>12</v>
      </c>
      <c r="CBK5" s="13" t="s">
        <v>12</v>
      </c>
      <c r="CBL5" s="13" t="s">
        <v>12</v>
      </c>
      <c r="CBM5" s="13" t="s">
        <v>12</v>
      </c>
      <c r="CBN5" s="13" t="s">
        <v>12</v>
      </c>
      <c r="CBO5" s="13" t="s">
        <v>12</v>
      </c>
      <c r="CBP5" s="13" t="s">
        <v>12</v>
      </c>
      <c r="CBQ5" s="13" t="s">
        <v>12</v>
      </c>
      <c r="CBR5" s="13" t="s">
        <v>12</v>
      </c>
      <c r="CBS5" s="13" t="s">
        <v>12</v>
      </c>
      <c r="CBT5" s="13" t="s">
        <v>12</v>
      </c>
      <c r="CBU5" s="13" t="s">
        <v>12</v>
      </c>
      <c r="CBV5" s="13" t="s">
        <v>12</v>
      </c>
      <c r="CBW5" s="13" t="s">
        <v>12</v>
      </c>
      <c r="CBX5" s="13" t="s">
        <v>12</v>
      </c>
      <c r="CBY5" s="13" t="s">
        <v>12</v>
      </c>
      <c r="CBZ5" s="13" t="s">
        <v>12</v>
      </c>
      <c r="CCA5" s="13" t="s">
        <v>12</v>
      </c>
      <c r="CCB5" s="13" t="s">
        <v>12</v>
      </c>
      <c r="CCC5" s="13" t="s">
        <v>12</v>
      </c>
      <c r="CCD5" s="13" t="s">
        <v>12</v>
      </c>
      <c r="CCE5" s="13" t="s">
        <v>12</v>
      </c>
      <c r="CCF5" s="13" t="s">
        <v>12</v>
      </c>
      <c r="CCG5" s="13" t="s">
        <v>12</v>
      </c>
      <c r="CCH5" s="13" t="s">
        <v>12</v>
      </c>
      <c r="CCI5" s="13" t="s">
        <v>12</v>
      </c>
      <c r="CCJ5" s="13" t="s">
        <v>12</v>
      </c>
      <c r="CCK5" s="13" t="s">
        <v>12</v>
      </c>
      <c r="CCL5" s="13" t="s">
        <v>12</v>
      </c>
      <c r="CCM5" s="13" t="s">
        <v>12</v>
      </c>
      <c r="CCN5" s="13" t="s">
        <v>12</v>
      </c>
      <c r="CCO5" s="13" t="s">
        <v>12</v>
      </c>
      <c r="CCP5" s="13" t="s">
        <v>12</v>
      </c>
      <c r="CCQ5" s="13" t="s">
        <v>12</v>
      </c>
      <c r="CCR5" s="13" t="s">
        <v>12</v>
      </c>
      <c r="CCS5" s="13" t="s">
        <v>12</v>
      </c>
      <c r="CCT5" s="13" t="s">
        <v>12</v>
      </c>
      <c r="CCU5" s="13" t="s">
        <v>12</v>
      </c>
      <c r="CCV5" s="13" t="s">
        <v>12</v>
      </c>
      <c r="CCW5" s="13" t="s">
        <v>12</v>
      </c>
      <c r="CCX5" s="13" t="s">
        <v>12</v>
      </c>
      <c r="CCY5" s="13" t="s">
        <v>12</v>
      </c>
      <c r="CCZ5" s="13" t="s">
        <v>12</v>
      </c>
      <c r="CDA5" s="13" t="s">
        <v>12</v>
      </c>
      <c r="CDB5" s="13" t="s">
        <v>12</v>
      </c>
      <c r="CDC5" s="13" t="s">
        <v>12</v>
      </c>
      <c r="CDD5" s="13" t="s">
        <v>12</v>
      </c>
      <c r="CDE5" s="13" t="s">
        <v>12</v>
      </c>
      <c r="CDF5" s="13" t="s">
        <v>12</v>
      </c>
      <c r="CDG5" s="13" t="s">
        <v>12</v>
      </c>
      <c r="CDH5" s="13" t="s">
        <v>12</v>
      </c>
      <c r="CDI5" s="13" t="s">
        <v>12</v>
      </c>
      <c r="CDJ5" s="13" t="s">
        <v>12</v>
      </c>
      <c r="CDK5" s="13" t="s">
        <v>12</v>
      </c>
      <c r="CDL5" s="13" t="s">
        <v>12</v>
      </c>
      <c r="CDM5" s="13" t="s">
        <v>12</v>
      </c>
      <c r="CDN5" s="13" t="s">
        <v>12</v>
      </c>
      <c r="CDO5" s="13" t="s">
        <v>12</v>
      </c>
      <c r="CDP5" s="13" t="s">
        <v>12</v>
      </c>
      <c r="CDQ5" s="13" t="s">
        <v>12</v>
      </c>
      <c r="CDR5" s="13" t="s">
        <v>12</v>
      </c>
      <c r="CDS5" s="13" t="s">
        <v>12</v>
      </c>
      <c r="CDT5" s="13" t="s">
        <v>12</v>
      </c>
      <c r="CDU5" s="13" t="s">
        <v>12</v>
      </c>
      <c r="CDV5" s="13" t="s">
        <v>12</v>
      </c>
      <c r="CDW5" s="13" t="s">
        <v>12</v>
      </c>
      <c r="CDX5" s="13" t="s">
        <v>12</v>
      </c>
      <c r="CDY5" s="13" t="s">
        <v>12</v>
      </c>
      <c r="CDZ5" s="13" t="s">
        <v>12</v>
      </c>
      <c r="CEA5" s="13" t="s">
        <v>12</v>
      </c>
      <c r="CEB5" s="13" t="s">
        <v>12</v>
      </c>
      <c r="CEC5" s="13" t="s">
        <v>12</v>
      </c>
      <c r="CED5" s="13" t="s">
        <v>12</v>
      </c>
      <c r="CEE5" s="13" t="s">
        <v>12</v>
      </c>
      <c r="CEF5" s="13" t="s">
        <v>12</v>
      </c>
      <c r="CEG5" s="13" t="s">
        <v>12</v>
      </c>
      <c r="CEH5" s="13" t="s">
        <v>12</v>
      </c>
      <c r="CEI5" s="13" t="s">
        <v>12</v>
      </c>
      <c r="CEJ5" s="13" t="s">
        <v>12</v>
      </c>
      <c r="CEK5" s="13" t="s">
        <v>12</v>
      </c>
      <c r="CEL5" s="13" t="s">
        <v>12</v>
      </c>
      <c r="CEM5" s="13" t="s">
        <v>12</v>
      </c>
      <c r="CEN5" s="13" t="s">
        <v>12</v>
      </c>
      <c r="CEO5" s="13" t="s">
        <v>12</v>
      </c>
      <c r="CEP5" s="13" t="s">
        <v>12</v>
      </c>
      <c r="CEQ5" s="13" t="s">
        <v>12</v>
      </c>
      <c r="CER5" s="13" t="s">
        <v>12</v>
      </c>
      <c r="CES5" s="13" t="s">
        <v>12</v>
      </c>
      <c r="CET5" s="13" t="s">
        <v>12</v>
      </c>
      <c r="CEU5" s="13" t="s">
        <v>12</v>
      </c>
      <c r="CEV5" s="13" t="s">
        <v>12</v>
      </c>
      <c r="CEW5" s="13" t="s">
        <v>12</v>
      </c>
      <c r="CEX5" s="13" t="s">
        <v>12</v>
      </c>
      <c r="CEY5" s="13" t="s">
        <v>12</v>
      </c>
      <c r="CEZ5" s="13" t="s">
        <v>12</v>
      </c>
      <c r="CFA5" s="13" t="s">
        <v>12</v>
      </c>
      <c r="CFB5" s="13" t="s">
        <v>12</v>
      </c>
      <c r="CFC5" s="13" t="s">
        <v>12</v>
      </c>
      <c r="CFD5" s="13" t="s">
        <v>12</v>
      </c>
      <c r="CFE5" s="13" t="s">
        <v>12</v>
      </c>
      <c r="CFF5" s="13" t="s">
        <v>12</v>
      </c>
      <c r="CFG5" s="13" t="s">
        <v>12</v>
      </c>
      <c r="CFH5" s="13" t="s">
        <v>12</v>
      </c>
      <c r="CFI5" s="13" t="s">
        <v>12</v>
      </c>
      <c r="CFJ5" s="13" t="s">
        <v>12</v>
      </c>
      <c r="CFK5" s="13" t="s">
        <v>12</v>
      </c>
      <c r="CFL5" s="13" t="s">
        <v>12</v>
      </c>
      <c r="CFM5" s="13" t="s">
        <v>12</v>
      </c>
      <c r="CFN5" s="13" t="s">
        <v>12</v>
      </c>
      <c r="CFO5" s="13" t="s">
        <v>12</v>
      </c>
      <c r="CFP5" s="13" t="s">
        <v>12</v>
      </c>
      <c r="CFQ5" s="13" t="s">
        <v>12</v>
      </c>
      <c r="CFR5" s="13" t="s">
        <v>12</v>
      </c>
      <c r="CFS5" s="13" t="s">
        <v>12</v>
      </c>
      <c r="CFT5" s="13" t="s">
        <v>12</v>
      </c>
      <c r="CFU5" s="13" t="s">
        <v>12</v>
      </c>
      <c r="CFV5" s="13" t="s">
        <v>12</v>
      </c>
      <c r="CFW5" s="13" t="s">
        <v>12</v>
      </c>
      <c r="CFX5" s="13" t="s">
        <v>12</v>
      </c>
      <c r="CFY5" s="13" t="s">
        <v>12</v>
      </c>
      <c r="CFZ5" s="13" t="s">
        <v>12</v>
      </c>
      <c r="CGA5" s="13" t="s">
        <v>12</v>
      </c>
      <c r="CGB5" s="13" t="s">
        <v>12</v>
      </c>
      <c r="CGC5" s="13" t="s">
        <v>12</v>
      </c>
      <c r="CGD5" s="13" t="s">
        <v>12</v>
      </c>
      <c r="CGE5" s="13" t="s">
        <v>12</v>
      </c>
      <c r="CGF5" s="13" t="s">
        <v>12</v>
      </c>
      <c r="CGG5" s="13" t="s">
        <v>12</v>
      </c>
      <c r="CGH5" s="13" t="s">
        <v>12</v>
      </c>
      <c r="CGI5" s="13" t="s">
        <v>12</v>
      </c>
      <c r="CGJ5" s="13" t="s">
        <v>12</v>
      </c>
      <c r="CGK5" s="13" t="s">
        <v>12</v>
      </c>
      <c r="CGL5" s="13" t="s">
        <v>12</v>
      </c>
      <c r="CGM5" s="13" t="s">
        <v>12</v>
      </c>
      <c r="CGN5" s="13" t="s">
        <v>12</v>
      </c>
      <c r="CGO5" s="13" t="s">
        <v>12</v>
      </c>
      <c r="CGP5" s="13" t="s">
        <v>12</v>
      </c>
      <c r="CGQ5" s="13" t="s">
        <v>12</v>
      </c>
      <c r="CGR5" s="13" t="s">
        <v>12</v>
      </c>
      <c r="CGS5" s="13" t="s">
        <v>12</v>
      </c>
      <c r="CGT5" s="13" t="s">
        <v>12</v>
      </c>
      <c r="CGU5" s="13" t="s">
        <v>12</v>
      </c>
      <c r="CGV5" s="13" t="s">
        <v>12</v>
      </c>
      <c r="CGW5" s="13" t="s">
        <v>12</v>
      </c>
      <c r="CGX5" s="13" t="s">
        <v>12</v>
      </c>
      <c r="CGY5" s="13" t="s">
        <v>12</v>
      </c>
      <c r="CGZ5" s="13" t="s">
        <v>12</v>
      </c>
      <c r="CHA5" s="13" t="s">
        <v>12</v>
      </c>
      <c r="CHB5" s="13" t="s">
        <v>12</v>
      </c>
      <c r="CHC5" s="13" t="s">
        <v>12</v>
      </c>
      <c r="CHD5" s="13" t="s">
        <v>12</v>
      </c>
      <c r="CHE5" s="13" t="s">
        <v>12</v>
      </c>
      <c r="CHF5" s="13" t="s">
        <v>12</v>
      </c>
      <c r="CHG5" s="13" t="s">
        <v>12</v>
      </c>
      <c r="CHH5" s="13" t="s">
        <v>12</v>
      </c>
      <c r="CHI5" s="13" t="s">
        <v>12</v>
      </c>
      <c r="CHJ5" s="13" t="s">
        <v>12</v>
      </c>
      <c r="CHK5" s="13" t="s">
        <v>12</v>
      </c>
      <c r="CHL5" s="13" t="s">
        <v>12</v>
      </c>
      <c r="CHM5" s="13" t="s">
        <v>12</v>
      </c>
      <c r="CHN5" s="13" t="s">
        <v>12</v>
      </c>
      <c r="CHO5" s="13" t="s">
        <v>12</v>
      </c>
      <c r="CHP5" s="13" t="s">
        <v>12</v>
      </c>
      <c r="CHQ5" s="13" t="s">
        <v>12</v>
      </c>
      <c r="CHR5" s="13" t="s">
        <v>12</v>
      </c>
      <c r="CHS5" s="13" t="s">
        <v>12</v>
      </c>
      <c r="CHT5" s="13" t="s">
        <v>12</v>
      </c>
      <c r="CHU5" s="13" t="s">
        <v>12</v>
      </c>
      <c r="CHV5" s="13" t="s">
        <v>12</v>
      </c>
      <c r="CHW5" s="13" t="s">
        <v>12</v>
      </c>
      <c r="CHX5" s="13" t="s">
        <v>12</v>
      </c>
      <c r="CHY5" s="13" t="s">
        <v>12</v>
      </c>
      <c r="CHZ5" s="13" t="s">
        <v>12</v>
      </c>
      <c r="CIA5" s="13" t="s">
        <v>12</v>
      </c>
      <c r="CIB5" s="13" t="s">
        <v>12</v>
      </c>
      <c r="CIC5" s="13" t="s">
        <v>12</v>
      </c>
      <c r="CID5" s="13" t="s">
        <v>12</v>
      </c>
      <c r="CIE5" s="13" t="s">
        <v>12</v>
      </c>
      <c r="CIF5" s="13" t="s">
        <v>12</v>
      </c>
      <c r="CIG5" s="13" t="s">
        <v>12</v>
      </c>
      <c r="CIH5" s="13" t="s">
        <v>12</v>
      </c>
      <c r="CII5" s="13" t="s">
        <v>12</v>
      </c>
      <c r="CIJ5" s="13" t="s">
        <v>12</v>
      </c>
      <c r="CIK5" s="13" t="s">
        <v>12</v>
      </c>
      <c r="CIL5" s="13" t="s">
        <v>12</v>
      </c>
      <c r="CIM5" s="13" t="s">
        <v>12</v>
      </c>
      <c r="CIN5" s="13" t="s">
        <v>12</v>
      </c>
      <c r="CIO5" s="13" t="s">
        <v>12</v>
      </c>
      <c r="CIP5" s="13" t="s">
        <v>12</v>
      </c>
      <c r="CIQ5" s="13" t="s">
        <v>12</v>
      </c>
      <c r="CIR5" s="13" t="s">
        <v>12</v>
      </c>
      <c r="CIS5" s="13" t="s">
        <v>12</v>
      </c>
      <c r="CIT5" s="13" t="s">
        <v>12</v>
      </c>
      <c r="CIU5" s="13" t="s">
        <v>12</v>
      </c>
      <c r="CIV5" s="13" t="s">
        <v>12</v>
      </c>
      <c r="CIW5" s="13" t="s">
        <v>12</v>
      </c>
      <c r="CIX5" s="13" t="s">
        <v>12</v>
      </c>
      <c r="CIY5" s="13" t="s">
        <v>12</v>
      </c>
      <c r="CIZ5" s="13" t="s">
        <v>12</v>
      </c>
    </row>
    <row r="6" spans="1:2288" x14ac:dyDescent="0.2">
      <c r="A6" s="35" t="s">
        <v>88</v>
      </c>
      <c r="B6" s="33">
        <v>2</v>
      </c>
      <c r="C6" s="34">
        <f>C5^(1/$B$6)</f>
        <v>0.1</v>
      </c>
      <c r="D6" s="34">
        <f t="shared" ref="D6:BO6" si="4">D5^(1/$B$6)</f>
        <v>0.14337208809891172</v>
      </c>
      <c r="E6" s="34">
        <f t="shared" si="4"/>
        <v>0.22546248766007718</v>
      </c>
      <c r="F6" s="34">
        <f t="shared" si="4"/>
        <v>0.62048368235395268</v>
      </c>
      <c r="G6" s="34">
        <f t="shared" si="4"/>
        <v>0.84803694885219971</v>
      </c>
      <c r="H6" s="34">
        <f t="shared" si="4"/>
        <v>1.0264556060477776</v>
      </c>
      <c r="I6" s="34">
        <f t="shared" si="4"/>
        <v>1.1780398031212433</v>
      </c>
      <c r="J6" s="34">
        <f t="shared" si="4"/>
        <v>1.3123346457006688</v>
      </c>
      <c r="K6" s="34">
        <f t="shared" si="4"/>
        <v>1.4340114674776236</v>
      </c>
      <c r="L6" s="34">
        <f t="shared" si="4"/>
        <v>1.5461421524500838</v>
      </c>
      <c r="M6" s="34">
        <f t="shared" si="4"/>
        <v>1.65067326334094</v>
      </c>
      <c r="N6" s="34">
        <f t="shared" si="4"/>
        <v>1.7490473597654146</v>
      </c>
      <c r="O6" s="34">
        <f t="shared" si="4"/>
        <v>1.842100250598049</v>
      </c>
      <c r="P6" s="34">
        <f t="shared" si="4"/>
        <v>1.9306734576253555</v>
      </c>
      <c r="Q6" s="34">
        <f t="shared" si="4"/>
        <v>2.0153577019240769</v>
      </c>
      <c r="R6" s="34">
        <f t="shared" si="4"/>
        <v>2.0966242708830123</v>
      </c>
      <c r="S6" s="34">
        <f t="shared" si="4"/>
        <v>2.1749201773453861</v>
      </c>
      <c r="T6" s="34">
        <f t="shared" si="4"/>
        <v>2.2504320572670289</v>
      </c>
      <c r="U6" s="34">
        <f t="shared" si="4"/>
        <v>2.3234911471965551</v>
      </c>
      <c r="V6" s="34">
        <f t="shared" si="4"/>
        <v>2.3943799939638866</v>
      </c>
      <c r="W6" s="34">
        <f t="shared" si="4"/>
        <v>2.4631732018313599</v>
      </c>
      <c r="X6" s="34">
        <f t="shared" si="4"/>
        <v>2.5301515106044326</v>
      </c>
      <c r="Y6" s="34">
        <f t="shared" si="4"/>
        <v>2.5953484030741505</v>
      </c>
      <c r="Z6" s="34">
        <f t="shared" si="4"/>
        <v>2.6589471600739252</v>
      </c>
      <c r="AA6" s="34">
        <f t="shared" si="4"/>
        <v>2.7211108842638021</v>
      </c>
      <c r="AB6" s="34">
        <f t="shared" si="4"/>
        <v>2.7818359245621553</v>
      </c>
      <c r="AC6" s="34">
        <f t="shared" si="4"/>
        <v>2.841263412240338</v>
      </c>
      <c r="AD6" s="34">
        <f t="shared" si="4"/>
        <v>2.8994731322192417</v>
      </c>
      <c r="AE6" s="34">
        <f t="shared" si="4"/>
        <v>2.9565370133294309</v>
      </c>
      <c r="AF6" s="34">
        <f t="shared" si="4"/>
        <v>3.0125662740561658</v>
      </c>
      <c r="AG6" s="34">
        <f t="shared" si="4"/>
        <v>3.0675270532313648</v>
      </c>
      <c r="AH6" s="34">
        <f t="shared" si="4"/>
        <v>3.1216092715726176</v>
      </c>
      <c r="AI6" s="34">
        <f t="shared" si="4"/>
        <v>3.1746828362993647</v>
      </c>
      <c r="AJ6" s="34">
        <f t="shared" si="4"/>
        <v>3.2269266424087668</v>
      </c>
      <c r="AK6" s="34">
        <f t="shared" si="4"/>
        <v>3.2782956276414681</v>
      </c>
      <c r="AL6" s="34">
        <f t="shared" si="4"/>
        <v>3.3288720145026329</v>
      </c>
      <c r="AM6" s="34">
        <f t="shared" si="4"/>
        <v>3.3786913969005581</v>
      </c>
      <c r="AN6" s="34">
        <f t="shared" si="4"/>
        <v>3.4278273002090125</v>
      </c>
      <c r="AO6" s="34">
        <f t="shared" si="4"/>
        <v>3.4762287995195646</v>
      </c>
      <c r="AP6" s="34">
        <f t="shared" si="4"/>
        <v>3.5240049817186123</v>
      </c>
      <c r="AQ6" s="34">
        <f t="shared" si="4"/>
        <v>3.5711031597713085</v>
      </c>
      <c r="AR6" s="34">
        <f t="shared" si="4"/>
        <v>3.6175882082479034</v>
      </c>
      <c r="AS6" s="34">
        <f t="shared" si="4"/>
        <v>3.6635213782436176</v>
      </c>
      <c r="AT6" s="34">
        <f t="shared" si="4"/>
        <v>3.7088482788560744</v>
      </c>
      <c r="AU6" s="34">
        <f t="shared" si="4"/>
        <v>3.7536278747765226</v>
      </c>
      <c r="AV6" s="34">
        <f t="shared" si="4"/>
        <v>3.7979160952676474</v>
      </c>
      <c r="AW6" s="34">
        <f t="shared" si="4"/>
        <v>3.8416937815352741</v>
      </c>
      <c r="AX6" s="34">
        <f t="shared" si="4"/>
        <v>3.8849424420205305</v>
      </c>
      <c r="AY6" s="34">
        <f t="shared" si="4"/>
        <v>3.9277149138574319</v>
      </c>
      <c r="AZ6" s="34">
        <f t="shared" si="4"/>
        <v>3.9700265882093437</v>
      </c>
      <c r="BA6" s="34">
        <f t="shared" si="4"/>
        <v>4.0119266637717672</v>
      </c>
      <c r="BB6" s="34">
        <f t="shared" si="4"/>
        <v>4.0533593749146535</v>
      </c>
      <c r="BC6" s="34">
        <f t="shared" si="4"/>
        <v>4.094372832184944</v>
      </c>
      <c r="BD6" s="34">
        <f t="shared" si="4"/>
        <v>4.1349795108906147</v>
      </c>
      <c r="BE6" s="34">
        <f t="shared" si="4"/>
        <v>4.1752245448662464</v>
      </c>
      <c r="BF6" s="34">
        <f t="shared" si="4"/>
        <v>4.2150523919169238</v>
      </c>
      <c r="BG6" s="34">
        <f t="shared" si="4"/>
        <v>4.2545074137119832</v>
      </c>
      <c r="BH6" s="34">
        <f t="shared" si="4"/>
        <v>4.2936322359657177</v>
      </c>
      <c r="BI6" s="34">
        <f t="shared" si="4"/>
        <v>4.3323716881691512</v>
      </c>
      <c r="BJ6" s="34">
        <f t="shared" si="4"/>
        <v>4.3707677942411065</v>
      </c>
      <c r="BK6" s="34">
        <f t="shared" si="4"/>
        <v>4.4088610270192241</v>
      </c>
      <c r="BL6" s="34">
        <f t="shared" si="4"/>
        <v>4.4465967011068877</v>
      </c>
      <c r="BM6" s="34">
        <f t="shared" si="4"/>
        <v>4.4840457922158192</v>
      </c>
      <c r="BN6" s="34">
        <f t="shared" si="4"/>
        <v>4.5211539824931917</v>
      </c>
      <c r="BO6" s="34">
        <f t="shared" si="4"/>
        <v>4.557960070027498</v>
      </c>
      <c r="BP6" s="34">
        <f t="shared" ref="BP6:EA6" si="5">BP5^(1/$B$6)</f>
        <v>4.5945015447307709</v>
      </c>
      <c r="BQ6" s="34">
        <f t="shared" si="5"/>
        <v>4.6307246853040684</v>
      </c>
      <c r="BR6" s="34">
        <f t="shared" si="5"/>
        <v>4.6666964284682377</v>
      </c>
      <c r="BS6" s="34">
        <f t="shared" si="5"/>
        <v>4.7023634719366232</v>
      </c>
      <c r="BT6" s="34">
        <f t="shared" si="5"/>
        <v>4.7377913278866126</v>
      </c>
      <c r="BU6" s="34">
        <f t="shared" si="5"/>
        <v>4.7729271242418152</v>
      </c>
      <c r="BV6" s="34">
        <f t="shared" si="5"/>
        <v>4.807806152503332</v>
      </c>
      <c r="BW6" s="34">
        <f t="shared" si="5"/>
        <v>4.8424626425448691</v>
      </c>
      <c r="BX6" s="34">
        <f t="shared" si="5"/>
        <v>4.8768443804542585</v>
      </c>
      <c r="BY6" s="34">
        <f t="shared" si="5"/>
        <v>4.9110136993865146</v>
      </c>
      <c r="BZ6" s="34">
        <f t="shared" si="5"/>
        <v>4.9449188286854291</v>
      </c>
      <c r="CA6" s="34">
        <f t="shared" si="5"/>
        <v>4.9785930631895097</v>
      </c>
      <c r="CB6" s="34">
        <f t="shared" si="5"/>
        <v>5.0120687678250251</v>
      </c>
      <c r="CC6" s="34">
        <f t="shared" si="5"/>
        <v>5.0452948377630111</v>
      </c>
      <c r="CD6" s="34">
        <f t="shared" si="5"/>
        <v>5.0783035225047097</v>
      </c>
      <c r="CE6" s="34">
        <f t="shared" si="5"/>
        <v>5.1110990338095963</v>
      </c>
      <c r="CF6" s="34">
        <f t="shared" si="5"/>
        <v>5.1436854491658428</v>
      </c>
      <c r="CG6" s="34">
        <f t="shared" si="5"/>
        <v>5.1760935505967032</v>
      </c>
      <c r="CH6" s="34">
        <f t="shared" si="5"/>
        <v>5.2082733329847244</v>
      </c>
      <c r="CI6" s="34">
        <f t="shared" si="5"/>
        <v>5.2402555069200067</v>
      </c>
      <c r="CJ6" s="34">
        <f t="shared" si="5"/>
        <v>5.2720700130213745</v>
      </c>
      <c r="CK6" s="34">
        <f t="shared" si="5"/>
        <v>5.303667494189737</v>
      </c>
      <c r="CL6" s="34">
        <f t="shared" si="5"/>
        <v>5.3351038727768545</v>
      </c>
      <c r="CM6" s="34">
        <f t="shared" si="5"/>
        <v>5.3663302172009724</v>
      </c>
      <c r="CN6" s="34">
        <f t="shared" si="5"/>
        <v>5.3973759056225896</v>
      </c>
      <c r="CO6" s="34">
        <f t="shared" si="5"/>
        <v>5.4282440377456238</v>
      </c>
      <c r="CP6" s="34">
        <f t="shared" si="5"/>
        <v>5.4589630679932846</v>
      </c>
      <c r="CQ6" s="34">
        <f t="shared" si="5"/>
        <v>5.4894848979153137</v>
      </c>
      <c r="CR6" s="34">
        <f t="shared" si="5"/>
        <v>5.5198379605895997</v>
      </c>
      <c r="CS6" s="34">
        <f t="shared" si="5"/>
        <v>5.5500250249631291</v>
      </c>
      <c r="CT6" s="34">
        <f t="shared" si="5"/>
        <v>5.580073675345635</v>
      </c>
      <c r="CU6" s="34">
        <f t="shared" si="5"/>
        <v>5.6099366207503962</v>
      </c>
      <c r="CV6" s="34">
        <f t="shared" si="5"/>
        <v>5.6396414385634506</v>
      </c>
      <c r="CW6" s="34">
        <f t="shared" si="5"/>
        <v>5.6692151132194448</v>
      </c>
      <c r="CX6" s="34">
        <f t="shared" si="5"/>
        <v>5.6986109418595525</v>
      </c>
      <c r="CY6" s="34">
        <f t="shared" si="5"/>
        <v>5.727855910670856</v>
      </c>
      <c r="CZ6" s="34">
        <f t="shared" si="5"/>
        <v>5.7569764440894495</v>
      </c>
      <c r="DA6" s="34">
        <f t="shared" si="5"/>
        <v>5.785926411952234</v>
      </c>
      <c r="DB6" s="34">
        <f t="shared" si="5"/>
        <v>5.8147322475826417</v>
      </c>
      <c r="DC6" s="34">
        <f t="shared" si="5"/>
        <v>5.8434198510500543</v>
      </c>
      <c r="DD6" s="34">
        <f t="shared" si="5"/>
        <v>5.8719673023646495</v>
      </c>
      <c r="DE6" s="34">
        <f t="shared" si="5"/>
        <v>5.9003530967723119</v>
      </c>
      <c r="DF6" s="34">
        <f t="shared" si="5"/>
        <v>5.9286029832766047</v>
      </c>
      <c r="DG6" s="34">
        <f t="shared" si="5"/>
        <v>5.9567422117890914</v>
      </c>
      <c r="DH6" s="34">
        <f t="shared" si="5"/>
        <v>5.9847259289323889</v>
      </c>
      <c r="DI6" s="34">
        <f t="shared" si="5"/>
        <v>6.0126025054737644</v>
      </c>
      <c r="DJ6" s="34">
        <f t="shared" si="5"/>
        <v>6.040327437776452</v>
      </c>
      <c r="DK6" s="34">
        <f t="shared" si="5"/>
        <v>6.0679256935365222</v>
      </c>
      <c r="DL6" s="34">
        <f t="shared" si="5"/>
        <v>6.0953989934073816</v>
      </c>
      <c r="DM6" s="34">
        <f t="shared" si="5"/>
        <v>6.1227717035179481</v>
      </c>
      <c r="DN6" s="34">
        <f t="shared" si="5"/>
        <v>6.1499999999960249</v>
      </c>
      <c r="DO6" s="34">
        <f t="shared" si="5"/>
        <v>6.1771307614878506</v>
      </c>
      <c r="DP6" s="34">
        <f t="shared" si="5"/>
        <v>6.2041204945641164</v>
      </c>
      <c r="DQ6" s="34">
        <f t="shared" si="5"/>
        <v>6.2310156118917615</v>
      </c>
      <c r="DR6" s="34">
        <f t="shared" si="5"/>
        <v>6.2577729442821655</v>
      </c>
      <c r="DS6" s="34">
        <f t="shared" si="5"/>
        <v>6.2844163522888534</v>
      </c>
      <c r="DT6" s="34">
        <f t="shared" si="5"/>
        <v>6.3109692863544566</v>
      </c>
      <c r="DU6" s="34">
        <f t="shared" si="5"/>
        <v>6.3373890522860377</v>
      </c>
      <c r="DV6" s="34">
        <f t="shared" si="5"/>
        <v>6.3636991338969331</v>
      </c>
      <c r="DW6" s="34">
        <f t="shared" si="5"/>
        <v>6.3899226216875515</v>
      </c>
      <c r="DX6" s="34">
        <f t="shared" si="5"/>
        <v>6.416017283152013</v>
      </c>
      <c r="DY6" s="34">
        <f t="shared" si="5"/>
        <v>6.4420062437435588</v>
      </c>
      <c r="DZ6" s="34">
        <f t="shared" si="5"/>
        <v>6.4679122511692082</v>
      </c>
      <c r="EA6" s="34">
        <f t="shared" si="5"/>
        <v>6.4936935218371969</v>
      </c>
      <c r="EB6" s="34">
        <f t="shared" ref="EB6:GM6" si="6">EB5^(1/$B$6)</f>
        <v>6.5193941436259335</v>
      </c>
      <c r="EC6" s="34">
        <f t="shared" si="6"/>
        <v>6.5449726253567917</v>
      </c>
      <c r="ED6" s="34">
        <f t="shared" si="6"/>
        <v>6.570472670292717</v>
      </c>
      <c r="EE6" s="34">
        <f t="shared" si="6"/>
        <v>6.5958530743027595</v>
      </c>
      <c r="EF6" s="34">
        <f t="shared" si="6"/>
        <v>6.6211361898479941</v>
      </c>
      <c r="EG6" s="34">
        <f t="shared" si="6"/>
        <v>6.6463440242669165</v>
      </c>
      <c r="EH6" s="34">
        <f t="shared" si="6"/>
        <v>6.6714357941626181</v>
      </c>
      <c r="EI6" s="34">
        <f t="shared" si="6"/>
        <v>6.6964335449689356</v>
      </c>
      <c r="EJ6" s="34">
        <f t="shared" si="6"/>
        <v>6.7213589895759611</v>
      </c>
      <c r="EK6" s="34">
        <f t="shared" si="6"/>
        <v>6.7461717539138162</v>
      </c>
      <c r="EL6" s="34">
        <f t="shared" si="6"/>
        <v>6.770893589477704</v>
      </c>
      <c r="EM6" s="34">
        <f t="shared" si="6"/>
        <v>6.7955459268865228</v>
      </c>
      <c r="EN6" s="34">
        <f t="shared" si="6"/>
        <v>6.820088790562016</v>
      </c>
      <c r="EO6" s="34">
        <f t="shared" si="6"/>
        <v>6.8445639419573983</v>
      </c>
      <c r="EP6" s="34">
        <f t="shared" si="6"/>
        <v>6.8689316652787458</v>
      </c>
      <c r="EQ6" s="34">
        <f t="shared" si="6"/>
        <v>6.893213248465484</v>
      </c>
      <c r="ER6" s="34">
        <f t="shared" si="6"/>
        <v>6.9174095986536557</v>
      </c>
      <c r="ES6" s="34">
        <f t="shared" si="6"/>
        <v>6.9415416155159271</v>
      </c>
      <c r="ET6" s="34">
        <f t="shared" si="6"/>
        <v>6.9655700891359293</v>
      </c>
      <c r="EU6" s="34">
        <f t="shared" si="6"/>
        <v>6.9895159584473916</v>
      </c>
      <c r="EV6" s="34">
        <f t="shared" si="6"/>
        <v>7.0133998729421174</v>
      </c>
      <c r="EW6" s="34">
        <f t="shared" si="6"/>
        <v>7.0371829906938013</v>
      </c>
      <c r="EX6" s="34">
        <f t="shared" si="6"/>
        <v>7.0609056705853179</v>
      </c>
      <c r="EY6" s="34">
        <f t="shared" si="6"/>
        <v>7.0845293108031919</v>
      </c>
      <c r="EZ6" s="34">
        <f t="shared" si="6"/>
        <v>7.1080744384242749</v>
      </c>
      <c r="FA6" s="34">
        <f t="shared" si="6"/>
        <v>7.1315418311124157</v>
      </c>
      <c r="FB6" s="34">
        <f t="shared" si="6"/>
        <v>7.1549516653363883</v>
      </c>
      <c r="FC6" s="34">
        <f t="shared" si="6"/>
        <v>7.1782658072842089</v>
      </c>
      <c r="FD6" s="34">
        <f t="shared" si="6"/>
        <v>7.2015237585124545</v>
      </c>
      <c r="FE6" s="34">
        <f t="shared" si="6"/>
        <v>7.2246876133951288</v>
      </c>
      <c r="FF6" s="34">
        <f t="shared" si="6"/>
        <v>7.2477774371093</v>
      </c>
      <c r="FG6" s="34">
        <f t="shared" si="6"/>
        <v>7.2707939349442219</v>
      </c>
      <c r="FH6" s="34">
        <f t="shared" si="6"/>
        <v>7.2937378010967278</v>
      </c>
      <c r="FI6" s="34">
        <f t="shared" si="6"/>
        <v>7.3166287014950449</v>
      </c>
      <c r="FJ6" s="34">
        <f t="shared" si="6"/>
        <v>7.3394292845061679</v>
      </c>
      <c r="FK6" s="34">
        <f t="shared" si="6"/>
        <v>7.36215925451343</v>
      </c>
      <c r="FL6" s="34">
        <f t="shared" si="6"/>
        <v>7.384819263566536</v>
      </c>
      <c r="FM6" s="34">
        <f t="shared" si="6"/>
        <v>7.4074287036688471</v>
      </c>
      <c r="FN6" s="34">
        <f t="shared" si="6"/>
        <v>7.4299506503517767</v>
      </c>
      <c r="FO6" s="34">
        <f t="shared" si="6"/>
        <v>7.4524231704229278</v>
      </c>
      <c r="FP6" s="34">
        <f t="shared" si="6"/>
        <v>7.4748095479271024</v>
      </c>
      <c r="FQ6" s="34">
        <f t="shared" si="6"/>
        <v>7.4971290801551378</v>
      </c>
      <c r="FR6" s="34">
        <f t="shared" si="6"/>
        <v>7.5194008331050926</v>
      </c>
      <c r="FS6" s="34">
        <f t="shared" si="6"/>
        <v>7.5415883973886571</v>
      </c>
      <c r="FT6" s="34">
        <f t="shared" si="6"/>
        <v>7.5637292389416579</v>
      </c>
      <c r="FU6" s="34">
        <f t="shared" si="6"/>
        <v>7.5857871487899402</v>
      </c>
      <c r="FV6" s="34">
        <f t="shared" si="6"/>
        <v>7.6077993605996435</v>
      </c>
      <c r="FW6" s="34">
        <f t="shared" si="6"/>
        <v>7.6297480663213308</v>
      </c>
      <c r="FX6" s="34">
        <f t="shared" si="6"/>
        <v>7.6516338124565149</v>
      </c>
      <c r="FY6" s="34">
        <f t="shared" si="6"/>
        <v>7.6734390377883024</v>
      </c>
      <c r="FZ6" s="34">
        <f t="shared" si="6"/>
        <v>7.6951824756388412</v>
      </c>
      <c r="GA6" s="34">
        <f t="shared" si="6"/>
        <v>7.7168646482836634</v>
      </c>
      <c r="GB6" s="34">
        <f t="shared" si="6"/>
        <v>7.7385040185102003</v>
      </c>
      <c r="GC6" s="34">
        <f t="shared" si="6"/>
        <v>7.7600651486343555</v>
      </c>
      <c r="GD6" s="34">
        <f t="shared" si="6"/>
        <v>7.7815665375151291</v>
      </c>
      <c r="GE6" s="34">
        <f t="shared" si="6"/>
        <v>8.0552260468965073</v>
      </c>
      <c r="GF6" s="34">
        <f t="shared" si="6"/>
        <v>8.0759416375631137</v>
      </c>
      <c r="GG6" s="34">
        <f t="shared" si="6"/>
        <v>8.096621380410431</v>
      </c>
      <c r="GH6" s="34">
        <f t="shared" si="6"/>
        <v>8.1172313287502753</v>
      </c>
      <c r="GI6" s="34">
        <f t="shared" si="6"/>
        <v>8.1377890800370718</v>
      </c>
      <c r="GJ6" s="34">
        <f t="shared" si="6"/>
        <v>8.1582950288477338</v>
      </c>
      <c r="GK6" s="34">
        <f t="shared" si="6"/>
        <v>8.1787495648446953</v>
      </c>
      <c r="GL6" s="34">
        <f t="shared" si="6"/>
        <v>8.1991700121927611</v>
      </c>
      <c r="GM6" s="34">
        <f t="shared" si="6"/>
        <v>8.2195228301627505</v>
      </c>
      <c r="GN6" s="34">
        <f t="shared" ref="GN6:IY6" si="7">GN5^(1/$B$6)</f>
        <v>8.2398253757159399</v>
      </c>
      <c r="GO6" s="34">
        <f t="shared" si="7"/>
        <v>8.2600780195373069</v>
      </c>
      <c r="GP6" s="34">
        <f t="shared" si="7"/>
        <v>8.2802979012479803</v>
      </c>
      <c r="GQ6" s="34">
        <f t="shared" si="7"/>
        <v>8.3004517949303676</v>
      </c>
      <c r="GR6" s="34">
        <f t="shared" si="7"/>
        <v>8.3205568723907177</v>
      </c>
      <c r="GS6" s="34">
        <f t="shared" si="7"/>
        <v>8.3406134866335844</v>
      </c>
      <c r="GT6" s="34">
        <f t="shared" si="7"/>
        <v>8.3606385986841811</v>
      </c>
      <c r="GU6" s="34">
        <f t="shared" si="7"/>
        <v>8.3805992891041772</v>
      </c>
      <c r="GV6" s="34">
        <f t="shared" si="7"/>
        <v>8.4005290838688946</v>
      </c>
      <c r="GW6" s="34">
        <f t="shared" si="7"/>
        <v>8.4203952137342224</v>
      </c>
      <c r="GX6" s="34">
        <f t="shared" si="7"/>
        <v>8.4402145838955924</v>
      </c>
      <c r="GY6" s="34">
        <f t="shared" si="7"/>
        <v>8.4600039401053237</v>
      </c>
      <c r="GZ6" s="34">
        <f t="shared" si="7"/>
        <v>8.4797307347181281</v>
      </c>
      <c r="HA6" s="34">
        <f t="shared" si="7"/>
        <v>8.4994117443531874</v>
      </c>
      <c r="HB6" s="34">
        <f t="shared" si="7"/>
        <v>8.5190472863225679</v>
      </c>
      <c r="HC6" s="34">
        <f t="shared" si="7"/>
        <v>8.5386376743205101</v>
      </c>
      <c r="HD6" s="34">
        <f t="shared" si="7"/>
        <v>8.5581994471804244</v>
      </c>
      <c r="HE6" s="34">
        <f t="shared" si="7"/>
        <v>8.5777004170374802</v>
      </c>
      <c r="HF6" s="34">
        <f t="shared" si="7"/>
        <v>8.5971571528715582</v>
      </c>
      <c r="HG6" s="34">
        <f t="shared" si="7"/>
        <v>8.6165860731245729</v>
      </c>
      <c r="HH6" s="34">
        <f t="shared" si="7"/>
        <v>8.635955200340609</v>
      </c>
      <c r="HI6" s="34">
        <f t="shared" si="7"/>
        <v>8.6552809826626103</v>
      </c>
      <c r="HJ6" s="34">
        <f t="shared" si="7"/>
        <v>8.6745797208515754</v>
      </c>
      <c r="HK6" s="34">
        <f t="shared" si="7"/>
        <v>8.693819643859678</v>
      </c>
      <c r="HL6" s="34">
        <f t="shared" si="7"/>
        <v>8.7130170817396007</v>
      </c>
      <c r="HM6" s="34">
        <f t="shared" si="7"/>
        <v>8.7321882200900713</v>
      </c>
      <c r="HN6" s="34">
        <f t="shared" si="7"/>
        <v>8.7513014905101656</v>
      </c>
      <c r="HO6" s="34">
        <f t="shared" si="7"/>
        <v>8.7703731074869964</v>
      </c>
      <c r="HP6" s="34">
        <f t="shared" si="7"/>
        <v>8.7894191440006342</v>
      </c>
      <c r="HQ6" s="34">
        <f t="shared" si="7"/>
        <v>8.8084082305190581</v>
      </c>
      <c r="HR6" s="34">
        <f t="shared" si="7"/>
        <v>8.827356468513182</v>
      </c>
      <c r="HS6" s="34">
        <f t="shared" si="7"/>
        <v>8.8462641204593915</v>
      </c>
      <c r="HT6" s="34">
        <f t="shared" si="7"/>
        <v>8.8651471128978407</v>
      </c>
      <c r="HU6" s="34">
        <f t="shared" si="7"/>
        <v>8.8839743358502883</v>
      </c>
      <c r="HV6" s="34">
        <f t="shared" si="7"/>
        <v>8.902761743784767</v>
      </c>
      <c r="HW6" s="34">
        <f t="shared" si="7"/>
        <v>8.9215251561134963</v>
      </c>
      <c r="HX6" s="34">
        <f t="shared" si="7"/>
        <v>8.9402336534185149</v>
      </c>
      <c r="HY6" s="34">
        <f t="shared" si="7"/>
        <v>8.9589030826570859</v>
      </c>
      <c r="HZ6" s="34">
        <f t="shared" si="7"/>
        <v>8.9775336875540752</v>
      </c>
      <c r="IA6" s="34">
        <f t="shared" si="7"/>
        <v>8.9961411480457567</v>
      </c>
      <c r="IB6" s="34">
        <f t="shared" si="7"/>
        <v>9.0146947936293262</v>
      </c>
      <c r="IC6" s="34">
        <f t="shared" si="7"/>
        <v>9.0332103312631169</v>
      </c>
      <c r="ID6" s="34">
        <f t="shared" si="7"/>
        <v>9.0517033387869628</v>
      </c>
      <c r="IE6" s="34">
        <f t="shared" si="7"/>
        <v>9.0701433285234305</v>
      </c>
      <c r="IF6" s="34">
        <f t="shared" si="7"/>
        <v>9.0885611867075227</v>
      </c>
      <c r="IG6" s="34">
        <f t="shared" si="7"/>
        <v>9.1069265458263953</v>
      </c>
      <c r="IH6" s="34">
        <f t="shared" si="7"/>
        <v>9.1252549431675138</v>
      </c>
      <c r="II6" s="34">
        <f t="shared" si="7"/>
        <v>9.1435617908010478</v>
      </c>
      <c r="IJ6" s="34">
        <f t="shared" si="7"/>
        <v>9.1618168988974293</v>
      </c>
      <c r="IK6" s="34">
        <f t="shared" si="7"/>
        <v>9.1800357055758877</v>
      </c>
      <c r="IL6" s="34">
        <f t="shared" si="7"/>
        <v>9.1982184265323461</v>
      </c>
      <c r="IM6" s="34">
        <f t="shared" si="7"/>
        <v>9.2163803451568196</v>
      </c>
      <c r="IN6" s="34">
        <f t="shared" si="7"/>
        <v>9.2344915037764039</v>
      </c>
      <c r="IO6" s="34">
        <f t="shared" si="7"/>
        <v>9.2525672113227166</v>
      </c>
      <c r="IP6" s="34">
        <f t="shared" si="7"/>
        <v>9.2706226567819048</v>
      </c>
      <c r="IQ6" s="34">
        <f t="shared" si="7"/>
        <v>9.2886280532252776</v>
      </c>
      <c r="IR6" s="34">
        <f t="shared" si="7"/>
        <v>9.306598614838542</v>
      </c>
      <c r="IS6" s="34">
        <f t="shared" si="7"/>
        <v>9.324534543045047</v>
      </c>
      <c r="IT6" s="34">
        <f t="shared" si="7"/>
        <v>9.3424509037422325</v>
      </c>
      <c r="IU6" s="34">
        <f t="shared" si="7"/>
        <v>9.3603181332452419</v>
      </c>
      <c r="IV6" s="34">
        <f t="shared" si="7"/>
        <v>9.3781513222108615</v>
      </c>
      <c r="IW6" s="34">
        <f t="shared" si="7"/>
        <v>9.3959654462263256</v>
      </c>
      <c r="IX6" s="34">
        <f t="shared" si="7"/>
        <v>9.4137311058583322</v>
      </c>
      <c r="IY6" s="34">
        <f t="shared" si="7"/>
        <v>9.4314633010978604</v>
      </c>
      <c r="IZ6" s="34">
        <f t="shared" ref="IZ6:LK6" si="8">IZ5^(1/$B$6)</f>
        <v>9.449162220360142</v>
      </c>
      <c r="JA6" s="34">
        <f t="shared" si="8"/>
        <v>9.4668280502714879</v>
      </c>
      <c r="JB6" s="34">
        <f t="shared" si="8"/>
        <v>9.4844756195480198</v>
      </c>
      <c r="JC6" s="34">
        <f t="shared" si="8"/>
        <v>9.5020757966102565</v>
      </c>
      <c r="JD6" s="34">
        <f t="shared" si="8"/>
        <v>9.5196434340303675</v>
      </c>
      <c r="JE6" s="34">
        <f t="shared" si="8"/>
        <v>9.5371932745250501</v>
      </c>
      <c r="JF6" s="34">
        <f t="shared" si="8"/>
        <v>9.5546963437985237</v>
      </c>
      <c r="JG6" s="34">
        <f t="shared" si="8"/>
        <v>9.5721674081120476</v>
      </c>
      <c r="JH6" s="34">
        <f t="shared" si="8"/>
        <v>9.589606642383627</v>
      </c>
      <c r="JI6" s="34">
        <f t="shared" si="8"/>
        <v>9.6070286769657294</v>
      </c>
      <c r="JJ6" s="34">
        <f t="shared" si="8"/>
        <v>9.6244047434941624</v>
      </c>
      <c r="JK6" s="34">
        <f t="shared" si="8"/>
        <v>9.6417494954659855</v>
      </c>
      <c r="JL6" s="34">
        <f t="shared" si="8"/>
        <v>9.6590631015665398</v>
      </c>
      <c r="JM6" s="34">
        <f t="shared" si="8"/>
        <v>9.6763457289720307</v>
      </c>
      <c r="JN6" s="34">
        <f t="shared" si="8"/>
        <v>9.6936118712873807</v>
      </c>
      <c r="JO6" s="34">
        <f t="shared" si="8"/>
        <v>9.7108330115245334</v>
      </c>
      <c r="JP6" s="34">
        <f t="shared" si="8"/>
        <v>9.7280236659066723</v>
      </c>
      <c r="JQ6" s="34">
        <f t="shared" si="8"/>
        <v>9.7451982477953756</v>
      </c>
      <c r="JR6" s="34">
        <f t="shared" si="8"/>
        <v>9.76234261503879</v>
      </c>
      <c r="JS6" s="34">
        <f t="shared" si="8"/>
        <v>9.7794427244068167</v>
      </c>
      <c r="JT6" s="34">
        <f t="shared" si="8"/>
        <v>9.7965129850717325</v>
      </c>
      <c r="JU6" s="34">
        <f t="shared" si="8"/>
        <v>9.8135677055326234</v>
      </c>
      <c r="JV6" s="34">
        <f t="shared" si="8"/>
        <v>9.8305787102183597</v>
      </c>
      <c r="JW6" s="34">
        <f t="shared" si="8"/>
        <v>9.8475603295701681</v>
      </c>
      <c r="JX6" s="34">
        <f t="shared" si="8"/>
        <v>9.8645127153385097</v>
      </c>
      <c r="JY6" s="34">
        <f t="shared" si="8"/>
        <v>9.8814500735288604</v>
      </c>
      <c r="JZ6" s="34">
        <f t="shared" si="8"/>
        <v>9.8983444182446263</v>
      </c>
      <c r="KA6" s="34">
        <f t="shared" si="8"/>
        <v>9.915209977046386</v>
      </c>
      <c r="KB6" s="34">
        <f t="shared" si="8"/>
        <v>9.9320468965689965</v>
      </c>
      <c r="KC6" s="34">
        <f t="shared" si="8"/>
        <v>9.9488692824883156</v>
      </c>
      <c r="KD6" s="34">
        <f t="shared" si="8"/>
        <v>9.9656493349199575</v>
      </c>
      <c r="KE6" s="34">
        <f t="shared" si="8"/>
        <v>9.9824011807438531</v>
      </c>
      <c r="KF6" s="34">
        <f t="shared" si="8"/>
        <v>9.9991249617174951</v>
      </c>
      <c r="KG6" s="34">
        <f t="shared" si="8"/>
        <v>10.015834685358762</v>
      </c>
      <c r="KH6" s="34">
        <f t="shared" si="8"/>
        <v>10.032502734171633</v>
      </c>
      <c r="KI6" s="34">
        <f t="shared" si="8"/>
        <v>10.0491431364924</v>
      </c>
      <c r="KJ6" s="34">
        <f t="shared" si="8"/>
        <v>10.065756029451437</v>
      </c>
      <c r="KK6" s="34">
        <f t="shared" si="8"/>
        <v>10.082355324468173</v>
      </c>
      <c r="KL6" s="34">
        <f t="shared" si="8"/>
        <v>10.098913582933433</v>
      </c>
      <c r="KM6" s="34">
        <f t="shared" si="8"/>
        <v>10.115458467116115</v>
      </c>
      <c r="KN6" s="34">
        <f t="shared" si="8"/>
        <v>10.131962626592973</v>
      </c>
      <c r="KO6" s="34">
        <f t="shared" si="8"/>
        <v>10.148439945794744</v>
      </c>
      <c r="KP6" s="34">
        <f t="shared" si="8"/>
        <v>10.164890555237347</v>
      </c>
      <c r="KQ6" s="34">
        <f t="shared" si="8"/>
        <v>10.181314584408002</v>
      </c>
      <c r="KR6" s="34">
        <f t="shared" si="8"/>
        <v>10.197725781323639</v>
      </c>
      <c r="KS6" s="34">
        <f t="shared" si="8"/>
        <v>10.214097012354959</v>
      </c>
      <c r="KT6" s="34">
        <f t="shared" si="8"/>
        <v>10.230442045411534</v>
      </c>
      <c r="KU6" s="34">
        <f t="shared" si="8"/>
        <v>10.246761005853271</v>
      </c>
      <c r="KV6" s="34">
        <f t="shared" si="8"/>
        <v>10.263067550963674</v>
      </c>
      <c r="KW6" s="34">
        <f t="shared" si="8"/>
        <v>10.279334716906272</v>
      </c>
      <c r="KX6" s="34">
        <f t="shared" si="8"/>
        <v>10.295576180521428</v>
      </c>
      <c r="KY6" s="34">
        <f t="shared" si="8"/>
        <v>10.311805532171073</v>
      </c>
      <c r="KZ6" s="34">
        <f t="shared" si="8"/>
        <v>10.327995933386088</v>
      </c>
      <c r="LA6" s="34">
        <f t="shared" si="8"/>
        <v>10.344174420630837</v>
      </c>
      <c r="LB6" s="34">
        <f t="shared" si="8"/>
        <v>10.360327643893655</v>
      </c>
      <c r="LC6" s="34">
        <f t="shared" si="8"/>
        <v>10.376442336155138</v>
      </c>
      <c r="LD6" s="34">
        <f t="shared" si="8"/>
        <v>10.392545405238625</v>
      </c>
      <c r="LE6" s="34">
        <f t="shared" si="8"/>
        <v>10.408610217827935</v>
      </c>
      <c r="LF6" s="34">
        <f t="shared" si="8"/>
        <v>10.424650273913162</v>
      </c>
      <c r="LG6" s="34">
        <f t="shared" si="8"/>
        <v>10.440678990266461</v>
      </c>
      <c r="LH6" s="34">
        <f t="shared" si="8"/>
        <v>10.456669854428663</v>
      </c>
      <c r="LI6" s="34">
        <f t="shared" si="8"/>
        <v>10.47263630186154</v>
      </c>
      <c r="LJ6" s="34">
        <f t="shared" si="8"/>
        <v>10.488591686000392</v>
      </c>
      <c r="LK6" s="34">
        <f t="shared" si="8"/>
        <v>10.504509613598703</v>
      </c>
      <c r="LL6" s="34">
        <f t="shared" ref="LL6:NO6" si="9">LL5^(1/$B$6)</f>
        <v>10.520403456565399</v>
      </c>
      <c r="LM6" s="34">
        <f t="shared" si="9"/>
        <v>10.536273323886338</v>
      </c>
      <c r="LN6" s="34">
        <f t="shared" si="9"/>
        <v>10.552132485902202</v>
      </c>
      <c r="LO6" s="34">
        <f t="shared" si="9"/>
        <v>10.567954705938053</v>
      </c>
      <c r="LP6" s="34">
        <f t="shared" si="9"/>
        <v>10.583766395341121</v>
      </c>
      <c r="LQ6" s="34">
        <f t="shared" si="9"/>
        <v>10.599541394687932</v>
      </c>
      <c r="LR6" s="34">
        <f t="shared" si="9"/>
        <v>10.615292951418187</v>
      </c>
      <c r="LS6" s="34">
        <f t="shared" si="9"/>
        <v>10.631034234204234</v>
      </c>
      <c r="LT6" s="34">
        <f t="shared" si="9"/>
        <v>10.646739198249765</v>
      </c>
      <c r="LU6" s="34">
        <f t="shared" si="9"/>
        <v>10.662434056065331</v>
      </c>
      <c r="LV6" s="34">
        <f t="shared" si="9"/>
        <v>10.678092838455163</v>
      </c>
      <c r="LW6" s="34">
        <f t="shared" si="9"/>
        <v>10.693728691779734</v>
      </c>
      <c r="LX6" s="34">
        <f t="shared" si="9"/>
        <v>10.709354685404104</v>
      </c>
      <c r="LY6" s="34">
        <f t="shared" si="9"/>
        <v>10.724944962306916</v>
      </c>
      <c r="LZ6" s="34">
        <f t="shared" si="9"/>
        <v>10.74051260932473</v>
      </c>
      <c r="MA6" s="34">
        <f t="shared" si="9"/>
        <v>10.756057724733033</v>
      </c>
      <c r="MB6" s="34">
        <f t="shared" si="9"/>
        <v>10.771593300073249</v>
      </c>
      <c r="MC6" s="34">
        <f t="shared" si="9"/>
        <v>10.787093625667136</v>
      </c>
      <c r="MD6" s="34">
        <f t="shared" si="9"/>
        <v>10.802571710275021</v>
      </c>
      <c r="ME6" s="34">
        <f t="shared" si="9"/>
        <v>10.818040488000955</v>
      </c>
      <c r="MF6" s="34">
        <f t="shared" si="9"/>
        <v>10.833474358060464</v>
      </c>
      <c r="MG6" s="34">
        <f t="shared" si="9"/>
        <v>10.848886271562838</v>
      </c>
      <c r="MH6" s="34">
        <f t="shared" si="9"/>
        <v>10.864289105951588</v>
      </c>
      <c r="MI6" s="34">
        <f t="shared" si="9"/>
        <v>10.879657367970005</v>
      </c>
      <c r="MJ6" s="34">
        <f t="shared" si="9"/>
        <v>10.895003951864803</v>
      </c>
      <c r="MK6" s="34">
        <f t="shared" si="9"/>
        <v>10.910341679138348</v>
      </c>
      <c r="ML6" s="34">
        <f t="shared" si="9"/>
        <v>10.925645162747555</v>
      </c>
      <c r="MM6" s="34">
        <f t="shared" si="9"/>
        <v>10.940927240815563</v>
      </c>
      <c r="MN6" s="34">
        <f t="shared" si="9"/>
        <v>10.956188002929929</v>
      </c>
      <c r="MO6" s="34">
        <f t="shared" si="9"/>
        <v>10.9714401971637</v>
      </c>
      <c r="MP6" s="34">
        <f t="shared" si="9"/>
        <v>10.986658576048731</v>
      </c>
      <c r="MQ6" s="34">
        <f t="shared" si="9"/>
        <v>11.001868528166424</v>
      </c>
      <c r="MR6" s="34">
        <f t="shared" si="9"/>
        <v>11.017044875000941</v>
      </c>
      <c r="MS6" s="34">
        <f t="shared" si="9"/>
        <v>11.032200344650661</v>
      </c>
      <c r="MT6" s="34">
        <f t="shared" si="9"/>
        <v>11.047347595187901</v>
      </c>
      <c r="MU6" s="34">
        <f t="shared" si="9"/>
        <v>11.062461550470109</v>
      </c>
      <c r="MV6" s="34">
        <f t="shared" si="9"/>
        <v>11.077554884638603</v>
      </c>
      <c r="MW6" s="34">
        <f t="shared" si="9"/>
        <v>11.092627681884316</v>
      </c>
      <c r="MX6" s="34">
        <f t="shared" si="9"/>
        <v>11.10769252965259</v>
      </c>
      <c r="MY6" s="34">
        <f t="shared" si="9"/>
        <v>11.122724486384872</v>
      </c>
      <c r="MZ6" s="34">
        <f t="shared" si="9"/>
        <v>11.137736155375169</v>
      </c>
      <c r="NA6" s="34">
        <f t="shared" si="9"/>
        <v>11.152727618538089</v>
      </c>
      <c r="NB6" s="34">
        <f t="shared" si="9"/>
        <v>11.167711393919108</v>
      </c>
      <c r="NC6" s="34">
        <f t="shared" si="9"/>
        <v>11.182662672388078</v>
      </c>
      <c r="ND6" s="34">
        <f t="shared" si="9"/>
        <v>11.19759398760052</v>
      </c>
      <c r="NE6" s="34">
        <f t="shared" si="9"/>
        <v>11.212505419294047</v>
      </c>
      <c r="NF6" s="34">
        <f t="shared" si="9"/>
        <v>11.227409417237206</v>
      </c>
      <c r="NG6" s="34">
        <f t="shared" si="9"/>
        <v>11.242281302690204</v>
      </c>
      <c r="NH6" s="34">
        <f t="shared" si="9"/>
        <v>11.257145878657969</v>
      </c>
      <c r="NI6" s="34">
        <f t="shared" si="9"/>
        <v>11.271978530849726</v>
      </c>
      <c r="NJ6" s="34">
        <f t="shared" si="9"/>
        <v>11.286791690585185</v>
      </c>
      <c r="NK6" s="34">
        <f t="shared" si="9"/>
        <v>11.301585434503799</v>
      </c>
      <c r="NL6" s="34">
        <f t="shared" si="9"/>
        <v>11.316372112023455</v>
      </c>
      <c r="NM6" s="34">
        <f t="shared" si="9"/>
        <v>11.331127236268589</v>
      </c>
      <c r="NN6" s="34">
        <f t="shared" si="9"/>
        <v>11.345863171705309</v>
      </c>
      <c r="NO6" s="34">
        <f t="shared" si="9"/>
        <v>11.360592218525722</v>
      </c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  <c r="ALZ6" s="34"/>
      <c r="AMA6" s="34"/>
      <c r="AMB6" s="34"/>
      <c r="AMC6" s="34"/>
      <c r="AMD6" s="34"/>
      <c r="AME6" s="34"/>
      <c r="AMF6" s="34"/>
      <c r="AMG6" s="34"/>
      <c r="AMH6" s="34"/>
      <c r="AMI6" s="34"/>
      <c r="AMJ6" s="34"/>
      <c r="AMK6" s="34"/>
      <c r="AML6" s="34"/>
      <c r="AMM6" s="34"/>
      <c r="AMN6" s="34"/>
      <c r="AMO6" s="34"/>
      <c r="AMP6" s="34"/>
      <c r="AMQ6" s="34"/>
      <c r="AMR6" s="34"/>
      <c r="AMS6" s="34"/>
      <c r="AMT6" s="34"/>
      <c r="AMU6" s="34"/>
      <c r="AMV6" s="34"/>
      <c r="AMW6" s="34"/>
      <c r="AMX6" s="34"/>
      <c r="AMY6" s="34"/>
      <c r="AMZ6" s="34"/>
      <c r="ANA6" s="34"/>
      <c r="ANB6" s="34"/>
      <c r="ANC6" s="34"/>
      <c r="AND6" s="34"/>
      <c r="ANE6" s="34"/>
      <c r="ANF6" s="34"/>
      <c r="ANG6" s="34"/>
      <c r="ANH6" s="34"/>
      <c r="ANI6" s="34"/>
      <c r="ANJ6" s="34"/>
      <c r="ANK6" s="34"/>
      <c r="ANL6" s="34"/>
      <c r="ANM6" s="34"/>
      <c r="ANN6" s="34"/>
      <c r="ANO6" s="34"/>
      <c r="ANP6" s="34"/>
      <c r="ANQ6" s="34"/>
      <c r="ANR6" s="34"/>
      <c r="ANS6" s="34"/>
      <c r="ANT6" s="34"/>
      <c r="ANU6" s="34"/>
      <c r="ANV6" s="34"/>
      <c r="ANW6" s="34"/>
      <c r="ANX6" s="34"/>
      <c r="ANY6" s="34"/>
      <c r="ANZ6" s="34"/>
      <c r="AOA6" s="34"/>
      <c r="AOB6" s="34"/>
      <c r="AOC6" s="34"/>
      <c r="AOD6" s="34"/>
      <c r="AOE6" s="34"/>
      <c r="AOF6" s="34"/>
      <c r="AOG6" s="34"/>
      <c r="AOH6" s="34"/>
      <c r="AOI6" s="34"/>
      <c r="AOJ6" s="34"/>
      <c r="AOK6" s="34"/>
      <c r="AOL6" s="34"/>
      <c r="AOM6" s="34"/>
      <c r="AON6" s="34"/>
      <c r="AOO6" s="34"/>
      <c r="AOP6" s="34"/>
      <c r="AOQ6" s="34"/>
      <c r="AOR6" s="34"/>
      <c r="AOS6" s="34"/>
      <c r="AOT6" s="34"/>
      <c r="AOU6" s="34"/>
      <c r="AOV6" s="34"/>
      <c r="AOW6" s="34"/>
      <c r="AOX6" s="34"/>
      <c r="AOY6" s="34"/>
      <c r="AOZ6" s="34"/>
      <c r="APA6" s="34"/>
      <c r="APB6" s="34"/>
      <c r="APC6" s="34"/>
      <c r="APD6" s="34"/>
      <c r="APE6" s="34"/>
      <c r="APF6" s="34"/>
      <c r="APG6" s="34"/>
      <c r="APH6" s="34"/>
      <c r="API6" s="34"/>
      <c r="APJ6" s="34"/>
      <c r="APK6" s="34"/>
      <c r="APL6" s="34"/>
      <c r="APM6" s="34"/>
      <c r="APN6" s="34"/>
      <c r="APO6" s="34"/>
      <c r="APP6" s="34"/>
      <c r="APQ6" s="34"/>
      <c r="APR6" s="34"/>
      <c r="APS6" s="34"/>
      <c r="APT6" s="34"/>
      <c r="APU6" s="34"/>
      <c r="APV6" s="34"/>
      <c r="APW6" s="34"/>
      <c r="APX6" s="34"/>
      <c r="APY6" s="34"/>
      <c r="APZ6" s="34"/>
      <c r="AQA6" s="34"/>
      <c r="AQB6" s="34"/>
      <c r="AQC6" s="34"/>
      <c r="AQD6" s="34"/>
      <c r="AQE6" s="34"/>
      <c r="AQF6" s="34"/>
      <c r="AQG6" s="34"/>
      <c r="AQH6" s="34"/>
      <c r="AQI6" s="34"/>
      <c r="AQJ6" s="34"/>
      <c r="AQK6" s="34"/>
      <c r="AQL6" s="34"/>
      <c r="AQM6" s="34"/>
      <c r="AQN6" s="34"/>
      <c r="AQO6" s="34"/>
      <c r="AQP6" s="34"/>
      <c r="AQQ6" s="34"/>
      <c r="AQR6" s="34"/>
      <c r="AQS6" s="34"/>
      <c r="AQT6" s="34"/>
      <c r="AQU6" s="34"/>
      <c r="AQV6" s="34"/>
      <c r="AQW6" s="34"/>
      <c r="AQX6" s="34"/>
      <c r="AQY6" s="34"/>
      <c r="AQZ6" s="34"/>
      <c r="ARA6" s="34"/>
      <c r="ARB6" s="34"/>
      <c r="ARC6" s="34"/>
      <c r="ARD6" s="34"/>
      <c r="ARE6" s="34"/>
      <c r="ARF6" s="34"/>
      <c r="ARG6" s="34"/>
      <c r="ARH6" s="34"/>
      <c r="ARI6" s="34"/>
      <c r="ARJ6" s="34"/>
      <c r="ARK6" s="34"/>
      <c r="ARL6" s="34"/>
      <c r="ARM6" s="34"/>
      <c r="ARN6" s="34"/>
      <c r="ARO6" s="34"/>
      <c r="ARP6" s="34"/>
      <c r="ARQ6" s="34"/>
      <c r="ARR6" s="34"/>
      <c r="ARS6" s="34"/>
      <c r="ART6" s="34"/>
      <c r="ARU6" s="34"/>
      <c r="ARV6" s="34"/>
      <c r="ARW6" s="34"/>
      <c r="ARX6" s="34"/>
      <c r="ARY6" s="34"/>
      <c r="ARZ6" s="34"/>
      <c r="ASA6" s="34"/>
      <c r="ASB6" s="34"/>
      <c r="ASC6" s="34"/>
      <c r="ASD6" s="34"/>
      <c r="ASE6" s="34"/>
      <c r="ASF6" s="34"/>
      <c r="ASG6" s="34"/>
      <c r="ASH6" s="34"/>
      <c r="ASI6" s="34"/>
      <c r="ASJ6" s="34"/>
      <c r="ASK6" s="34"/>
      <c r="ASL6" s="34"/>
      <c r="ASM6" s="34"/>
      <c r="ASN6" s="34"/>
      <c r="ASO6" s="34"/>
      <c r="ASP6" s="34"/>
      <c r="ASQ6" s="34"/>
      <c r="ASR6" s="34"/>
      <c r="ASS6" s="34"/>
      <c r="AST6" s="34"/>
      <c r="ASU6" s="34"/>
      <c r="ASV6" s="34"/>
      <c r="ASW6" s="34"/>
      <c r="ASX6" s="34"/>
      <c r="ASY6" s="34"/>
      <c r="ASZ6" s="34"/>
      <c r="ATA6" s="34"/>
      <c r="ATB6" s="34"/>
      <c r="ATC6" s="34"/>
      <c r="ATD6" s="34"/>
      <c r="ATE6" s="34"/>
      <c r="ATF6" s="34"/>
      <c r="ATG6" s="34"/>
      <c r="ATH6" s="34"/>
      <c r="ATI6" s="34"/>
      <c r="ATJ6" s="34"/>
      <c r="ATK6" s="34"/>
      <c r="ATL6" s="34"/>
      <c r="ATM6" s="34"/>
      <c r="ATN6" s="34"/>
      <c r="ATO6" s="34"/>
      <c r="ATP6" s="34"/>
      <c r="ATQ6" s="34"/>
      <c r="ATR6" s="34"/>
      <c r="ATS6" s="34"/>
      <c r="ATT6" s="34"/>
      <c r="ATU6" s="34"/>
      <c r="ATV6" s="34"/>
      <c r="ATW6" s="34"/>
      <c r="ATX6" s="34"/>
      <c r="ATY6" s="34"/>
      <c r="ATZ6" s="34"/>
      <c r="AUA6" s="34"/>
      <c r="AUB6" s="34"/>
      <c r="AUC6" s="34"/>
      <c r="AUD6" s="34"/>
      <c r="AUE6" s="34"/>
      <c r="AUF6" s="34"/>
      <c r="AUG6" s="34"/>
      <c r="AUH6" s="34"/>
      <c r="AUI6" s="34"/>
      <c r="AUJ6" s="34"/>
      <c r="AUK6" s="34"/>
      <c r="AUL6" s="34"/>
      <c r="AUM6" s="34"/>
      <c r="AUN6" s="34"/>
      <c r="AUO6" s="34"/>
      <c r="AUP6" s="34"/>
      <c r="AUQ6" s="34"/>
      <c r="AUR6" s="34"/>
      <c r="AUS6" s="34"/>
      <c r="AUT6" s="34"/>
      <c r="AUU6" s="34"/>
      <c r="AUV6" s="34"/>
      <c r="AUW6" s="34"/>
      <c r="AUX6" s="34"/>
      <c r="AUY6" s="34"/>
      <c r="AUZ6" s="34"/>
      <c r="AVA6" s="34"/>
      <c r="AVB6" s="34"/>
      <c r="AVC6" s="34"/>
      <c r="AVD6" s="34"/>
      <c r="AVE6" s="34"/>
      <c r="AVF6" s="34"/>
      <c r="AVG6" s="34"/>
      <c r="AVH6" s="34"/>
      <c r="AVI6" s="34"/>
      <c r="AVJ6" s="34"/>
      <c r="AVK6" s="34"/>
      <c r="AVL6" s="34"/>
      <c r="AVM6" s="34"/>
      <c r="AVN6" s="34"/>
      <c r="AVO6" s="34"/>
      <c r="AVP6" s="34"/>
      <c r="AVQ6" s="34"/>
      <c r="AVR6" s="34"/>
      <c r="AVS6" s="34"/>
      <c r="AVT6" s="34"/>
      <c r="AVU6" s="34"/>
      <c r="AVV6" s="34"/>
      <c r="AVW6" s="34"/>
      <c r="AVX6" s="34"/>
      <c r="AVY6" s="34"/>
      <c r="AVZ6" s="34"/>
      <c r="AWA6" s="34"/>
      <c r="AWB6" s="34"/>
      <c r="AWC6" s="34"/>
      <c r="AWD6" s="34"/>
      <c r="AWE6" s="34"/>
      <c r="AWF6" s="34"/>
      <c r="AWG6" s="34"/>
      <c r="AWH6" s="34"/>
      <c r="AWI6" s="34"/>
      <c r="AWJ6" s="34"/>
      <c r="AWK6" s="34"/>
      <c r="AWL6" s="34"/>
      <c r="AWM6" s="34"/>
      <c r="AWN6" s="34"/>
      <c r="AWO6" s="34"/>
      <c r="AWP6" s="34"/>
      <c r="AWQ6" s="34"/>
      <c r="AWR6" s="34"/>
      <c r="AWS6" s="34"/>
      <c r="AWT6" s="34"/>
      <c r="AWU6" s="34"/>
      <c r="AWV6" s="34"/>
      <c r="AWW6" s="34"/>
      <c r="AWX6" s="34"/>
      <c r="AWY6" s="34"/>
      <c r="AWZ6" s="34"/>
      <c r="AXA6" s="34"/>
      <c r="AXB6" s="34"/>
      <c r="AXC6" s="34"/>
      <c r="AXD6" s="34"/>
      <c r="AXE6" s="34"/>
      <c r="AXF6" s="34"/>
      <c r="AXG6" s="34"/>
      <c r="AXH6" s="34"/>
      <c r="AXI6" s="34"/>
      <c r="AXJ6" s="34"/>
      <c r="AXK6" s="34"/>
      <c r="AXL6" s="34"/>
      <c r="AXM6" s="34"/>
      <c r="AXN6" s="34"/>
      <c r="AXO6" s="34"/>
      <c r="AXP6" s="34"/>
      <c r="AXQ6" s="34"/>
      <c r="AXR6" s="34"/>
      <c r="AXS6" s="34"/>
      <c r="AXT6" s="34"/>
      <c r="AXU6" s="34"/>
      <c r="AXV6" s="34"/>
      <c r="AXW6" s="34"/>
      <c r="AXX6" s="34"/>
      <c r="AXY6" s="34"/>
      <c r="AXZ6" s="34"/>
      <c r="AYA6" s="34"/>
      <c r="AYB6" s="34"/>
      <c r="AYC6" s="34"/>
      <c r="AYD6" s="34"/>
      <c r="AYE6" s="34"/>
      <c r="AYF6" s="34"/>
      <c r="AYG6" s="34"/>
      <c r="AYH6" s="34"/>
      <c r="AYI6" s="34"/>
      <c r="AYJ6" s="34"/>
      <c r="AYK6" s="34"/>
      <c r="AYL6" s="34"/>
      <c r="AYM6" s="34"/>
      <c r="AYN6" s="34"/>
      <c r="AYO6" s="34"/>
      <c r="AYP6" s="34"/>
      <c r="AYQ6" s="34"/>
      <c r="AYR6" s="34"/>
      <c r="AYS6" s="34"/>
      <c r="AYT6" s="34"/>
      <c r="AYU6" s="34"/>
      <c r="AYV6" s="34"/>
      <c r="AYW6" s="34"/>
      <c r="AYX6" s="34"/>
      <c r="AYY6" s="34"/>
      <c r="AYZ6" s="34"/>
      <c r="AZA6" s="34"/>
      <c r="AZB6" s="34"/>
      <c r="AZC6" s="34"/>
      <c r="AZD6" s="34"/>
      <c r="AZE6" s="34"/>
      <c r="AZF6" s="34"/>
      <c r="AZG6" s="34"/>
      <c r="AZH6" s="34"/>
      <c r="AZI6" s="34"/>
      <c r="AZJ6" s="34"/>
      <c r="AZK6" s="34"/>
      <c r="AZL6" s="34"/>
      <c r="AZM6" s="34"/>
      <c r="AZN6" s="34"/>
      <c r="AZO6" s="34"/>
      <c r="AZP6" s="34"/>
      <c r="AZQ6" s="34"/>
      <c r="AZR6" s="34"/>
      <c r="AZS6" s="34"/>
      <c r="AZT6" s="34"/>
      <c r="AZU6" s="34"/>
      <c r="AZV6" s="34"/>
      <c r="AZW6" s="34"/>
      <c r="AZX6" s="34"/>
      <c r="AZY6" s="34"/>
      <c r="AZZ6" s="34"/>
      <c r="BAA6" s="34"/>
      <c r="BAB6" s="34"/>
      <c r="BAC6" s="34"/>
      <c r="BAD6" s="34"/>
      <c r="BAE6" s="34"/>
      <c r="BAF6" s="34"/>
      <c r="BAG6" s="34"/>
      <c r="BAH6" s="34"/>
      <c r="BAI6" s="34"/>
      <c r="BAJ6" s="34"/>
      <c r="BAK6" s="34"/>
      <c r="BAL6" s="34"/>
      <c r="BAM6" s="34"/>
      <c r="BAN6" s="34"/>
      <c r="BAO6" s="34"/>
      <c r="BAP6" s="34"/>
      <c r="BAQ6" s="34"/>
      <c r="BAR6" s="34"/>
      <c r="BAS6" s="34"/>
      <c r="BAT6" s="34"/>
      <c r="BAU6" s="34"/>
      <c r="BAV6" s="34"/>
      <c r="BAW6" s="34"/>
      <c r="BAX6" s="34"/>
      <c r="BAY6" s="34"/>
      <c r="BAZ6" s="34"/>
      <c r="BBA6" s="34"/>
      <c r="BBB6" s="34"/>
      <c r="BBC6" s="34"/>
      <c r="BBD6" s="34"/>
      <c r="BBE6" s="34"/>
      <c r="BBF6" s="34"/>
      <c r="BBG6" s="34"/>
      <c r="BBH6" s="34"/>
      <c r="BBI6" s="34"/>
      <c r="BBJ6" s="34"/>
      <c r="BBK6" s="34"/>
      <c r="BBL6" s="34"/>
      <c r="BBM6" s="34"/>
      <c r="BBN6" s="34"/>
      <c r="BBO6" s="34"/>
      <c r="BBP6" s="34"/>
      <c r="BBQ6" s="34"/>
      <c r="BBR6" s="34"/>
      <c r="BBS6" s="34"/>
      <c r="BBT6" s="34"/>
      <c r="BBU6" s="34"/>
      <c r="BBV6" s="34"/>
      <c r="BBW6" s="34"/>
      <c r="BBX6" s="34"/>
      <c r="BBY6" s="34"/>
      <c r="BBZ6" s="34"/>
      <c r="BCA6" s="34"/>
      <c r="BCB6" s="34"/>
      <c r="BCC6" s="34"/>
      <c r="BCD6" s="34"/>
      <c r="BCE6" s="34"/>
      <c r="BCF6" s="34"/>
      <c r="BCG6" s="34"/>
      <c r="BCH6" s="34"/>
      <c r="BCI6" s="34"/>
      <c r="BCJ6" s="34"/>
      <c r="BCK6" s="34"/>
      <c r="BCL6" s="34"/>
      <c r="BCM6" s="34"/>
      <c r="BCN6" s="34"/>
      <c r="BCO6" s="34"/>
      <c r="BCP6" s="34"/>
      <c r="BCQ6" s="34"/>
      <c r="BCR6" s="34"/>
      <c r="BCS6" s="34"/>
      <c r="BCT6" s="34"/>
      <c r="BCU6" s="34"/>
      <c r="BCV6" s="34"/>
      <c r="BCW6" s="34"/>
      <c r="BCX6" s="34"/>
      <c r="BCY6" s="34"/>
      <c r="BCZ6" s="34"/>
      <c r="BDA6" s="34"/>
      <c r="BDB6" s="34"/>
      <c r="BDC6" s="34"/>
      <c r="BDD6" s="34"/>
      <c r="BDE6" s="34"/>
      <c r="BDF6" s="34"/>
      <c r="BDG6" s="34"/>
      <c r="BDH6" s="34"/>
      <c r="BDI6" s="34"/>
      <c r="BDJ6" s="34"/>
      <c r="BDK6" s="34"/>
      <c r="BDL6" s="34"/>
      <c r="BDM6" s="34"/>
      <c r="BDN6" s="34"/>
      <c r="BDO6" s="34"/>
      <c r="BDP6" s="34"/>
      <c r="BDQ6" s="34"/>
      <c r="BDR6" s="34"/>
      <c r="BDS6" s="34"/>
      <c r="BDT6" s="34"/>
      <c r="BDU6" s="34"/>
      <c r="BDV6" s="34"/>
      <c r="BDW6" s="34"/>
      <c r="BDX6" s="34"/>
      <c r="BDY6" s="34"/>
      <c r="BDZ6" s="34"/>
      <c r="BEA6" s="34"/>
      <c r="BEB6" s="34"/>
      <c r="BEC6" s="34"/>
      <c r="BED6" s="34"/>
      <c r="BEE6" s="34"/>
      <c r="BEF6" s="34"/>
      <c r="BEG6" s="34"/>
      <c r="BEH6" s="34"/>
      <c r="BEI6" s="34"/>
      <c r="BEJ6" s="34"/>
      <c r="BEK6" s="34"/>
      <c r="BEL6" s="34"/>
      <c r="BEM6" s="34"/>
      <c r="BEN6" s="34"/>
      <c r="BEO6" s="34"/>
      <c r="BEP6" s="34"/>
      <c r="BEQ6" s="34"/>
      <c r="BER6" s="34"/>
      <c r="BES6" s="34"/>
      <c r="BET6" s="34"/>
      <c r="BEU6" s="34"/>
      <c r="BEV6" s="34"/>
      <c r="BEW6" s="34"/>
      <c r="BEX6" s="34"/>
      <c r="BEY6" s="34"/>
      <c r="BEZ6" s="34"/>
      <c r="BFA6" s="34"/>
      <c r="BFB6" s="34"/>
      <c r="BFC6" s="34"/>
      <c r="BFD6" s="34"/>
      <c r="BFE6" s="34"/>
      <c r="BFF6" s="34"/>
      <c r="BFG6" s="34"/>
      <c r="BFH6" s="34"/>
      <c r="BFI6" s="34"/>
      <c r="BFJ6" s="34"/>
      <c r="BFK6" s="34"/>
      <c r="BFL6" s="34"/>
      <c r="BFM6" s="34"/>
      <c r="BFN6" s="34"/>
      <c r="BFO6" s="34"/>
      <c r="BFP6" s="34"/>
      <c r="BFQ6" s="34"/>
      <c r="BFR6" s="34"/>
      <c r="BFS6" s="34"/>
      <c r="BFT6" s="34"/>
      <c r="BFU6" s="34"/>
      <c r="BFV6" s="34"/>
      <c r="BFW6" s="34"/>
      <c r="BFX6" s="34"/>
      <c r="BFY6" s="34"/>
      <c r="BFZ6" s="34"/>
      <c r="BGA6" s="34"/>
      <c r="BGB6" s="34"/>
      <c r="BGC6" s="34"/>
      <c r="BGD6" s="34"/>
      <c r="BGE6" s="34"/>
      <c r="BGF6" s="34"/>
      <c r="BGG6" s="34"/>
      <c r="BGH6" s="34"/>
      <c r="BGI6" s="34"/>
      <c r="BGJ6" s="34"/>
      <c r="BGK6" s="34"/>
      <c r="BGL6" s="34"/>
      <c r="BGM6" s="34"/>
      <c r="BGN6" s="34"/>
      <c r="BGO6" s="34"/>
      <c r="BGP6" s="34"/>
      <c r="BGQ6" s="34"/>
      <c r="BGR6" s="34"/>
      <c r="BGS6" s="34"/>
      <c r="BGT6" s="34"/>
      <c r="BGU6" s="34"/>
      <c r="BGV6" s="34"/>
      <c r="BGW6" s="34"/>
      <c r="BGX6" s="34"/>
      <c r="BGY6" s="34"/>
      <c r="BGZ6" s="34"/>
      <c r="BHA6" s="34"/>
      <c r="BHB6" s="34"/>
      <c r="BHC6" s="34"/>
      <c r="BHD6" s="34"/>
      <c r="BHE6" s="34"/>
      <c r="BHF6" s="34"/>
      <c r="BHG6" s="34"/>
      <c r="BHH6" s="34"/>
      <c r="BHI6" s="34"/>
      <c r="BHJ6" s="34"/>
      <c r="BHK6" s="34"/>
      <c r="BHL6" s="34"/>
      <c r="BHM6" s="34"/>
      <c r="BHN6" s="34"/>
      <c r="BHO6" s="34"/>
      <c r="BHP6" s="34"/>
      <c r="BHQ6" s="34"/>
      <c r="BHR6" s="34"/>
      <c r="BHS6" s="34"/>
      <c r="BHT6" s="34"/>
      <c r="BHU6" s="34"/>
      <c r="BHV6" s="34"/>
      <c r="BHW6" s="34"/>
      <c r="BHX6" s="34"/>
      <c r="BHY6" s="34"/>
      <c r="BHZ6" s="34"/>
      <c r="BIA6" s="34"/>
      <c r="BIB6" s="34"/>
      <c r="BIC6" s="34"/>
      <c r="BID6" s="34"/>
      <c r="BIE6" s="34"/>
      <c r="BIF6" s="34"/>
      <c r="BIG6" s="34"/>
      <c r="BIH6" s="34"/>
      <c r="BII6" s="34"/>
      <c r="BIJ6" s="34"/>
      <c r="BIK6" s="34"/>
      <c r="BIL6" s="34"/>
      <c r="BIM6" s="34"/>
      <c r="BIN6" s="34"/>
      <c r="BIO6" s="34"/>
      <c r="BIP6" s="34"/>
      <c r="BIQ6" s="34"/>
      <c r="BIR6" s="34"/>
      <c r="BIS6" s="34"/>
      <c r="BIT6" s="34"/>
      <c r="BIU6" s="34"/>
      <c r="BIV6" s="34"/>
      <c r="BIW6" s="34"/>
      <c r="BIX6" s="34"/>
      <c r="BIY6" s="34"/>
      <c r="BIZ6" s="34"/>
      <c r="BJA6" s="34"/>
      <c r="BJB6" s="34"/>
      <c r="BJC6" s="34"/>
      <c r="BJD6" s="34"/>
      <c r="BJE6" s="34"/>
      <c r="BJF6" s="34"/>
      <c r="BJG6" s="34"/>
      <c r="BJH6" s="34"/>
      <c r="BJI6" s="34"/>
      <c r="BJJ6" s="34"/>
      <c r="BJK6" s="34"/>
      <c r="BJL6" s="34"/>
      <c r="BJM6" s="34"/>
      <c r="BJN6" s="34"/>
      <c r="BJO6" s="34"/>
      <c r="BJP6" s="34"/>
      <c r="BJQ6" s="34"/>
      <c r="BJR6" s="34"/>
      <c r="BJS6" s="34"/>
      <c r="BJT6" s="34"/>
      <c r="BJU6" s="34"/>
      <c r="BJV6" s="34"/>
      <c r="BJW6" s="34"/>
      <c r="BJX6" s="34"/>
      <c r="BJY6" s="34"/>
      <c r="BJZ6" s="34"/>
      <c r="BKA6" s="34"/>
      <c r="BKB6" s="34"/>
      <c r="BKC6" s="34"/>
      <c r="BKD6" s="34"/>
      <c r="BKE6" s="34"/>
      <c r="BKF6" s="34"/>
      <c r="BKG6" s="34"/>
      <c r="BKH6" s="34"/>
      <c r="BKI6" s="34"/>
      <c r="BKJ6" s="34"/>
      <c r="BKK6" s="34"/>
      <c r="BKL6" s="34"/>
      <c r="BKM6" s="34"/>
      <c r="BKN6" s="34"/>
      <c r="BKO6" s="34"/>
      <c r="BKP6" s="34"/>
      <c r="BKQ6" s="34"/>
      <c r="BKR6" s="34"/>
      <c r="BKS6" s="34"/>
      <c r="BKT6" s="34"/>
      <c r="BKU6" s="34"/>
      <c r="BKV6" s="34"/>
      <c r="BKW6" s="34"/>
      <c r="BKX6" s="34"/>
      <c r="BKY6" s="34"/>
      <c r="BKZ6" s="34"/>
      <c r="BLA6" s="34"/>
      <c r="BLB6" s="34"/>
      <c r="BLC6" s="34"/>
      <c r="BLD6" s="34"/>
      <c r="BLE6" s="34"/>
      <c r="BLF6" s="34"/>
      <c r="BLG6" s="34"/>
      <c r="BLH6" s="34"/>
      <c r="BLI6" s="34"/>
      <c r="BLJ6" s="34"/>
      <c r="BLK6" s="34"/>
      <c r="BLL6" s="34"/>
      <c r="BLM6" s="34"/>
      <c r="BLN6" s="34"/>
      <c r="BLO6" s="34"/>
      <c r="BLP6" s="34"/>
      <c r="BLQ6" s="34"/>
      <c r="BLR6" s="34"/>
      <c r="BLS6" s="34"/>
      <c r="BLT6" s="34"/>
      <c r="BLU6" s="34"/>
      <c r="BLV6" s="34"/>
      <c r="BLW6" s="34"/>
      <c r="BLX6" s="34"/>
      <c r="BLY6" s="34"/>
      <c r="BLZ6" s="34"/>
      <c r="BMA6" s="34"/>
      <c r="BMB6" s="34"/>
      <c r="BMC6" s="34"/>
      <c r="BMD6" s="34"/>
      <c r="BME6" s="34"/>
      <c r="BMF6" s="34"/>
      <c r="BMG6" s="34"/>
      <c r="BMH6" s="34"/>
      <c r="BMI6" s="34"/>
      <c r="BMJ6" s="34"/>
      <c r="BMK6" s="34"/>
      <c r="BML6" s="34"/>
      <c r="BMM6" s="34"/>
      <c r="BMN6" s="34"/>
      <c r="BMO6" s="34"/>
      <c r="BMP6" s="34"/>
      <c r="BMQ6" s="34"/>
      <c r="BMR6" s="34"/>
      <c r="BMS6" s="34"/>
      <c r="BMT6" s="34"/>
      <c r="BMU6" s="34"/>
      <c r="BMV6" s="34"/>
      <c r="BMW6" s="34"/>
      <c r="BMX6" s="34"/>
      <c r="BMY6" s="34"/>
      <c r="BMZ6" s="34"/>
      <c r="BNA6" s="34"/>
      <c r="BNB6" s="34"/>
      <c r="BNC6" s="34"/>
      <c r="BND6" s="34"/>
      <c r="BNE6" s="34"/>
      <c r="BNF6" s="34"/>
      <c r="BNG6" s="34"/>
      <c r="BNH6" s="34"/>
      <c r="BNI6" s="34"/>
      <c r="BNJ6" s="34"/>
      <c r="BNK6" s="34"/>
      <c r="BNL6" s="34"/>
      <c r="BNM6" s="34"/>
      <c r="BNN6" s="34"/>
      <c r="BNO6" s="34"/>
      <c r="BNP6" s="34"/>
      <c r="BNQ6" s="34"/>
      <c r="BNR6" s="34"/>
      <c r="BNS6" s="34"/>
      <c r="BNT6" s="34"/>
      <c r="BNU6" s="34"/>
      <c r="BNV6" s="34"/>
      <c r="BNW6" s="34"/>
      <c r="BNX6" s="34"/>
      <c r="BNY6" s="34"/>
      <c r="BNZ6" s="34"/>
      <c r="BOA6" s="34"/>
      <c r="BOB6" s="34"/>
      <c r="BOC6" s="34"/>
      <c r="BOD6" s="34"/>
      <c r="BOE6" s="34"/>
      <c r="BOF6" s="34"/>
      <c r="BOG6" s="34"/>
      <c r="BOH6" s="34"/>
      <c r="BOI6" s="34"/>
      <c r="BOJ6" s="34"/>
      <c r="BOK6" s="34"/>
      <c r="BOL6" s="34"/>
      <c r="BOM6" s="34"/>
      <c r="BON6" s="34"/>
      <c r="BOO6" s="34"/>
      <c r="BOP6" s="34"/>
      <c r="BOQ6" s="34"/>
      <c r="BOR6" s="34"/>
      <c r="BOS6" s="34"/>
      <c r="BOT6" s="34"/>
      <c r="BOU6" s="34"/>
      <c r="BOV6" s="34"/>
      <c r="BOW6" s="34"/>
      <c r="BOX6" s="34"/>
      <c r="BOY6" s="34"/>
      <c r="BOZ6" s="34"/>
      <c r="BPA6" s="34"/>
      <c r="BPB6" s="34"/>
      <c r="BPC6" s="34"/>
      <c r="BPD6" s="34"/>
      <c r="BPE6" s="34"/>
      <c r="BPF6" s="34"/>
      <c r="BPG6" s="34"/>
      <c r="BPH6" s="34"/>
      <c r="BPI6" s="34"/>
      <c r="BPJ6" s="34"/>
      <c r="BPK6" s="34"/>
      <c r="BPL6" s="34"/>
      <c r="BPM6" s="34"/>
      <c r="BPN6" s="34"/>
      <c r="BPO6" s="34"/>
      <c r="BPP6" s="34"/>
      <c r="BPQ6" s="34"/>
      <c r="BPR6" s="34"/>
      <c r="BPS6" s="34"/>
      <c r="BPT6" s="34"/>
      <c r="BPU6" s="34"/>
      <c r="BPV6" s="34"/>
      <c r="BPW6" s="34"/>
      <c r="BPX6" s="34"/>
      <c r="BPY6" s="34"/>
      <c r="BPZ6" s="34"/>
      <c r="BQA6" s="34"/>
      <c r="BQB6" s="34"/>
      <c r="BQC6" s="34"/>
      <c r="BQD6" s="34"/>
      <c r="BQE6" s="34"/>
      <c r="BQF6" s="34"/>
      <c r="BQG6" s="34"/>
      <c r="BQH6" s="34"/>
      <c r="BQI6" s="34"/>
      <c r="BQJ6" s="34"/>
      <c r="BQK6" s="34"/>
      <c r="BQL6" s="34"/>
      <c r="BQM6" s="34"/>
      <c r="BQN6" s="34"/>
      <c r="BQO6" s="34"/>
      <c r="BQP6" s="34"/>
      <c r="BQQ6" s="34"/>
      <c r="BQR6" s="34"/>
      <c r="BQS6" s="34"/>
      <c r="BQT6" s="34"/>
      <c r="BQU6" s="34"/>
      <c r="BQV6" s="34"/>
      <c r="BQW6" s="34"/>
      <c r="BQX6" s="34"/>
      <c r="BQY6" s="34"/>
      <c r="BQZ6" s="34"/>
      <c r="BRA6" s="34"/>
      <c r="BRB6" s="34"/>
      <c r="BRC6" s="34"/>
      <c r="BRD6" s="34"/>
      <c r="BRE6" s="34"/>
      <c r="BRF6" s="34"/>
      <c r="BRG6" s="34"/>
      <c r="BRH6" s="34"/>
      <c r="BRI6" s="34"/>
      <c r="BRJ6" s="34"/>
      <c r="BRK6" s="34"/>
      <c r="BRL6" s="34"/>
      <c r="BRM6" s="34"/>
      <c r="BRN6" s="34"/>
      <c r="BRO6" s="34"/>
      <c r="BRP6" s="34"/>
      <c r="BRQ6" s="34"/>
      <c r="BRR6" s="34"/>
      <c r="BRS6" s="34"/>
      <c r="BRT6" s="34"/>
      <c r="BRU6" s="34"/>
      <c r="BRV6" s="34"/>
      <c r="BRW6" s="34"/>
      <c r="BRX6" s="34"/>
      <c r="BRY6" s="34"/>
      <c r="BRZ6" s="34"/>
      <c r="BSA6" s="34"/>
      <c r="BSB6" s="34"/>
      <c r="BSC6" s="34"/>
      <c r="BSD6" s="34"/>
      <c r="BSE6" s="34"/>
      <c r="BSF6" s="34"/>
      <c r="BSG6" s="34"/>
      <c r="BSH6" s="34"/>
      <c r="BSI6" s="34"/>
      <c r="BSJ6" s="34"/>
      <c r="BSK6" s="34"/>
      <c r="BSL6" s="34"/>
      <c r="BSM6" s="34"/>
      <c r="BSN6" s="34"/>
      <c r="BSO6" s="34"/>
      <c r="BSP6" s="34"/>
      <c r="BSQ6" s="34"/>
      <c r="BSR6" s="34"/>
      <c r="BSS6" s="34"/>
      <c r="BST6" s="34"/>
      <c r="BSU6" s="34"/>
      <c r="BSV6" s="34"/>
      <c r="BSW6" s="34"/>
      <c r="BSX6" s="34"/>
      <c r="BSY6" s="34"/>
      <c r="BSZ6" s="34"/>
      <c r="BTA6" s="34"/>
      <c r="BTB6" s="34"/>
      <c r="BTC6" s="34"/>
      <c r="BTD6" s="34"/>
      <c r="BTE6" s="34"/>
      <c r="BTF6" s="34"/>
      <c r="BTG6" s="34"/>
      <c r="BTH6" s="34"/>
      <c r="BTI6" s="34"/>
      <c r="BTJ6" s="34"/>
      <c r="BTK6" s="34"/>
      <c r="BTL6" s="34"/>
      <c r="BTM6" s="34"/>
      <c r="BTN6" s="34"/>
      <c r="BTO6" s="34"/>
      <c r="BTP6" s="34"/>
      <c r="BTQ6" s="34"/>
      <c r="BTR6" s="34"/>
      <c r="BTS6" s="34"/>
      <c r="BTT6" s="34"/>
      <c r="BTU6" s="34"/>
      <c r="BTV6" s="34"/>
      <c r="BTW6" s="34"/>
      <c r="BTX6" s="34"/>
      <c r="BTY6" s="34"/>
      <c r="BTZ6" s="34"/>
      <c r="BUA6" s="34"/>
      <c r="BUB6" s="34"/>
      <c r="BUC6" s="34"/>
      <c r="BUD6" s="34"/>
      <c r="BUE6" s="34"/>
      <c r="BUF6" s="34"/>
      <c r="BUG6" s="34"/>
      <c r="BUH6" s="34"/>
      <c r="BUI6" s="34"/>
      <c r="BUJ6" s="34"/>
      <c r="BUK6" s="34"/>
      <c r="BUL6" s="34"/>
      <c r="BUM6" s="34"/>
      <c r="BUN6" s="34"/>
      <c r="BUO6" s="34"/>
      <c r="BUP6" s="34"/>
      <c r="BUQ6" s="34"/>
      <c r="BUR6" s="34"/>
      <c r="BUS6" s="34"/>
      <c r="BUT6" s="34"/>
      <c r="BUU6" s="34"/>
      <c r="BUV6" s="34"/>
      <c r="BUW6" s="34"/>
      <c r="BUX6" s="34"/>
      <c r="BUY6" s="34"/>
      <c r="BUZ6" s="34"/>
      <c r="BVA6" s="34"/>
      <c r="BVB6" s="34"/>
      <c r="BVC6" s="34"/>
      <c r="BVD6" s="34"/>
      <c r="BVE6" s="34"/>
      <c r="BVF6" s="34"/>
      <c r="BVG6" s="34"/>
      <c r="BVH6" s="34"/>
      <c r="BVI6" s="34"/>
      <c r="BVJ6" s="34"/>
      <c r="BVK6" s="34"/>
      <c r="BVL6" s="34"/>
      <c r="BVM6" s="34"/>
      <c r="BVN6" s="34"/>
      <c r="BVO6" s="34"/>
      <c r="BVP6" s="34"/>
      <c r="BVQ6" s="34"/>
      <c r="BVR6" s="34"/>
      <c r="BVS6" s="34"/>
      <c r="BVT6" s="34"/>
      <c r="BVU6" s="34"/>
      <c r="BVV6" s="34"/>
      <c r="BVW6" s="34"/>
      <c r="BVX6" s="34"/>
      <c r="BVY6" s="34"/>
      <c r="BVZ6" s="34"/>
      <c r="BWA6" s="34"/>
      <c r="BWB6" s="34"/>
      <c r="BWC6" s="34"/>
      <c r="BWD6" s="34"/>
      <c r="BWE6" s="34"/>
      <c r="BWF6" s="34"/>
      <c r="BWG6" s="34"/>
      <c r="BWH6" s="34"/>
      <c r="BWI6" s="34"/>
      <c r="BWJ6" s="34"/>
      <c r="BWK6" s="34"/>
      <c r="BWL6" s="34"/>
      <c r="BWM6" s="34"/>
      <c r="BWN6" s="34"/>
      <c r="BWO6" s="34"/>
      <c r="BWP6" s="34"/>
      <c r="BWQ6" s="34"/>
      <c r="BWR6" s="34"/>
      <c r="BWS6" s="34"/>
      <c r="BWT6" s="34"/>
      <c r="BWU6" s="34"/>
      <c r="BWV6" s="34"/>
      <c r="BWW6" s="34"/>
      <c r="BWX6" s="34"/>
      <c r="BWY6" s="34"/>
      <c r="BWZ6" s="34"/>
      <c r="BXA6" s="34"/>
      <c r="BXB6" s="34"/>
      <c r="BXC6" s="34"/>
      <c r="BXD6" s="34"/>
      <c r="BXE6" s="34"/>
      <c r="BXF6" s="34"/>
      <c r="BXG6" s="34"/>
      <c r="BXH6" s="34"/>
      <c r="BXI6" s="34"/>
      <c r="BXJ6" s="34"/>
      <c r="BXK6" s="34"/>
      <c r="BXL6" s="34"/>
      <c r="BXM6" s="34"/>
      <c r="BXN6" s="34"/>
      <c r="BXO6" s="34"/>
      <c r="BXP6" s="34"/>
      <c r="BXQ6" s="34"/>
      <c r="BXR6" s="34"/>
      <c r="BXS6" s="34"/>
      <c r="BXT6" s="34"/>
      <c r="BXU6" s="34"/>
      <c r="BXV6" s="34"/>
      <c r="BXW6" s="34"/>
      <c r="BXX6" s="34"/>
      <c r="BXY6" s="34"/>
      <c r="BXZ6" s="34"/>
      <c r="BYA6" s="34"/>
      <c r="BYB6" s="34"/>
      <c r="BYC6" s="34"/>
      <c r="BYD6" s="34"/>
      <c r="BYE6" s="34"/>
      <c r="BYF6" s="34"/>
      <c r="BYG6" s="34"/>
      <c r="BYH6" s="34"/>
      <c r="BYI6" s="34"/>
      <c r="BYJ6" s="34"/>
      <c r="BYK6" s="34"/>
      <c r="BYL6" s="34"/>
      <c r="BYM6" s="34"/>
      <c r="BYN6" s="34"/>
      <c r="BYO6" s="34"/>
      <c r="BYP6" s="34"/>
      <c r="BYQ6" s="34"/>
      <c r="BYR6" s="34"/>
      <c r="BYS6" s="34"/>
      <c r="BYT6" s="34"/>
      <c r="BYU6" s="34"/>
      <c r="BYV6" s="34"/>
      <c r="BYW6" s="34"/>
      <c r="BYX6" s="34"/>
      <c r="BYY6" s="34"/>
      <c r="BYZ6" s="34"/>
      <c r="BZA6" s="34"/>
      <c r="BZB6" s="34"/>
      <c r="BZC6" s="34"/>
      <c r="BZD6" s="34"/>
      <c r="BZE6" s="34"/>
      <c r="BZF6" s="34"/>
      <c r="BZG6" s="34"/>
      <c r="BZH6" s="34"/>
      <c r="BZI6" s="34"/>
      <c r="BZJ6" s="34"/>
      <c r="BZK6" s="34"/>
      <c r="BZL6" s="34"/>
      <c r="BZM6" s="34"/>
      <c r="BZN6" s="34"/>
      <c r="BZO6" s="34"/>
      <c r="BZP6" s="34"/>
      <c r="BZQ6" s="34"/>
      <c r="BZR6" s="34"/>
      <c r="BZS6" s="34"/>
      <c r="BZT6" s="34"/>
      <c r="BZU6" s="34"/>
      <c r="BZV6" s="34"/>
      <c r="BZW6" s="34"/>
      <c r="BZX6" s="34"/>
      <c r="BZY6" s="34"/>
      <c r="BZZ6" s="34"/>
      <c r="CAA6" s="34"/>
      <c r="CAB6" s="34"/>
      <c r="CAC6" s="34"/>
      <c r="CAD6" s="34"/>
      <c r="CAE6" s="34"/>
      <c r="CAF6" s="34"/>
      <c r="CAG6" s="34"/>
      <c r="CAH6" s="34"/>
      <c r="CAI6" s="34"/>
      <c r="CAJ6" s="34"/>
      <c r="CAK6" s="34"/>
      <c r="CAL6" s="34"/>
      <c r="CAM6" s="34"/>
      <c r="CAN6" s="34"/>
      <c r="CAO6" s="34"/>
      <c r="CAP6" s="34"/>
      <c r="CAQ6" s="34"/>
      <c r="CAR6" s="34"/>
      <c r="CAS6" s="34"/>
      <c r="CAT6" s="34"/>
      <c r="CAU6" s="34"/>
      <c r="CAV6" s="34"/>
      <c r="CAW6" s="34"/>
      <c r="CAX6" s="34"/>
      <c r="CAY6" s="34"/>
      <c r="CAZ6" s="34"/>
      <c r="CBA6" s="34"/>
      <c r="CBB6" s="34"/>
      <c r="CBC6" s="34"/>
      <c r="CBD6" s="34"/>
      <c r="CBE6" s="34"/>
      <c r="CBF6" s="34"/>
      <c r="CBG6" s="34"/>
      <c r="CBH6" s="34"/>
      <c r="CBI6" s="34"/>
      <c r="CBJ6" s="34"/>
      <c r="CBK6" s="34"/>
      <c r="CBL6" s="34"/>
      <c r="CBM6" s="34"/>
      <c r="CBN6" s="34"/>
      <c r="CBO6" s="34"/>
      <c r="CBP6" s="34"/>
      <c r="CBQ6" s="34"/>
      <c r="CBR6" s="34"/>
      <c r="CBS6" s="34"/>
      <c r="CBT6" s="34"/>
      <c r="CBU6" s="34"/>
      <c r="CBV6" s="34"/>
      <c r="CBW6" s="34"/>
      <c r="CBX6" s="34"/>
      <c r="CBY6" s="34"/>
      <c r="CBZ6" s="34"/>
      <c r="CCA6" s="34"/>
      <c r="CCB6" s="34"/>
      <c r="CCC6" s="34"/>
      <c r="CCD6" s="34"/>
      <c r="CCE6" s="34"/>
      <c r="CCF6" s="34"/>
      <c r="CCG6" s="34"/>
      <c r="CCH6" s="34"/>
      <c r="CCI6" s="34"/>
      <c r="CCJ6" s="34"/>
      <c r="CCK6" s="34"/>
      <c r="CCL6" s="34"/>
      <c r="CCM6" s="34"/>
      <c r="CCN6" s="34"/>
      <c r="CCO6" s="34"/>
      <c r="CCP6" s="34"/>
      <c r="CCQ6" s="34"/>
      <c r="CCR6" s="34"/>
      <c r="CCS6" s="34"/>
      <c r="CCT6" s="34"/>
      <c r="CCU6" s="34"/>
      <c r="CCV6" s="34"/>
      <c r="CCW6" s="34"/>
      <c r="CCX6" s="34"/>
      <c r="CCY6" s="34"/>
      <c r="CCZ6" s="34"/>
      <c r="CDA6" s="34"/>
      <c r="CDB6" s="34"/>
      <c r="CDC6" s="34"/>
      <c r="CDD6" s="34"/>
      <c r="CDE6" s="34"/>
      <c r="CDF6" s="34"/>
      <c r="CDG6" s="34"/>
      <c r="CDH6" s="34"/>
      <c r="CDI6" s="34"/>
      <c r="CDJ6" s="34"/>
      <c r="CDK6" s="34"/>
      <c r="CDL6" s="34"/>
      <c r="CDM6" s="34"/>
      <c r="CDN6" s="34"/>
      <c r="CDO6" s="34"/>
      <c r="CDP6" s="34"/>
      <c r="CDQ6" s="34"/>
      <c r="CDR6" s="34"/>
      <c r="CDS6" s="34"/>
      <c r="CDT6" s="34"/>
      <c r="CDU6" s="34"/>
      <c r="CDV6" s="34"/>
      <c r="CDW6" s="34"/>
      <c r="CDX6" s="34"/>
      <c r="CDY6" s="34"/>
      <c r="CDZ6" s="34"/>
      <c r="CEA6" s="34"/>
      <c r="CEB6" s="34"/>
      <c r="CEC6" s="34"/>
      <c r="CED6" s="34"/>
      <c r="CEE6" s="34"/>
      <c r="CEF6" s="34"/>
      <c r="CEG6" s="34"/>
      <c r="CEH6" s="34"/>
      <c r="CEI6" s="34"/>
      <c r="CEJ6" s="34"/>
      <c r="CEK6" s="34"/>
      <c r="CEL6" s="34"/>
      <c r="CEM6" s="34"/>
      <c r="CEN6" s="34"/>
      <c r="CEO6" s="34"/>
      <c r="CEP6" s="34"/>
      <c r="CEQ6" s="34"/>
      <c r="CER6" s="34"/>
      <c r="CES6" s="34"/>
      <c r="CET6" s="34"/>
      <c r="CEU6" s="34"/>
      <c r="CEV6" s="34"/>
      <c r="CEW6" s="34"/>
      <c r="CEX6" s="34"/>
      <c r="CEY6" s="34"/>
      <c r="CEZ6" s="34"/>
      <c r="CFA6" s="34"/>
      <c r="CFB6" s="34"/>
      <c r="CFC6" s="34"/>
      <c r="CFD6" s="34"/>
      <c r="CFE6" s="34"/>
      <c r="CFF6" s="34"/>
      <c r="CFG6" s="34"/>
      <c r="CFH6" s="34"/>
      <c r="CFI6" s="34"/>
      <c r="CFJ6" s="34"/>
      <c r="CFK6" s="34"/>
      <c r="CFL6" s="34"/>
      <c r="CFM6" s="34"/>
      <c r="CFN6" s="34"/>
      <c r="CFO6" s="34"/>
      <c r="CFP6" s="34"/>
      <c r="CFQ6" s="34"/>
      <c r="CFR6" s="34"/>
      <c r="CFS6" s="34"/>
      <c r="CFT6" s="34"/>
      <c r="CFU6" s="34"/>
      <c r="CFV6" s="34"/>
      <c r="CFW6" s="34"/>
      <c r="CFX6" s="34"/>
      <c r="CFY6" s="34"/>
      <c r="CFZ6" s="34"/>
      <c r="CGA6" s="34"/>
      <c r="CGB6" s="34"/>
      <c r="CGC6" s="34"/>
      <c r="CGD6" s="34"/>
      <c r="CGE6" s="34"/>
      <c r="CGF6" s="34"/>
      <c r="CGG6" s="34"/>
      <c r="CGH6" s="34"/>
      <c r="CGI6" s="34"/>
      <c r="CGJ6" s="34"/>
      <c r="CGK6" s="34"/>
      <c r="CGL6" s="34"/>
      <c r="CGM6" s="34"/>
      <c r="CGN6" s="34"/>
      <c r="CGO6" s="34"/>
      <c r="CGP6" s="34"/>
      <c r="CGQ6" s="34"/>
      <c r="CGR6" s="34"/>
      <c r="CGS6" s="34"/>
      <c r="CGT6" s="34"/>
      <c r="CGU6" s="34"/>
      <c r="CGV6" s="34"/>
      <c r="CGW6" s="34"/>
      <c r="CGX6" s="34"/>
      <c r="CGY6" s="34"/>
      <c r="CGZ6" s="34"/>
      <c r="CHA6" s="34"/>
      <c r="CHB6" s="34"/>
      <c r="CHC6" s="34"/>
      <c r="CHD6" s="34"/>
      <c r="CHE6" s="34"/>
      <c r="CHF6" s="34"/>
      <c r="CHG6" s="34"/>
      <c r="CHH6" s="34"/>
      <c r="CHI6" s="34"/>
      <c r="CHJ6" s="34"/>
      <c r="CHK6" s="34"/>
      <c r="CHL6" s="34"/>
      <c r="CHM6" s="34"/>
      <c r="CHN6" s="34"/>
      <c r="CHO6" s="34"/>
      <c r="CHP6" s="34"/>
      <c r="CHQ6" s="34"/>
      <c r="CHR6" s="34"/>
      <c r="CHS6" s="34"/>
      <c r="CHT6" s="34"/>
      <c r="CHU6" s="34"/>
      <c r="CHV6" s="34"/>
      <c r="CHW6" s="34"/>
      <c r="CHX6" s="34"/>
      <c r="CHY6" s="34"/>
      <c r="CHZ6" s="34"/>
      <c r="CIA6" s="34"/>
      <c r="CIB6" s="34"/>
      <c r="CIC6" s="34"/>
      <c r="CID6" s="34"/>
      <c r="CIE6" s="34"/>
      <c r="CIF6" s="34"/>
      <c r="CIG6" s="34"/>
      <c r="CIH6" s="34"/>
      <c r="CII6" s="34"/>
      <c r="CIJ6" s="34"/>
      <c r="CIK6" s="34"/>
      <c r="CIL6" s="34"/>
      <c r="CIM6" s="34"/>
      <c r="CIN6" s="34"/>
      <c r="CIO6" s="34"/>
      <c r="CIP6" s="34"/>
      <c r="CIQ6" s="34"/>
      <c r="CIR6" s="34"/>
      <c r="CIS6" s="34"/>
      <c r="CIT6" s="34"/>
      <c r="CIU6" s="34"/>
      <c r="CIV6" s="34"/>
      <c r="CIW6" s="34"/>
      <c r="CIX6" s="34"/>
      <c r="CIY6" s="34"/>
      <c r="CIZ6" s="34"/>
    </row>
    <row r="7" spans="1:2288" ht="15" thickBot="1" x14ac:dyDescent="0.25">
      <c r="A7" s="20"/>
      <c r="B7" s="18" t="s">
        <v>10</v>
      </c>
      <c r="C7" s="14">
        <v>5</v>
      </c>
      <c r="D7" s="14">
        <v>5.1934634840916214</v>
      </c>
      <c r="E7" s="14">
        <v>5.04469646430955</v>
      </c>
      <c r="F7" s="14">
        <v>5.1617752962687176</v>
      </c>
      <c r="G7" s="14">
        <v>5.21333450843556</v>
      </c>
      <c r="H7" s="14">
        <v>5.325668621173433</v>
      </c>
      <c r="I7" s="14">
        <v>5.1616674460712044</v>
      </c>
      <c r="J7" s="14">
        <v>5.2126678417688943</v>
      </c>
      <c r="K7" s="14">
        <v>5.2276380258032979</v>
      </c>
      <c r="L7" s="14">
        <v>5.4032066257053932</v>
      </c>
      <c r="M7" s="14">
        <v>5.1839126629551444</v>
      </c>
      <c r="N7" s="14">
        <v>5.1899206736360561</v>
      </c>
      <c r="O7" s="14">
        <v>5.4125524200979127</v>
      </c>
      <c r="P7" s="14">
        <v>5.1959286843169616</v>
      </c>
      <c r="Q7" s="14">
        <v>5.4753031380954225</v>
      </c>
      <c r="R7" s="14">
        <v>5.475970694837744</v>
      </c>
      <c r="S7" s="14">
        <v>5.1501004506739729</v>
      </c>
      <c r="T7" s="14">
        <v>5.14609778222834</v>
      </c>
      <c r="U7" s="14">
        <v>5.1454306708207369</v>
      </c>
      <c r="V7" s="14">
        <v>5.5346929248922478</v>
      </c>
      <c r="W7" s="14">
        <v>5.1007338225483752</v>
      </c>
      <c r="X7" s="14">
        <v>5.3182137012765942</v>
      </c>
      <c r="Y7" s="14">
        <v>5.3785876796265137</v>
      </c>
      <c r="Z7" s="14">
        <v>5.1667782358641023</v>
      </c>
      <c r="AA7" s="14">
        <v>5.2264851028064072</v>
      </c>
      <c r="AB7" s="14">
        <v>5.2741839644118365</v>
      </c>
      <c r="AC7" s="14">
        <v>5.3308888180210907</v>
      </c>
      <c r="AD7" s="14">
        <v>5.287334508435559</v>
      </c>
      <c r="AE7" s="14">
        <v>5.2886678417688948</v>
      </c>
      <c r="AF7" s="14">
        <v>5.2276674460712043</v>
      </c>
      <c r="AG7" s="14">
        <v>5.2960011751022229</v>
      </c>
      <c r="AH7" s="14">
        <v>5.2920011751022269</v>
      </c>
      <c r="AI7" s="14">
        <v>5.1840003837068593</v>
      </c>
      <c r="AJ7" s="14">
        <v>5.2926678417688917</v>
      </c>
      <c r="AK7" s="14">
        <v>5.1860003837068547</v>
      </c>
      <c r="AL7" s="14">
        <v>5.4640023502044484</v>
      </c>
      <c r="AM7" s="14">
        <v>5.3600015588090777</v>
      </c>
      <c r="AN7" s="14">
        <v>5.3560015588090755</v>
      </c>
      <c r="AO7" s="14">
        <v>5.3646682254757456</v>
      </c>
      <c r="AP7" s="14">
        <v>5.6315824703264532</v>
      </c>
      <c r="AQ7" s="14">
        <v>5.1912062462093846</v>
      </c>
      <c r="AR7" s="14">
        <v>5.1485676215856158</v>
      </c>
      <c r="AS7" s="14">
        <v>5.4650256664268309</v>
      </c>
      <c r="AT7" s="14">
        <v>5.2581620047347171</v>
      </c>
      <c r="AU7" s="14">
        <v>5.3744186130670322</v>
      </c>
      <c r="AV7" s="14">
        <v>5.4260512536709795</v>
      </c>
      <c r="AW7" s="14">
        <v>5.2138578118323036</v>
      </c>
      <c r="AX7" s="14">
        <v>5.5343131917834354</v>
      </c>
      <c r="AY7" s="14">
        <v>5.434712146409157</v>
      </c>
      <c r="AZ7" s="14">
        <v>5.4863447870131097</v>
      </c>
      <c r="BA7" s="14">
        <v>5.4373770364824416</v>
      </c>
      <c r="BB7" s="14">
        <v>5.2679768103241074</v>
      </c>
      <c r="BC7" s="14">
        <v>5.1617842876165207</v>
      </c>
      <c r="BD7" s="14">
        <v>5.2728189001377777</v>
      </c>
      <c r="BE7" s="14">
        <v>5.2218524820521557</v>
      </c>
      <c r="BF7" s="14">
        <v>5.3770835031403159</v>
      </c>
      <c r="BG7" s="14">
        <v>5.4890096770863943</v>
      </c>
      <c r="BH7" s="14">
        <v>5.4403352878400986</v>
      </c>
      <c r="BI7" s="14">
        <v>5.2448302705538916</v>
      </c>
      <c r="BJ7" s="14">
        <v>5.5130110242205959</v>
      </c>
      <c r="BK7" s="14">
        <v>5.4102750755260924</v>
      </c>
      <c r="BL7" s="14">
        <v>5.4836468169293369</v>
      </c>
      <c r="BM7" s="14">
        <v>5.3023341127378742</v>
      </c>
      <c r="BN7" s="14">
        <v>5.3580011751022267</v>
      </c>
      <c r="BO7" s="14">
        <v>5.4180015588090793</v>
      </c>
      <c r="BP7" s="14">
        <v>5.3136674460712054</v>
      </c>
      <c r="BQ7" s="14">
        <v>5.3606678417688931</v>
      </c>
      <c r="BR7" s="14">
        <v>5.3116674460712039</v>
      </c>
      <c r="BS7" s="14">
        <v>5.6946701919733425</v>
      </c>
      <c r="BT7" s="14">
        <v>5.3103341127378734</v>
      </c>
      <c r="BU7" s="14">
        <v>5.4342910861998783</v>
      </c>
      <c r="BV7" s="14">
        <v>5.4850019545067621</v>
      </c>
      <c r="BW7" s="14">
        <v>5.329000779404538</v>
      </c>
      <c r="BX7" s="14">
        <v>5.651003129608986</v>
      </c>
      <c r="BY7" s="14">
        <v>5.2546670503735271</v>
      </c>
      <c r="BZ7" s="14">
        <v>5.4006682254757443</v>
      </c>
      <c r="CA7" s="14">
        <v>5.4733174995064324</v>
      </c>
      <c r="CB7" s="14">
        <v>5.481644146702366</v>
      </c>
      <c r="CC7" s="14">
        <v>5.5977345569492627</v>
      </c>
      <c r="CD7" s="14">
        <v>5.4302884177542454</v>
      </c>
      <c r="CE7" s="14">
        <v>5.4830019545067605</v>
      </c>
      <c r="CF7" s="14">
        <v>5.6013360672446257</v>
      </c>
      <c r="CG7" s="14">
        <v>5.596669400577964</v>
      </c>
      <c r="CH7" s="14">
        <v>5.5493356835377838</v>
      </c>
      <c r="CI7" s="14">
        <v>5.5443061461070426</v>
      </c>
      <c r="CJ7" s="14">
        <v>5.5436399235887226</v>
      </c>
      <c r="CK7" s="14">
        <v>5.5476372586986527</v>
      </c>
      <c r="CL7" s="14">
        <v>5.4437057549724264</v>
      </c>
      <c r="CM7" s="14">
        <v>5.488009947874847</v>
      </c>
      <c r="CN7" s="14">
        <v>5.5423074785520843</v>
      </c>
      <c r="CO7" s="14">
        <v>5.7681584700334998</v>
      </c>
      <c r="CP7" s="14">
        <v>5.3354438168599643</v>
      </c>
      <c r="CQ7" s="14">
        <v>5.6016016661338712</v>
      </c>
      <c r="CR7" s="14">
        <v>5.2824787312193786</v>
      </c>
      <c r="CS7" s="14">
        <v>5.5576305964734694</v>
      </c>
      <c r="CT7" s="14">
        <v>5.4443719774907464</v>
      </c>
      <c r="CU7" s="14">
        <v>5.6652263120676061</v>
      </c>
      <c r="CV7" s="14">
        <v>5.3881503080248621</v>
      </c>
      <c r="CW7" s="14">
        <v>5.346103377153101</v>
      </c>
      <c r="CX7" s="14">
        <v>5.4043982429402675</v>
      </c>
      <c r="CY7" s="14">
        <v>5.4573917032048032</v>
      </c>
      <c r="CZ7" s="14">
        <v>5.4507339135909527</v>
      </c>
      <c r="DA7" s="14">
        <v>5.6138509326677353</v>
      </c>
      <c r="DB7" s="14">
        <v>5.6191771643588133</v>
      </c>
      <c r="DC7" s="14">
        <v>5.5069926309987656</v>
      </c>
      <c r="DD7" s="14">
        <v>5.4560601452820308</v>
      </c>
      <c r="DE7" s="14">
        <v>5.3994685503684012</v>
      </c>
      <c r="DF7" s="14">
        <v>5.6727727659210929</v>
      </c>
      <c r="DG7" s="14">
        <v>5.3518649594585943</v>
      </c>
      <c r="DH7" s="14">
        <v>5.5672460221748841</v>
      </c>
      <c r="DI7" s="14">
        <v>5.1860848245362732</v>
      </c>
      <c r="DJ7" s="14">
        <v>5.3465387277675163</v>
      </c>
      <c r="DK7" s="14">
        <v>5.5685775800976511</v>
      </c>
      <c r="DL7" s="14">
        <v>5.3551938542655169</v>
      </c>
      <c r="DM7" s="14">
        <v>5.4766992930849598</v>
      </c>
      <c r="DN7" s="14">
        <v>5.4760335141235768</v>
      </c>
      <c r="DO7" s="14">
        <v>5.4241023719396413</v>
      </c>
      <c r="DP7" s="14">
        <v>5.4071868014992308</v>
      </c>
      <c r="DQ7" s="14">
        <v>5.4650714159771203</v>
      </c>
      <c r="DR7" s="14">
        <v>5.4690634319451865</v>
      </c>
      <c r="DS7" s="14">
        <v>5.4720388403552711</v>
      </c>
      <c r="DT7" s="14">
        <v>5.5243028839947721</v>
      </c>
      <c r="DU7" s="14">
        <v>5.4553943663206477</v>
      </c>
      <c r="DV7" s="14">
        <v>5.4563639828205277</v>
      </c>
      <c r="DW7" s="14">
        <v>5.4626682254757419</v>
      </c>
      <c r="DX7" s="14">
        <v>5.2980003837068601</v>
      </c>
      <c r="DY7" s="14">
        <v>5.3590007794045391</v>
      </c>
      <c r="DZ7" s="14">
        <v>5.3996009090415873</v>
      </c>
      <c r="EA7" s="14">
        <v>5.0760495245808421</v>
      </c>
      <c r="EB7" s="14">
        <v>5.5734335949977778</v>
      </c>
      <c r="EC7" s="14">
        <v>5.793591091195915</v>
      </c>
      <c r="ED7" s="14">
        <v>5.4762874670765616</v>
      </c>
      <c r="EE7" s="14">
        <v>5.2526737967914494</v>
      </c>
      <c r="EF7" s="14">
        <v>5.4220747576276516</v>
      </c>
      <c r="EG7" s="14">
        <v>5.4254192392330012</v>
      </c>
      <c r="EH7" s="14">
        <v>5.597995669101457</v>
      </c>
      <c r="EI7" s="14">
        <v>5.6033468396700181</v>
      </c>
      <c r="EJ7" s="14">
        <v>5.3862884074293058</v>
      </c>
      <c r="EK7" s="14">
        <v>5.5431169329947467</v>
      </c>
      <c r="EL7" s="14">
        <v>5.8061536520857544</v>
      </c>
      <c r="EM7" s="14">
        <v>5.2107544465287123</v>
      </c>
      <c r="EN7" s="14">
        <v>5.421124172896616</v>
      </c>
      <c r="EO7" s="14">
        <v>5.467247552281826</v>
      </c>
      <c r="EP7" s="14">
        <v>5.4220747576276516</v>
      </c>
      <c r="EQ7" s="14">
        <v>5.5448180145552834</v>
      </c>
      <c r="ER7" s="14">
        <v>5.492309256330179</v>
      </c>
      <c r="ES7" s="14">
        <v>5.7133810664973099</v>
      </c>
      <c r="ET7" s="14">
        <v>5.4675600924505785</v>
      </c>
      <c r="EU7" s="14">
        <v>5.3157194485353116</v>
      </c>
      <c r="EV7" s="14">
        <v>5.3186081496387443</v>
      </c>
      <c r="EW7" s="14">
        <v>5.6468254855297273</v>
      </c>
      <c r="EX7" s="14">
        <v>5.2150497702029988</v>
      </c>
      <c r="EY7" s="14">
        <v>5.5461558071974206</v>
      </c>
      <c r="EZ7" s="14">
        <v>5.4909714636880356</v>
      </c>
      <c r="FA7" s="14">
        <v>5.4408038546176156</v>
      </c>
      <c r="FB7" s="14">
        <v>5.4963226342565976</v>
      </c>
      <c r="FC7" s="14">
        <v>5.6450562171570482</v>
      </c>
      <c r="FD7" s="14">
        <v>5.6029435329590065</v>
      </c>
      <c r="FE7" s="14">
        <v>5.4953224185919867</v>
      </c>
      <c r="FF7" s="14">
        <v>5.5414181240882723</v>
      </c>
      <c r="FG7" s="14">
        <v>5.4966637771786502</v>
      </c>
      <c r="FH7" s="14">
        <v>5.4332455024388135</v>
      </c>
      <c r="FI7" s="14">
        <v>5.3728312210325848</v>
      </c>
      <c r="FJ7" s="14">
        <v>5.5450620372230608</v>
      </c>
      <c r="FK7" s="14">
        <v>5.5370513563151844</v>
      </c>
      <c r="FL7" s="14">
        <v>5.4856586645854675</v>
      </c>
      <c r="FM7" s="14">
        <v>5.4816559961398346</v>
      </c>
      <c r="FN7" s="14">
        <v>5.5937315045408109</v>
      </c>
      <c r="FO7" s="14">
        <v>5.6477679125196394</v>
      </c>
      <c r="FP7" s="14">
        <v>5.6544390265956919</v>
      </c>
      <c r="FQ7" s="14">
        <v>5.489661333031095</v>
      </c>
      <c r="FR7" s="14">
        <v>5.8198838315679051</v>
      </c>
      <c r="FS7" s="14">
        <v>5.4916626672539115</v>
      </c>
      <c r="FT7" s="14">
        <v>5.5400286402669376</v>
      </c>
      <c r="FU7" s="14">
        <v>5.8166705756801917</v>
      </c>
      <c r="FV7" s="14">
        <v>5.2143329376356524</v>
      </c>
      <c r="FW7" s="14">
        <v>5.824003909013526</v>
      </c>
      <c r="FX7" s="14">
        <v>5.3863341127378739</v>
      </c>
      <c r="FY7" s="14">
        <v>5.7150031296089843</v>
      </c>
      <c r="FZ7" s="14">
        <v>5.6566694005779601</v>
      </c>
      <c r="GA7" s="14">
        <v>5.43933450843556</v>
      </c>
      <c r="GB7" s="14">
        <v>5.4963373339197972</v>
      </c>
      <c r="GC7" s="14">
        <v>5.4946682254757446</v>
      </c>
      <c r="GD7" s="14">
        <v>5.3337778651301031</v>
      </c>
      <c r="GE7" s="14">
        <v>5.6575643576728449</v>
      </c>
      <c r="GF7" s="14">
        <v>5.2724850099933454</v>
      </c>
      <c r="GG7" s="14">
        <v>5.4896751087365834</v>
      </c>
      <c r="GH7" s="14">
        <v>5.3273337170401902</v>
      </c>
      <c r="GI7" s="14">
        <v>5.5133348921424092</v>
      </c>
      <c r="GJ7" s="14">
        <v>5.4026025144141503</v>
      </c>
      <c r="GK7" s="14">
        <v>5.3707536103309845</v>
      </c>
      <c r="GL7" s="14">
        <v>5.2483355525965472</v>
      </c>
      <c r="GM7" s="14">
        <v>5.5809483846147074</v>
      </c>
      <c r="GN7" s="14">
        <v>5.4337124171976097</v>
      </c>
      <c r="GO7" s="14">
        <v>5.3753345084355608</v>
      </c>
      <c r="GP7" s="14">
        <v>5.3800011751022287</v>
      </c>
      <c r="GQ7" s="14">
        <v>5.3886678417688927</v>
      </c>
      <c r="GR7" s="14">
        <v>5.3782533439982219</v>
      </c>
      <c r="GS7" s="14">
        <v>5.3713345084355586</v>
      </c>
      <c r="GT7" s="14">
        <v>5.699136282828559</v>
      </c>
      <c r="GU7" s="14">
        <v>5.3298873709851948</v>
      </c>
      <c r="GV7" s="14">
        <v>5.3022018516079301</v>
      </c>
      <c r="GW7" s="14">
        <v>5.579055053573498</v>
      </c>
      <c r="GX7" s="14">
        <v>5.3852576178164169</v>
      </c>
      <c r="GY7" s="14">
        <v>5.4609755425040785</v>
      </c>
      <c r="GZ7" s="14">
        <v>5.4939979531421885</v>
      </c>
      <c r="HA7" s="14">
        <v>5.4943277248065048</v>
      </c>
      <c r="HB7" s="14">
        <v>5.433535296067876</v>
      </c>
      <c r="HC7" s="14">
        <v>5.3953189047848449</v>
      </c>
      <c r="HD7" s="14">
        <v>5.4538168261135294</v>
      </c>
      <c r="HE7" s="14">
        <v>5.462518298670421</v>
      </c>
      <c r="HF7" s="14">
        <v>5.4595333365977368</v>
      </c>
      <c r="HG7" s="14">
        <v>5.2414715719063594</v>
      </c>
      <c r="HH7" s="14">
        <v>5.3485970381729979</v>
      </c>
      <c r="HI7" s="14">
        <v>5.516724369070328</v>
      </c>
      <c r="HJ7" s="14">
        <v>5.5234133322810326</v>
      </c>
      <c r="HK7" s="14">
        <v>5.4167235870590904</v>
      </c>
      <c r="HL7" s="14">
        <v>5.4622089218820173</v>
      </c>
      <c r="HM7" s="14">
        <v>5.4605630603032198</v>
      </c>
      <c r="HN7" s="14">
        <v>5.6214074253290587</v>
      </c>
      <c r="HO7" s="14">
        <v>5.5127109911439103</v>
      </c>
      <c r="HP7" s="14">
        <v>5.4086968312062487</v>
      </c>
      <c r="HQ7" s="14">
        <v>5.3515057987336512</v>
      </c>
      <c r="HR7" s="14">
        <v>5.6421432112822352</v>
      </c>
      <c r="HS7" s="14">
        <v>5.3688971030814781</v>
      </c>
      <c r="HT7" s="14">
        <v>5.4110974349287009</v>
      </c>
      <c r="HU7" s="14">
        <v>5.5187060332399085</v>
      </c>
      <c r="HV7" s="14">
        <v>5.5197212110696139</v>
      </c>
      <c r="HW7" s="14">
        <v>5.3633029205259408</v>
      </c>
      <c r="HX7" s="14">
        <v>5.4110974349287009</v>
      </c>
      <c r="HY7" s="14">
        <v>5.3592922253387725</v>
      </c>
      <c r="HZ7" s="14">
        <v>5.3572868777451941</v>
      </c>
      <c r="IA7" s="14">
        <v>5.6270080888148026</v>
      </c>
      <c r="IB7" s="14">
        <v>5.6848293411854831</v>
      </c>
      <c r="IC7" s="14">
        <v>5.5150420666845861</v>
      </c>
      <c r="ID7" s="14">
        <v>5.5795478110338736</v>
      </c>
      <c r="IE7" s="14">
        <v>5.5822216078253168</v>
      </c>
      <c r="IF7" s="14">
        <v>5.4204557236987565</v>
      </c>
      <c r="IG7" s="14">
        <v>5.467247552281826</v>
      </c>
      <c r="IH7" s="14">
        <v>5.6888400363726461</v>
      </c>
      <c r="II7" s="14">
        <v>5.4692528998754097</v>
      </c>
      <c r="IJ7" s="14">
        <v>5.6961929775491171</v>
      </c>
      <c r="IK7" s="14">
        <v>5.52841105064181</v>
      </c>
      <c r="IL7" s="14">
        <v>5.4725951458647133</v>
      </c>
      <c r="IM7" s="14">
        <v>5.428477114073087</v>
      </c>
      <c r="IN7" s="14">
        <v>5.316845304518905</v>
      </c>
      <c r="IO7" s="14">
        <v>5.3684042545803639</v>
      </c>
      <c r="IP7" s="14">
        <v>5.5891807116277041</v>
      </c>
      <c r="IQ7" s="14">
        <v>5.4288588928880044</v>
      </c>
      <c r="IR7" s="14">
        <v>5.4846477558168329</v>
      </c>
      <c r="IS7" s="14">
        <v>5.4285726052425503</v>
      </c>
      <c r="IT7" s="14">
        <v>5.5823906106115215</v>
      </c>
      <c r="IU7" s="14">
        <v>5.3088729656839773</v>
      </c>
      <c r="IV7" s="14">
        <v>5.5750523851278713</v>
      </c>
      <c r="IW7" s="14">
        <v>5.516679741000762</v>
      </c>
      <c r="IX7" s="14">
        <v>5.3050738154608084</v>
      </c>
      <c r="IY7" s="14">
        <v>5.5283731186649812</v>
      </c>
      <c r="IZ7" s="14">
        <v>5.77370179436583</v>
      </c>
      <c r="JA7" s="14">
        <v>5.6054763186292886</v>
      </c>
      <c r="JB7" s="14">
        <v>5.3180003837068552</v>
      </c>
      <c r="JC7" s="14">
        <v>5.6938738803554187</v>
      </c>
      <c r="JD7" s="14">
        <v>5.5396686211734316</v>
      </c>
      <c r="JE7" s="14">
        <v>5.5960023502044489</v>
      </c>
      <c r="JF7" s="14">
        <v>5.4273345084355586</v>
      </c>
      <c r="JG7" s="14">
        <v>5.5443352878400987</v>
      </c>
      <c r="JH7" s="14">
        <v>5.5496686211734314</v>
      </c>
      <c r="JI7" s="14">
        <v>5.8201238264625506</v>
      </c>
      <c r="JJ7" s="14">
        <v>5.501998893617583</v>
      </c>
      <c r="JK7" s="14">
        <v>5.4340890563604134</v>
      </c>
      <c r="JL7" s="14">
        <v>5.5392567742915135</v>
      </c>
      <c r="JM7" s="14">
        <v>5.4364615852650289</v>
      </c>
      <c r="JN7" s="14">
        <v>5.5436104738749288</v>
      </c>
      <c r="JO7" s="14">
        <v>5.5369526842610837</v>
      </c>
      <c r="JP7" s="14">
        <v>5.5396158001066231</v>
      </c>
      <c r="JQ7" s="14">
        <v>5.4873517564671213</v>
      </c>
      <c r="JR7" s="14">
        <v>5.6391505332003593</v>
      </c>
      <c r="JS7" s="14">
        <v>5.4573917032048032</v>
      </c>
      <c r="JT7" s="14">
        <v>5.2758165060361648</v>
      </c>
      <c r="JU7" s="14">
        <v>5.3378927078764544</v>
      </c>
      <c r="JV7" s="14">
        <v>5.5083575747059808</v>
      </c>
      <c r="JW7" s="14">
        <v>5.3584345174744348</v>
      </c>
      <c r="JX7" s="14">
        <v>5.412986454252569</v>
      </c>
      <c r="JY7" s="14">
        <v>5.6908939681269155</v>
      </c>
      <c r="JZ7" s="14">
        <v>5.4765431221270866</v>
      </c>
      <c r="KA7" s="14">
        <v>5.3884056093209161</v>
      </c>
      <c r="KB7" s="14">
        <v>5.6197206742499475</v>
      </c>
      <c r="KC7" s="14">
        <v>5.6222394677204779</v>
      </c>
      <c r="KD7" s="14">
        <v>5.7212213483356633</v>
      </c>
      <c r="KE7" s="14">
        <v>5.3896328890346545</v>
      </c>
      <c r="KF7" s="14">
        <v>5.6684519390821801</v>
      </c>
      <c r="KG7" s="14">
        <v>5.506686054955626</v>
      </c>
      <c r="KH7" s="14">
        <v>5.4261868821999562</v>
      </c>
      <c r="KI7" s="14">
        <v>5.4782914750925951</v>
      </c>
      <c r="KJ7" s="14">
        <v>5.1907143663683915</v>
      </c>
      <c r="KK7" s="14">
        <v>5.5832799500379098</v>
      </c>
      <c r="KL7" s="14">
        <v>5.5903638054261533</v>
      </c>
      <c r="KM7" s="14">
        <v>5.5070343859434763</v>
      </c>
      <c r="KN7" s="14">
        <v>5.3489622073411178</v>
      </c>
      <c r="KO7" s="14">
        <v>5.5087030376262502</v>
      </c>
      <c r="KP7" s="14">
        <v>5.5665126549198796</v>
      </c>
      <c r="KQ7" s="14">
        <v>5.6152328158361193</v>
      </c>
      <c r="KR7" s="14">
        <v>5.5056795846450344</v>
      </c>
      <c r="KS7" s="14">
        <v>5.6595487989765951</v>
      </c>
      <c r="KT7" s="14">
        <v>5.5630860692657844</v>
      </c>
      <c r="KU7" s="14">
        <v>5.4452615238006246</v>
      </c>
      <c r="KV7" s="14">
        <v>5.3745838352947368</v>
      </c>
      <c r="KW7" s="14">
        <v>5.4279050485002287</v>
      </c>
      <c r="KX7" s="14">
        <v>5.4943235392208498</v>
      </c>
      <c r="KY7" s="14">
        <v>5.6069542281461748</v>
      </c>
      <c r="KZ7" s="14">
        <v>5.440882940984193</v>
      </c>
      <c r="LA7" s="14">
        <v>5.2760695187165823</v>
      </c>
      <c r="LB7" s="14">
        <v>5.5682293857927405</v>
      </c>
      <c r="LC7" s="14">
        <v>5.6294337961917558</v>
      </c>
      <c r="LD7" s="14">
        <v>5.5715738673980901</v>
      </c>
      <c r="LE7" s="14">
        <v>5.5150316220531801</v>
      </c>
      <c r="LF7" s="14">
        <v>5.5708102416567451</v>
      </c>
      <c r="LG7" s="14">
        <v>5.6849159551848727</v>
      </c>
      <c r="LH7" s="14">
        <v>5.5737669771429523</v>
      </c>
      <c r="LI7" s="14">
        <v>5.620415960845011</v>
      </c>
      <c r="LJ7" s="14">
        <v>5.5023364497755916</v>
      </c>
      <c r="LK7" s="14">
        <v>5.7136697962756546</v>
      </c>
      <c r="LL7" s="14">
        <v>5.434290702237047</v>
      </c>
      <c r="LM7" s="14">
        <v>5.4312428322118427</v>
      </c>
      <c r="LN7" s="14">
        <v>5.4876435125007461</v>
      </c>
      <c r="LO7" s="14">
        <v>5.2680481283422518</v>
      </c>
      <c r="LP7" s="14">
        <v>5.4816069151930504</v>
      </c>
      <c r="LQ7" s="14">
        <v>5.370482710245521</v>
      </c>
      <c r="LR7" s="14">
        <v>5.43469642508596</v>
      </c>
      <c r="LS7" s="14">
        <v>5.345174648498852</v>
      </c>
      <c r="LT7" s="14">
        <v>5.561329042734684</v>
      </c>
      <c r="LU7" s="14">
        <v>5.6091054386256216</v>
      </c>
      <c r="LV7" s="14">
        <v>5.4464536563944694</v>
      </c>
      <c r="LW7" s="14">
        <v>5.4337361195805469</v>
      </c>
      <c r="LX7" s="14">
        <v>5.345047636617676</v>
      </c>
      <c r="LY7" s="14">
        <v>5.2853319327262476</v>
      </c>
      <c r="LZ7" s="14">
        <v>5.4140951427203632</v>
      </c>
      <c r="MA7" s="14">
        <v>5.2689979825151374</v>
      </c>
      <c r="MB7" s="14">
        <v>5.4324154422685558</v>
      </c>
      <c r="MC7" s="14">
        <v>5.3722267445237453</v>
      </c>
      <c r="MD7" s="14">
        <v>5.5299481371198835</v>
      </c>
      <c r="ME7" s="14">
        <v>5.3718042860745658</v>
      </c>
      <c r="MF7" s="14">
        <v>5.5410794153267</v>
      </c>
      <c r="MG7" s="14">
        <v>5.2063969067026825</v>
      </c>
      <c r="MH7" s="14">
        <v>5.5407701696496936</v>
      </c>
      <c r="MI7" s="14">
        <v>5.6172530493980286</v>
      </c>
      <c r="MJ7" s="14">
        <v>5.4487882497664017</v>
      </c>
      <c r="MK7" s="14">
        <v>5.5599346341819169</v>
      </c>
      <c r="ML7" s="14">
        <v>5.2774410774410869</v>
      </c>
      <c r="MM7" s="14">
        <v>5.3209963496368005</v>
      </c>
      <c r="MN7" s="14">
        <v>5.711450972669013</v>
      </c>
      <c r="MO7" s="14">
        <v>5.5686888429361225</v>
      </c>
      <c r="MP7" s="14">
        <v>5.5104392849923318</v>
      </c>
      <c r="MQ7" s="14">
        <v>5.4434735953252638</v>
      </c>
      <c r="MR7" s="14">
        <v>5.4959638884344635</v>
      </c>
      <c r="MS7" s="14">
        <v>5.3405118274295349</v>
      </c>
      <c r="MT7" s="14">
        <v>5.5585878328351122</v>
      </c>
      <c r="MU7" s="14">
        <v>5.4407818052848818</v>
      </c>
      <c r="MV7" s="14">
        <v>5.4451190320897922</v>
      </c>
      <c r="MW7" s="14">
        <v>5.6094299833714958</v>
      </c>
      <c r="MX7" s="14">
        <v>5.6141437880853013</v>
      </c>
      <c r="MY7" s="14">
        <v>5.6154905894321052</v>
      </c>
      <c r="MZ7" s="14">
        <v>5.4996648742179222</v>
      </c>
      <c r="NA7" s="14">
        <v>5.283501683501691</v>
      </c>
      <c r="NB7" s="14">
        <v>5.6168373907789038</v>
      </c>
      <c r="NC7" s="14">
        <v>5.4989914735445229</v>
      </c>
      <c r="ND7" s="14">
        <v>5.4511796381503963</v>
      </c>
      <c r="NE7" s="14">
        <v>5.6226438849775429</v>
      </c>
      <c r="NF7" s="14">
        <v>5.5070722816253301</v>
      </c>
      <c r="NG7" s="14">
        <v>5.4090916963682192</v>
      </c>
      <c r="NH7" s="14">
        <v>5.5653218395691217</v>
      </c>
      <c r="NI7" s="14">
        <v>5.7318335763213186</v>
      </c>
      <c r="NJ7" s="14">
        <v>5.4014139765187146</v>
      </c>
      <c r="NK7" s="14">
        <v>5.3458954075102882</v>
      </c>
      <c r="NL7" s="14">
        <v>5.5696520402154395</v>
      </c>
      <c r="NM7" s="14">
        <v>5.5134605236969145</v>
      </c>
      <c r="NN7" s="14">
        <v>5.4582784405473319</v>
      </c>
      <c r="NO7" s="14">
        <v>5.5148064187170993</v>
      </c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</row>
    <row r="8" spans="1:2288" x14ac:dyDescent="0.2">
      <c r="A8" s="19" t="s">
        <v>13</v>
      </c>
      <c r="B8" s="17" t="s">
        <v>9</v>
      </c>
      <c r="C8" s="13">
        <v>0.01</v>
      </c>
      <c r="D8" s="13">
        <v>4.833333328133449E-2</v>
      </c>
      <c r="E8" s="13">
        <v>9.1111111105419695E-2</v>
      </c>
      <c r="F8" s="13">
        <v>0.22138888877816498</v>
      </c>
      <c r="G8" s="13">
        <v>0.30499999987659976</v>
      </c>
      <c r="H8" s="13">
        <v>0.38888888881774619</v>
      </c>
      <c r="I8" s="13">
        <v>0.47249999991618097</v>
      </c>
      <c r="J8" s="13">
        <v>0.5563888888573274</v>
      </c>
      <c r="K8" s="13">
        <v>0.63999999995576218</v>
      </c>
      <c r="L8" s="13">
        <v>0.72361111105419695</v>
      </c>
      <c r="M8" s="13">
        <v>0.80749999999534339</v>
      </c>
      <c r="N8" s="13">
        <v>0.89111111109377816</v>
      </c>
      <c r="O8" s="13">
        <v>0.97499999986030161</v>
      </c>
      <c r="P8" s="13">
        <v>1.0586111111333594</v>
      </c>
      <c r="Q8" s="13">
        <v>1.1424999998998828</v>
      </c>
      <c r="R8" s="13">
        <v>1.2261111109983176</v>
      </c>
      <c r="S8" s="13">
        <v>1.309999999939464</v>
      </c>
      <c r="T8" s="13">
        <v>1.3936111110378988</v>
      </c>
      <c r="U8" s="13">
        <v>1.4774999999790452</v>
      </c>
      <c r="V8" s="13">
        <v>1.56111111107748</v>
      </c>
      <c r="W8" s="13">
        <v>1.6447222221759148</v>
      </c>
      <c r="X8" s="13">
        <v>1.7286111111170612</v>
      </c>
      <c r="Y8" s="13">
        <v>1.812222222215496</v>
      </c>
      <c r="Z8" s="13">
        <v>1.8961111109820195</v>
      </c>
      <c r="AA8" s="13">
        <v>1.9797222220804542</v>
      </c>
      <c r="AB8" s="13">
        <v>2.063333333353512</v>
      </c>
      <c r="AC8" s="13">
        <v>2.1472222221200354</v>
      </c>
      <c r="AD8" s="13">
        <v>2.2308333332184702</v>
      </c>
      <c r="AE8" s="13">
        <v>2.3147222221596166</v>
      </c>
      <c r="AF8" s="13">
        <v>2.3983333332580514</v>
      </c>
      <c r="AG8" s="13">
        <v>2.4819444443564862</v>
      </c>
      <c r="AH8" s="13">
        <v>2.5658333332976326</v>
      </c>
      <c r="AI8" s="13">
        <v>2.6494444443960674</v>
      </c>
      <c r="AJ8" s="13">
        <v>2.7333333333372138</v>
      </c>
      <c r="AK8" s="13">
        <v>2.8169444444356486</v>
      </c>
      <c r="AL8" s="13">
        <v>2.9008333332021721</v>
      </c>
      <c r="AM8" s="13">
        <v>2.9844444443006068</v>
      </c>
      <c r="AN8" s="13">
        <v>3.0680555555736646</v>
      </c>
      <c r="AO8" s="13">
        <v>3.1519444443401881</v>
      </c>
      <c r="AP8" s="13">
        <v>3.2355555554386228</v>
      </c>
      <c r="AQ8" s="13">
        <v>3.3194444443797693</v>
      </c>
      <c r="AR8" s="13">
        <v>3.403055555478204</v>
      </c>
      <c r="AS8" s="13">
        <v>3.4866666665766388</v>
      </c>
      <c r="AT8" s="13">
        <v>3.5705555555177853</v>
      </c>
      <c r="AU8" s="13">
        <v>3.65416666661622</v>
      </c>
      <c r="AV8" s="13">
        <v>3.7380555555573665</v>
      </c>
      <c r="AW8" s="13">
        <v>3.8216666666558012</v>
      </c>
      <c r="AX8" s="13">
        <v>3.9055555554223247</v>
      </c>
      <c r="AY8" s="13">
        <v>3.9891666666953824</v>
      </c>
      <c r="AZ8" s="13">
        <v>4.0727777777938172</v>
      </c>
      <c r="BA8" s="13">
        <v>4.1566666665603407</v>
      </c>
      <c r="BB8" s="13">
        <v>4.2402777776587754</v>
      </c>
      <c r="BC8" s="13">
        <v>4.3241666665999219</v>
      </c>
      <c r="BD8" s="13">
        <v>4.4077777776983567</v>
      </c>
      <c r="BE8" s="13">
        <v>4.4913888887967914</v>
      </c>
      <c r="BF8" s="13">
        <v>4.5752777777379379</v>
      </c>
      <c r="BG8" s="13">
        <v>4.6588888888363726</v>
      </c>
      <c r="BH8" s="13">
        <v>4.7427777777775191</v>
      </c>
      <c r="BI8" s="13">
        <v>4.8263888888759539</v>
      </c>
      <c r="BJ8" s="13">
        <v>4.9102777776424773</v>
      </c>
      <c r="BK8" s="13">
        <v>4.9938888889155351</v>
      </c>
      <c r="BL8" s="13">
        <v>5.0775000000139698</v>
      </c>
      <c r="BM8" s="13">
        <v>5.1613888887804933</v>
      </c>
      <c r="BN8" s="13">
        <v>5.2449999998789281</v>
      </c>
      <c r="BO8" s="13">
        <v>5.3288888888200745</v>
      </c>
      <c r="BP8" s="13">
        <v>5.4124999999185093</v>
      </c>
      <c r="BQ8" s="13">
        <v>5.4961111110169441</v>
      </c>
      <c r="BR8" s="13">
        <v>5.5799999999580905</v>
      </c>
      <c r="BS8" s="13">
        <v>5.6636111110565253</v>
      </c>
      <c r="BT8" s="13">
        <v>5.7474999999976717</v>
      </c>
      <c r="BU8" s="13">
        <v>5.8311111110961065</v>
      </c>
      <c r="BV8" s="13">
        <v>5.9149999998626299</v>
      </c>
      <c r="BW8" s="13">
        <v>5.9986111111356877</v>
      </c>
      <c r="BX8" s="13">
        <v>6.0822222222341225</v>
      </c>
      <c r="BY8" s="13">
        <v>6.1661111110006459</v>
      </c>
      <c r="BZ8" s="13">
        <v>6.2497222220990807</v>
      </c>
      <c r="CA8" s="13">
        <v>6.3336111110402271</v>
      </c>
      <c r="CB8" s="13">
        <v>6.4172222221386619</v>
      </c>
      <c r="CC8" s="13">
        <v>6.5011111110798083</v>
      </c>
      <c r="CD8" s="13">
        <v>6.5847222221782431</v>
      </c>
      <c r="CE8" s="13">
        <v>6.6683333332766779</v>
      </c>
      <c r="CF8" s="13">
        <v>6.7522222222178243</v>
      </c>
      <c r="CG8" s="13">
        <v>6.8358333333162591</v>
      </c>
      <c r="CH8" s="13">
        <v>6.9197222220827825</v>
      </c>
      <c r="CI8" s="13">
        <v>7.0033333333558403</v>
      </c>
      <c r="CJ8" s="13">
        <v>7.0872222221223637</v>
      </c>
      <c r="CK8" s="13">
        <v>7.1708333332207985</v>
      </c>
      <c r="CL8" s="13">
        <v>7.254722222161945</v>
      </c>
      <c r="CM8" s="13">
        <v>7.3383333332603797</v>
      </c>
      <c r="CN8" s="13">
        <v>7.4222222222015262</v>
      </c>
      <c r="CO8" s="13">
        <v>7.5058333332999609</v>
      </c>
      <c r="CP8" s="13">
        <v>7.5894444443983957</v>
      </c>
      <c r="CQ8" s="13">
        <v>7.6733333333395422</v>
      </c>
      <c r="CR8" s="13">
        <v>7.7569444444379769</v>
      </c>
      <c r="CS8" s="13">
        <v>7.8408333332045004</v>
      </c>
      <c r="CT8" s="13">
        <v>7.9244444443029352</v>
      </c>
      <c r="CU8" s="13">
        <v>8.0083333332440816</v>
      </c>
      <c r="CV8" s="13">
        <v>8.0919444443425164</v>
      </c>
      <c r="CW8" s="13">
        <v>8.1755555554409511</v>
      </c>
      <c r="CX8" s="13">
        <v>8.2594444443820976</v>
      </c>
      <c r="CY8" s="13">
        <v>8.3430555554805323</v>
      </c>
      <c r="CZ8" s="13">
        <v>8.4263888889108784</v>
      </c>
      <c r="DA8" s="13">
        <v>8.5102777776774019</v>
      </c>
      <c r="DB8" s="13">
        <v>8.5938888887758367</v>
      </c>
      <c r="DC8" s="13">
        <v>8.6774999998742715</v>
      </c>
      <c r="DD8" s="13">
        <v>8.7613888888154179</v>
      </c>
      <c r="DE8" s="13">
        <v>8.8449999999138527</v>
      </c>
      <c r="DF8" s="13">
        <v>8.9288888888549991</v>
      </c>
      <c r="DG8" s="13">
        <v>9.0124999999534339</v>
      </c>
      <c r="DH8" s="13">
        <v>9.0963888888945803</v>
      </c>
      <c r="DI8" s="13">
        <v>9.1799999999930151</v>
      </c>
      <c r="DJ8" s="13">
        <v>9.2636111110914499</v>
      </c>
      <c r="DK8" s="13">
        <v>9.3474999998579733</v>
      </c>
      <c r="DL8" s="13">
        <v>9.4311111111310311</v>
      </c>
      <c r="DM8" s="13">
        <v>9.5149999998975545</v>
      </c>
      <c r="DN8" s="13">
        <v>9.5986111109959893</v>
      </c>
      <c r="DO8" s="13">
        <v>9.6824999999371357</v>
      </c>
      <c r="DP8" s="13">
        <v>9.7661111110355705</v>
      </c>
      <c r="DQ8" s="13">
        <v>9.8497222221340053</v>
      </c>
      <c r="DR8" s="13">
        <v>9.9336111110751517</v>
      </c>
      <c r="DS8" s="13">
        <v>10.017500000016298</v>
      </c>
      <c r="DT8" s="13">
        <v>10.101111111114733</v>
      </c>
      <c r="DU8" s="13">
        <v>10.184999999881256</v>
      </c>
      <c r="DV8" s="13">
        <v>10.268611110979691</v>
      </c>
      <c r="DW8" s="13">
        <v>10.352499999920838</v>
      </c>
      <c r="DX8" s="13">
        <v>10.436111111019272</v>
      </c>
      <c r="DY8" s="13">
        <v>10.519999999960419</v>
      </c>
      <c r="DZ8" s="13">
        <v>10.603611111058854</v>
      </c>
      <c r="EA8" s="13">
        <v>10.6875</v>
      </c>
      <c r="EB8" s="13">
        <v>10.771111111098435</v>
      </c>
      <c r="EC8" s="13">
        <v>10.854999999864958</v>
      </c>
      <c r="ED8" s="13">
        <v>10.938611111138016</v>
      </c>
      <c r="EE8" s="13">
        <v>11.022499999904539</v>
      </c>
      <c r="EF8" s="13">
        <v>11.106111111002974</v>
      </c>
      <c r="EG8" s="13">
        <v>11.189999999944121</v>
      </c>
      <c r="EH8" s="13">
        <v>11.273611111042555</v>
      </c>
      <c r="EI8" s="13">
        <v>11.35722222214099</v>
      </c>
      <c r="EJ8" s="13">
        <v>11.441111111082137</v>
      </c>
      <c r="EK8" s="13">
        <v>11.524722222180571</v>
      </c>
      <c r="EL8" s="13">
        <v>11.608611111121718</v>
      </c>
      <c r="EM8" s="13">
        <v>11.692222222220153</v>
      </c>
      <c r="EN8" s="13">
        <v>11.776111110986676</v>
      </c>
      <c r="EO8" s="13">
        <v>11.859722222085111</v>
      </c>
      <c r="EP8" s="13">
        <v>11.943611111026257</v>
      </c>
      <c r="EQ8" s="13">
        <v>12.027222222124692</v>
      </c>
      <c r="ER8" s="13">
        <v>12.111111111065838</v>
      </c>
      <c r="ES8" s="13">
        <v>12.194722222164273</v>
      </c>
      <c r="ET8" s="13">
        <v>12.278333333262708</v>
      </c>
      <c r="EU8" s="13">
        <v>12.362222222203854</v>
      </c>
      <c r="EV8" s="13">
        <v>12.445833333302289</v>
      </c>
      <c r="EW8" s="13">
        <v>12.529722222243436</v>
      </c>
      <c r="EX8" s="13">
        <v>12.61333333334187</v>
      </c>
      <c r="EY8" s="13">
        <v>12.697222222108394</v>
      </c>
      <c r="EZ8" s="13">
        <v>12.780833333206829</v>
      </c>
      <c r="FA8" s="13">
        <v>12.864444444305263</v>
      </c>
      <c r="FB8" s="13">
        <v>12.94833333324641</v>
      </c>
      <c r="FC8" s="13">
        <v>13.031944444344845</v>
      </c>
      <c r="FD8" s="13">
        <v>13.115833333285991</v>
      </c>
      <c r="FE8" s="13">
        <v>13.199444444384426</v>
      </c>
      <c r="FF8" s="13">
        <v>13.283333333325572</v>
      </c>
      <c r="FG8" s="13">
        <v>13.367222222092096</v>
      </c>
      <c r="FH8" s="13">
        <v>13.450833333190531</v>
      </c>
      <c r="FI8" s="13">
        <v>13.534444444463588</v>
      </c>
      <c r="FJ8" s="13">
        <v>13.618333333230112</v>
      </c>
      <c r="FK8" s="13">
        <v>13.701944444328547</v>
      </c>
      <c r="FL8" s="13">
        <v>13.785833333269693</v>
      </c>
      <c r="FM8" s="13">
        <v>13.869444444368128</v>
      </c>
      <c r="FN8" s="13">
        <v>13.953333333309274</v>
      </c>
      <c r="FO8" s="13">
        <v>14.036944444407709</v>
      </c>
      <c r="FP8" s="13">
        <v>14.120833333348855</v>
      </c>
      <c r="FQ8" s="13">
        <v>14.20444444444729</v>
      </c>
      <c r="FR8" s="13">
        <v>14.288333333213814</v>
      </c>
      <c r="FS8" s="13">
        <v>14.371944444312248</v>
      </c>
      <c r="FT8" s="13">
        <v>14.455555555410683</v>
      </c>
      <c r="FU8" s="13">
        <v>14.53944444435183</v>
      </c>
      <c r="FV8" s="13">
        <v>14.623055555450264</v>
      </c>
      <c r="FW8" s="13">
        <v>14.706944444391411</v>
      </c>
      <c r="FX8" s="13">
        <v>14.790555555489846</v>
      </c>
      <c r="FY8" s="13">
        <v>14.87416666658828</v>
      </c>
      <c r="FZ8" s="13">
        <v>14.958055555529427</v>
      </c>
      <c r="GA8" s="13">
        <v>15.041666666627862</v>
      </c>
      <c r="GB8" s="13">
        <v>15.125555555569008</v>
      </c>
      <c r="GC8" s="13">
        <v>15.209166666667443</v>
      </c>
      <c r="GD8" s="13">
        <v>15.293055555433966</v>
      </c>
      <c r="GE8" s="13">
        <v>15.376666666532401</v>
      </c>
      <c r="GF8" s="13">
        <v>15.460555555473547</v>
      </c>
      <c r="GG8" s="13">
        <v>15.544166666571982</v>
      </c>
      <c r="GH8" s="13">
        <v>15.628055555513129</v>
      </c>
      <c r="GI8" s="13">
        <v>15.711666666611563</v>
      </c>
      <c r="GJ8" s="13">
        <v>15.79555555555271</v>
      </c>
      <c r="GK8" s="13">
        <v>15.879166666651145</v>
      </c>
      <c r="GL8" s="13">
        <v>15.963055555417668</v>
      </c>
      <c r="GM8" s="13">
        <v>16.046666666690726</v>
      </c>
      <c r="GN8" s="13">
        <v>16.130555555457249</v>
      </c>
      <c r="GO8" s="13">
        <v>16.214166666555684</v>
      </c>
      <c r="GP8" s="13">
        <v>16.297777777654119</v>
      </c>
      <c r="GQ8" s="13">
        <v>16.381666666595265</v>
      </c>
      <c r="GR8" s="13">
        <v>16.4652777776937</v>
      </c>
      <c r="GS8" s="13">
        <v>16.549166666634846</v>
      </c>
      <c r="GT8" s="13">
        <v>16.632777777733281</v>
      </c>
      <c r="GU8" s="13">
        <v>16.716666666674428</v>
      </c>
      <c r="GV8" s="13">
        <v>16.800277777772862</v>
      </c>
      <c r="GW8" s="13">
        <v>16.883888888871297</v>
      </c>
      <c r="GX8" s="13">
        <v>16.967777777637821</v>
      </c>
      <c r="GY8" s="13">
        <v>17.051388888910878</v>
      </c>
      <c r="GZ8" s="13">
        <v>17.135277777677402</v>
      </c>
      <c r="HA8" s="13">
        <v>17.218888888775837</v>
      </c>
      <c r="HB8" s="13">
        <v>17.302777777716983</v>
      </c>
      <c r="HC8" s="13">
        <v>17.386388888815418</v>
      </c>
      <c r="HD8" s="13">
        <v>17.469999999913853</v>
      </c>
      <c r="HE8" s="13">
        <v>17.553888888854999</v>
      </c>
      <c r="HF8" s="13">
        <v>17.637499999953434</v>
      </c>
      <c r="HG8" s="13">
        <v>17.72138888889458</v>
      </c>
      <c r="HH8" s="13">
        <v>17.804999999993015</v>
      </c>
      <c r="HI8" s="13">
        <v>17.888888888759539</v>
      </c>
      <c r="HJ8" s="13">
        <v>17.972499999857973</v>
      </c>
      <c r="HK8" s="13">
        <v>18.05638888879912</v>
      </c>
      <c r="HL8" s="13">
        <v>18.139999999897555</v>
      </c>
      <c r="HM8" s="13">
        <v>18.223888888838701</v>
      </c>
      <c r="HN8" s="13">
        <v>18.307499999937136</v>
      </c>
      <c r="HO8" s="13">
        <v>18.391388888878282</v>
      </c>
      <c r="HP8" s="13">
        <v>18.474999999976717</v>
      </c>
      <c r="HQ8" s="13">
        <v>18.55888888874324</v>
      </c>
      <c r="HR8" s="13">
        <v>18.642500000016298</v>
      </c>
      <c r="HS8" s="13">
        <v>18.726111111114733</v>
      </c>
      <c r="HT8" s="13">
        <v>18.809999999881256</v>
      </c>
      <c r="HU8" s="13">
        <v>18.893611110979691</v>
      </c>
      <c r="HV8" s="13">
        <v>18.977499999920838</v>
      </c>
      <c r="HW8" s="13">
        <v>19.061111111019272</v>
      </c>
      <c r="HX8" s="13">
        <v>19.144999999960419</v>
      </c>
      <c r="HY8" s="13">
        <v>19.228611111058854</v>
      </c>
      <c r="HZ8" s="13">
        <v>19.312222222157288</v>
      </c>
      <c r="IA8" s="13">
        <v>19.396111111098435</v>
      </c>
      <c r="IB8" s="13">
        <v>19.47972222219687</v>
      </c>
      <c r="IC8" s="13">
        <v>19.563611111138016</v>
      </c>
      <c r="ID8" s="13">
        <v>19.647222222236451</v>
      </c>
      <c r="IE8" s="13">
        <v>19.731111111002974</v>
      </c>
      <c r="IF8" s="13">
        <v>19.814722222101409</v>
      </c>
      <c r="IG8" s="13">
        <v>19.898333333199844</v>
      </c>
      <c r="IH8" s="13">
        <v>19.98222222214099</v>
      </c>
      <c r="II8" s="13">
        <v>20.065833333239425</v>
      </c>
      <c r="IJ8" s="13">
        <v>20.149722222180571</v>
      </c>
      <c r="IK8" s="13">
        <v>20.233333333279006</v>
      </c>
      <c r="IL8" s="13">
        <v>20.316944444377441</v>
      </c>
      <c r="IM8" s="13">
        <v>20.400833333318587</v>
      </c>
      <c r="IN8" s="13">
        <v>20.484444444417022</v>
      </c>
      <c r="IO8" s="13">
        <v>20.568333333358169</v>
      </c>
      <c r="IP8" s="13">
        <v>20.651944444456603</v>
      </c>
      <c r="IQ8" s="13">
        <v>20.735833333223127</v>
      </c>
      <c r="IR8" s="13">
        <v>20.819444444321562</v>
      </c>
      <c r="IS8" s="13">
        <v>20.903333333262708</v>
      </c>
      <c r="IT8" s="13">
        <v>20.986944444361143</v>
      </c>
      <c r="IU8" s="13">
        <v>21.070555555459578</v>
      </c>
      <c r="IV8" s="13">
        <v>21.154444444400724</v>
      </c>
      <c r="IW8" s="13">
        <v>21.238055555499159</v>
      </c>
      <c r="IX8" s="13">
        <v>21.321944444440305</v>
      </c>
      <c r="IY8" s="13">
        <v>21.405833333206829</v>
      </c>
      <c r="IZ8" s="13">
        <v>21.489444444305263</v>
      </c>
      <c r="JA8" s="13">
        <v>21.57333333324641</v>
      </c>
      <c r="JB8" s="13">
        <v>21.656944444344845</v>
      </c>
      <c r="JC8" s="13">
        <v>21.740555555443279</v>
      </c>
      <c r="JD8" s="13">
        <v>21.824444444384426</v>
      </c>
      <c r="JE8" s="13">
        <v>21.908055555482861</v>
      </c>
      <c r="JF8" s="13">
        <v>21.991944444424007</v>
      </c>
      <c r="JG8" s="13">
        <v>22.075555555522442</v>
      </c>
      <c r="JH8" s="13">
        <v>22.159444444463588</v>
      </c>
      <c r="JI8" s="13">
        <v>22.243055555562023</v>
      </c>
      <c r="JJ8" s="13">
        <v>22.326666666660458</v>
      </c>
      <c r="JK8" s="13">
        <v>22.410555555426981</v>
      </c>
      <c r="JL8" s="13">
        <v>22.494166666525416</v>
      </c>
      <c r="JM8" s="13">
        <v>22.578055555466563</v>
      </c>
      <c r="JN8" s="13">
        <v>22.661666666564997</v>
      </c>
      <c r="JO8" s="13">
        <v>22.745555555506144</v>
      </c>
      <c r="JP8" s="13">
        <v>22.829166666604578</v>
      </c>
      <c r="JQ8" s="13">
        <v>22.912777777703013</v>
      </c>
      <c r="JR8" s="13">
        <v>22.99666666664416</v>
      </c>
      <c r="JS8" s="13">
        <v>23.080277777742594</v>
      </c>
      <c r="JT8" s="13">
        <v>23.164166666683741</v>
      </c>
      <c r="JU8" s="13">
        <v>23.247777777782176</v>
      </c>
      <c r="JV8" s="13">
        <v>23.331666666548699</v>
      </c>
      <c r="JW8" s="13">
        <v>23.415277777647134</v>
      </c>
      <c r="JX8" s="13">
        <v>23.498888888745569</v>
      </c>
      <c r="JY8" s="13">
        <v>23.582777777686715</v>
      </c>
      <c r="JZ8" s="13">
        <v>23.66638888878515</v>
      </c>
      <c r="KA8" s="13">
        <v>23.750277777726296</v>
      </c>
      <c r="KB8" s="13">
        <v>23.833888888824731</v>
      </c>
      <c r="KC8" s="13">
        <v>23.917777777765878</v>
      </c>
      <c r="KD8" s="13">
        <v>24.001388888864312</v>
      </c>
      <c r="KE8" s="13">
        <v>24.084999999962747</v>
      </c>
      <c r="KF8" s="13">
        <v>24.168888888903894</v>
      </c>
      <c r="KG8" s="13">
        <v>24.252500000002328</v>
      </c>
      <c r="KH8" s="13">
        <v>24.336388888768852</v>
      </c>
      <c r="KI8" s="13">
        <v>24.419999999867287</v>
      </c>
      <c r="KJ8" s="13">
        <v>24.503611110965721</v>
      </c>
      <c r="KK8" s="13">
        <v>24.587499999906868</v>
      </c>
      <c r="KL8" s="13">
        <v>24.671388888848014</v>
      </c>
      <c r="KM8" s="13">
        <v>24.754999999946449</v>
      </c>
      <c r="KN8" s="13">
        <v>24.838611111044884</v>
      </c>
      <c r="KO8" s="13">
        <v>24.92249999998603</v>
      </c>
      <c r="KP8" s="13">
        <v>25.006111111084465</v>
      </c>
      <c r="KQ8" s="13">
        <v>25.090000000025611</v>
      </c>
      <c r="KR8" s="13">
        <v>25.173611111124046</v>
      </c>
      <c r="KS8" s="13">
        <v>25.257222222222481</v>
      </c>
      <c r="KT8" s="13">
        <v>25.341111110989004</v>
      </c>
      <c r="KU8" s="13">
        <v>25.424722222087439</v>
      </c>
      <c r="KV8" s="13">
        <v>25.508611111028586</v>
      </c>
      <c r="KW8" s="13">
        <v>25.59222222212702</v>
      </c>
      <c r="KX8" s="13">
        <v>25.676111111068167</v>
      </c>
      <c r="KY8" s="13">
        <v>25.759722222166602</v>
      </c>
      <c r="KZ8" s="13">
        <v>25.843333333265036</v>
      </c>
      <c r="LA8" s="13">
        <v>25.927222222206183</v>
      </c>
      <c r="LB8" s="13">
        <v>26.010833333304618</v>
      </c>
      <c r="LC8" s="13">
        <v>26.094722222245764</v>
      </c>
      <c r="LD8" s="13">
        <v>26.178333333344199</v>
      </c>
      <c r="LE8" s="13">
        <v>26.262222222110722</v>
      </c>
      <c r="LF8" s="13">
        <v>26.345833333209157</v>
      </c>
      <c r="LG8" s="13">
        <v>26.429722222150303</v>
      </c>
      <c r="LH8" s="13">
        <v>26.513333333248738</v>
      </c>
      <c r="LI8" s="13">
        <v>26.597222222189885</v>
      </c>
      <c r="LJ8" s="13">
        <v>26.680833333288319</v>
      </c>
      <c r="LK8" s="13">
        <v>26.764722222229466</v>
      </c>
      <c r="LL8" s="13">
        <v>26.848333333327901</v>
      </c>
      <c r="LM8" s="13">
        <v>26.931944444426335</v>
      </c>
      <c r="LN8" s="13">
        <v>27.015833333192859</v>
      </c>
      <c r="LO8" s="13">
        <v>27.099444444465917</v>
      </c>
      <c r="LP8" s="13">
        <v>27.18333333323244</v>
      </c>
      <c r="LQ8" s="13">
        <v>27.266944444330875</v>
      </c>
      <c r="LR8" s="13">
        <v>27.350833333272021</v>
      </c>
      <c r="LS8" s="13">
        <v>27.434444444370456</v>
      </c>
      <c r="LT8" s="13">
        <v>27.518055555468891</v>
      </c>
      <c r="LU8" s="13">
        <v>27.601944444410037</v>
      </c>
      <c r="LV8" s="13">
        <v>27.685555555508472</v>
      </c>
      <c r="LW8" s="13">
        <v>27.769444444449618</v>
      </c>
      <c r="LX8" s="13">
        <v>27.853055555548053</v>
      </c>
      <c r="LY8" s="13">
        <v>27.936944444314577</v>
      </c>
      <c r="LZ8" s="13">
        <v>28.020555555413011</v>
      </c>
      <c r="MA8" s="13">
        <v>28.104444444354158</v>
      </c>
      <c r="MB8" s="13">
        <v>28.188055555452593</v>
      </c>
      <c r="MC8" s="13">
        <v>28.271666666551027</v>
      </c>
      <c r="MD8" s="13">
        <v>28.355555555492174</v>
      </c>
      <c r="ME8" s="13">
        <v>28.439166666590609</v>
      </c>
      <c r="MF8" s="13">
        <v>28.523055555531755</v>
      </c>
      <c r="MG8" s="13">
        <v>28.60666666663019</v>
      </c>
      <c r="MH8" s="13">
        <v>28.690277777728625</v>
      </c>
      <c r="MI8" s="13">
        <v>28.774166666669771</v>
      </c>
      <c r="MJ8" s="13">
        <v>28.857777777768206</v>
      </c>
      <c r="MK8" s="13">
        <v>28.941666666534729</v>
      </c>
      <c r="ML8" s="13">
        <v>29.025277777633164</v>
      </c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</row>
    <row r="9" spans="1:2288" x14ac:dyDescent="0.2">
      <c r="A9" s="35" t="s">
        <v>88</v>
      </c>
      <c r="B9" s="33">
        <v>1</v>
      </c>
      <c r="C9" s="34">
        <f>C8^(1/$B$9)</f>
        <v>0.01</v>
      </c>
      <c r="D9" s="34">
        <f t="shared" ref="D9:BO9" si="10">D8^(1/$B$9)</f>
        <v>4.833333328133449E-2</v>
      </c>
      <c r="E9" s="34">
        <f t="shared" si="10"/>
        <v>9.1111111105419695E-2</v>
      </c>
      <c r="F9" s="34">
        <f t="shared" si="10"/>
        <v>0.22138888877816498</v>
      </c>
      <c r="G9" s="34">
        <f t="shared" si="10"/>
        <v>0.30499999987659976</v>
      </c>
      <c r="H9" s="34">
        <f t="shared" si="10"/>
        <v>0.38888888881774619</v>
      </c>
      <c r="I9" s="34">
        <f t="shared" si="10"/>
        <v>0.47249999991618097</v>
      </c>
      <c r="J9" s="34">
        <f t="shared" si="10"/>
        <v>0.5563888888573274</v>
      </c>
      <c r="K9" s="34">
        <f t="shared" si="10"/>
        <v>0.63999999995576218</v>
      </c>
      <c r="L9" s="34">
        <f t="shared" si="10"/>
        <v>0.72361111105419695</v>
      </c>
      <c r="M9" s="34">
        <f t="shared" si="10"/>
        <v>0.80749999999534339</v>
      </c>
      <c r="N9" s="34">
        <f t="shared" si="10"/>
        <v>0.89111111109377816</v>
      </c>
      <c r="O9" s="34">
        <f t="shared" si="10"/>
        <v>0.97499999986030161</v>
      </c>
      <c r="P9" s="34">
        <f t="shared" si="10"/>
        <v>1.0586111111333594</v>
      </c>
      <c r="Q9" s="34">
        <f t="shared" si="10"/>
        <v>1.1424999998998828</v>
      </c>
      <c r="R9" s="34">
        <f t="shared" si="10"/>
        <v>1.2261111109983176</v>
      </c>
      <c r="S9" s="34">
        <f t="shared" si="10"/>
        <v>1.309999999939464</v>
      </c>
      <c r="T9" s="34">
        <f t="shared" si="10"/>
        <v>1.3936111110378988</v>
      </c>
      <c r="U9" s="34">
        <f t="shared" si="10"/>
        <v>1.4774999999790452</v>
      </c>
      <c r="V9" s="34">
        <f t="shared" si="10"/>
        <v>1.56111111107748</v>
      </c>
      <c r="W9" s="34">
        <f t="shared" si="10"/>
        <v>1.6447222221759148</v>
      </c>
      <c r="X9" s="34">
        <f t="shared" si="10"/>
        <v>1.7286111111170612</v>
      </c>
      <c r="Y9" s="34">
        <f t="shared" si="10"/>
        <v>1.812222222215496</v>
      </c>
      <c r="Z9" s="34">
        <f t="shared" si="10"/>
        <v>1.8961111109820195</v>
      </c>
      <c r="AA9" s="34">
        <f t="shared" si="10"/>
        <v>1.9797222220804542</v>
      </c>
      <c r="AB9" s="34">
        <f t="shared" si="10"/>
        <v>2.063333333353512</v>
      </c>
      <c r="AC9" s="34">
        <f t="shared" si="10"/>
        <v>2.1472222221200354</v>
      </c>
      <c r="AD9" s="34">
        <f t="shared" si="10"/>
        <v>2.2308333332184702</v>
      </c>
      <c r="AE9" s="34">
        <f t="shared" si="10"/>
        <v>2.3147222221596166</v>
      </c>
      <c r="AF9" s="34">
        <f t="shared" si="10"/>
        <v>2.3983333332580514</v>
      </c>
      <c r="AG9" s="34">
        <f t="shared" si="10"/>
        <v>2.4819444443564862</v>
      </c>
      <c r="AH9" s="34">
        <f t="shared" si="10"/>
        <v>2.5658333332976326</v>
      </c>
      <c r="AI9" s="34">
        <f t="shared" si="10"/>
        <v>2.6494444443960674</v>
      </c>
      <c r="AJ9" s="34">
        <f t="shared" si="10"/>
        <v>2.7333333333372138</v>
      </c>
      <c r="AK9" s="34">
        <f t="shared" si="10"/>
        <v>2.8169444444356486</v>
      </c>
      <c r="AL9" s="34">
        <f t="shared" si="10"/>
        <v>2.9008333332021721</v>
      </c>
      <c r="AM9" s="34">
        <f t="shared" si="10"/>
        <v>2.9844444443006068</v>
      </c>
      <c r="AN9" s="34">
        <f t="shared" si="10"/>
        <v>3.0680555555736646</v>
      </c>
      <c r="AO9" s="34">
        <f t="shared" si="10"/>
        <v>3.1519444443401881</v>
      </c>
      <c r="AP9" s="34">
        <f t="shared" si="10"/>
        <v>3.2355555554386228</v>
      </c>
      <c r="AQ9" s="34">
        <f t="shared" si="10"/>
        <v>3.3194444443797693</v>
      </c>
      <c r="AR9" s="34">
        <f t="shared" si="10"/>
        <v>3.403055555478204</v>
      </c>
      <c r="AS9" s="34">
        <f t="shared" si="10"/>
        <v>3.4866666665766388</v>
      </c>
      <c r="AT9" s="34">
        <f t="shared" si="10"/>
        <v>3.5705555555177853</v>
      </c>
      <c r="AU9" s="34">
        <f t="shared" si="10"/>
        <v>3.65416666661622</v>
      </c>
      <c r="AV9" s="34">
        <f t="shared" si="10"/>
        <v>3.7380555555573665</v>
      </c>
      <c r="AW9" s="34">
        <f t="shared" si="10"/>
        <v>3.8216666666558012</v>
      </c>
      <c r="AX9" s="34">
        <f t="shared" si="10"/>
        <v>3.9055555554223247</v>
      </c>
      <c r="AY9" s="34">
        <f t="shared" si="10"/>
        <v>3.9891666666953824</v>
      </c>
      <c r="AZ9" s="34">
        <f t="shared" si="10"/>
        <v>4.0727777777938172</v>
      </c>
      <c r="BA9" s="34">
        <f t="shared" si="10"/>
        <v>4.1566666665603407</v>
      </c>
      <c r="BB9" s="34">
        <f t="shared" si="10"/>
        <v>4.2402777776587754</v>
      </c>
      <c r="BC9" s="34">
        <f t="shared" si="10"/>
        <v>4.3241666665999219</v>
      </c>
      <c r="BD9" s="34">
        <f t="shared" si="10"/>
        <v>4.4077777776983567</v>
      </c>
      <c r="BE9" s="34">
        <f t="shared" si="10"/>
        <v>4.4913888887967914</v>
      </c>
      <c r="BF9" s="34">
        <f t="shared" si="10"/>
        <v>4.5752777777379379</v>
      </c>
      <c r="BG9" s="34">
        <f t="shared" si="10"/>
        <v>4.6588888888363726</v>
      </c>
      <c r="BH9" s="34">
        <f t="shared" si="10"/>
        <v>4.7427777777775191</v>
      </c>
      <c r="BI9" s="34">
        <f t="shared" si="10"/>
        <v>4.8263888888759539</v>
      </c>
      <c r="BJ9" s="34">
        <f t="shared" si="10"/>
        <v>4.9102777776424773</v>
      </c>
      <c r="BK9" s="34">
        <f t="shared" si="10"/>
        <v>4.9938888889155351</v>
      </c>
      <c r="BL9" s="34">
        <f t="shared" si="10"/>
        <v>5.0775000000139698</v>
      </c>
      <c r="BM9" s="34">
        <f t="shared" si="10"/>
        <v>5.1613888887804933</v>
      </c>
      <c r="BN9" s="34">
        <f t="shared" si="10"/>
        <v>5.2449999998789281</v>
      </c>
      <c r="BO9" s="34">
        <f t="shared" si="10"/>
        <v>5.3288888888200745</v>
      </c>
      <c r="BP9" s="34">
        <f t="shared" ref="BP9:EA9" si="11">BP8^(1/$B$9)</f>
        <v>5.4124999999185093</v>
      </c>
      <c r="BQ9" s="34">
        <f t="shared" si="11"/>
        <v>5.4961111110169441</v>
      </c>
      <c r="BR9" s="34">
        <f t="shared" si="11"/>
        <v>5.5799999999580905</v>
      </c>
      <c r="BS9" s="34">
        <f t="shared" si="11"/>
        <v>5.6636111110565253</v>
      </c>
      <c r="BT9" s="34">
        <f t="shared" si="11"/>
        <v>5.7474999999976717</v>
      </c>
      <c r="BU9" s="34">
        <f t="shared" si="11"/>
        <v>5.8311111110961065</v>
      </c>
      <c r="BV9" s="34">
        <f t="shared" si="11"/>
        <v>5.9149999998626299</v>
      </c>
      <c r="BW9" s="34">
        <f t="shared" si="11"/>
        <v>5.9986111111356877</v>
      </c>
      <c r="BX9" s="34">
        <f t="shared" si="11"/>
        <v>6.0822222222341225</v>
      </c>
      <c r="BY9" s="34">
        <f t="shared" si="11"/>
        <v>6.1661111110006459</v>
      </c>
      <c r="BZ9" s="34">
        <f t="shared" si="11"/>
        <v>6.2497222220990807</v>
      </c>
      <c r="CA9" s="34">
        <f t="shared" si="11"/>
        <v>6.3336111110402271</v>
      </c>
      <c r="CB9" s="34">
        <f t="shared" si="11"/>
        <v>6.4172222221386619</v>
      </c>
      <c r="CC9" s="34">
        <f t="shared" si="11"/>
        <v>6.5011111110798083</v>
      </c>
      <c r="CD9" s="34">
        <f t="shared" si="11"/>
        <v>6.5847222221782431</v>
      </c>
      <c r="CE9" s="34">
        <f t="shared" si="11"/>
        <v>6.6683333332766779</v>
      </c>
      <c r="CF9" s="34">
        <f t="shared" si="11"/>
        <v>6.7522222222178243</v>
      </c>
      <c r="CG9" s="34">
        <f t="shared" si="11"/>
        <v>6.8358333333162591</v>
      </c>
      <c r="CH9" s="34">
        <f t="shared" si="11"/>
        <v>6.9197222220827825</v>
      </c>
      <c r="CI9" s="34">
        <f t="shared" si="11"/>
        <v>7.0033333333558403</v>
      </c>
      <c r="CJ9" s="34">
        <f t="shared" si="11"/>
        <v>7.0872222221223637</v>
      </c>
      <c r="CK9" s="34">
        <f t="shared" si="11"/>
        <v>7.1708333332207985</v>
      </c>
      <c r="CL9" s="34">
        <f t="shared" si="11"/>
        <v>7.254722222161945</v>
      </c>
      <c r="CM9" s="34">
        <f t="shared" si="11"/>
        <v>7.3383333332603797</v>
      </c>
      <c r="CN9" s="34">
        <f t="shared" si="11"/>
        <v>7.4222222222015262</v>
      </c>
      <c r="CO9" s="34">
        <f t="shared" si="11"/>
        <v>7.5058333332999609</v>
      </c>
      <c r="CP9" s="34">
        <f t="shared" si="11"/>
        <v>7.5894444443983957</v>
      </c>
      <c r="CQ9" s="34">
        <f t="shared" si="11"/>
        <v>7.6733333333395422</v>
      </c>
      <c r="CR9" s="34">
        <f t="shared" si="11"/>
        <v>7.7569444444379769</v>
      </c>
      <c r="CS9" s="34">
        <f t="shared" si="11"/>
        <v>7.8408333332045004</v>
      </c>
      <c r="CT9" s="34">
        <f t="shared" si="11"/>
        <v>7.9244444443029352</v>
      </c>
      <c r="CU9" s="34">
        <f t="shared" si="11"/>
        <v>8.0083333332440816</v>
      </c>
      <c r="CV9" s="34">
        <f t="shared" si="11"/>
        <v>8.0919444443425164</v>
      </c>
      <c r="CW9" s="34">
        <f t="shared" si="11"/>
        <v>8.1755555554409511</v>
      </c>
      <c r="CX9" s="34">
        <f t="shared" si="11"/>
        <v>8.2594444443820976</v>
      </c>
      <c r="CY9" s="34">
        <f t="shared" si="11"/>
        <v>8.3430555554805323</v>
      </c>
      <c r="CZ9" s="34">
        <f t="shared" si="11"/>
        <v>8.4263888889108784</v>
      </c>
      <c r="DA9" s="34">
        <f t="shared" si="11"/>
        <v>8.5102777776774019</v>
      </c>
      <c r="DB9" s="34">
        <f t="shared" si="11"/>
        <v>8.5938888887758367</v>
      </c>
      <c r="DC9" s="34">
        <f t="shared" si="11"/>
        <v>8.6774999998742715</v>
      </c>
      <c r="DD9" s="34">
        <f t="shared" si="11"/>
        <v>8.7613888888154179</v>
      </c>
      <c r="DE9" s="34">
        <f t="shared" si="11"/>
        <v>8.8449999999138527</v>
      </c>
      <c r="DF9" s="34">
        <f t="shared" si="11"/>
        <v>8.9288888888549991</v>
      </c>
      <c r="DG9" s="34">
        <f t="shared" si="11"/>
        <v>9.0124999999534339</v>
      </c>
      <c r="DH9" s="34">
        <f t="shared" si="11"/>
        <v>9.0963888888945803</v>
      </c>
      <c r="DI9" s="34">
        <f t="shared" si="11"/>
        <v>9.1799999999930151</v>
      </c>
      <c r="DJ9" s="34">
        <f t="shared" si="11"/>
        <v>9.2636111110914499</v>
      </c>
      <c r="DK9" s="34">
        <f t="shared" si="11"/>
        <v>9.3474999998579733</v>
      </c>
      <c r="DL9" s="34">
        <f t="shared" si="11"/>
        <v>9.4311111111310311</v>
      </c>
      <c r="DM9" s="34">
        <f t="shared" si="11"/>
        <v>9.5149999998975545</v>
      </c>
      <c r="DN9" s="34">
        <f t="shared" si="11"/>
        <v>9.5986111109959893</v>
      </c>
      <c r="DO9" s="34">
        <f t="shared" si="11"/>
        <v>9.6824999999371357</v>
      </c>
      <c r="DP9" s="34">
        <f t="shared" si="11"/>
        <v>9.7661111110355705</v>
      </c>
      <c r="DQ9" s="34">
        <f t="shared" si="11"/>
        <v>9.8497222221340053</v>
      </c>
      <c r="DR9" s="34">
        <f t="shared" si="11"/>
        <v>9.9336111110751517</v>
      </c>
      <c r="DS9" s="34">
        <f t="shared" si="11"/>
        <v>10.017500000016298</v>
      </c>
      <c r="DT9" s="34">
        <f t="shared" si="11"/>
        <v>10.101111111114733</v>
      </c>
      <c r="DU9" s="34">
        <f t="shared" si="11"/>
        <v>10.184999999881256</v>
      </c>
      <c r="DV9" s="34">
        <f t="shared" si="11"/>
        <v>10.268611110979691</v>
      </c>
      <c r="DW9" s="34">
        <f t="shared" si="11"/>
        <v>10.352499999920838</v>
      </c>
      <c r="DX9" s="34">
        <f t="shared" si="11"/>
        <v>10.436111111019272</v>
      </c>
      <c r="DY9" s="34">
        <f t="shared" si="11"/>
        <v>10.519999999960419</v>
      </c>
      <c r="DZ9" s="34">
        <f t="shared" si="11"/>
        <v>10.603611111058854</v>
      </c>
      <c r="EA9" s="34">
        <f t="shared" si="11"/>
        <v>10.6875</v>
      </c>
      <c r="EB9" s="34">
        <f t="shared" ref="EB9:GM9" si="12">EB8^(1/$B$9)</f>
        <v>10.771111111098435</v>
      </c>
      <c r="EC9" s="34">
        <f t="shared" si="12"/>
        <v>10.854999999864958</v>
      </c>
      <c r="ED9" s="34">
        <f t="shared" si="12"/>
        <v>10.938611111138016</v>
      </c>
      <c r="EE9" s="34">
        <f t="shared" si="12"/>
        <v>11.022499999904539</v>
      </c>
      <c r="EF9" s="34">
        <f t="shared" si="12"/>
        <v>11.106111111002974</v>
      </c>
      <c r="EG9" s="34">
        <f t="shared" si="12"/>
        <v>11.189999999944121</v>
      </c>
      <c r="EH9" s="34">
        <f t="shared" si="12"/>
        <v>11.273611111042555</v>
      </c>
      <c r="EI9" s="34">
        <f t="shared" si="12"/>
        <v>11.35722222214099</v>
      </c>
      <c r="EJ9" s="34">
        <f t="shared" si="12"/>
        <v>11.441111111082137</v>
      </c>
      <c r="EK9" s="34">
        <f t="shared" si="12"/>
        <v>11.524722222180571</v>
      </c>
      <c r="EL9" s="34">
        <f t="shared" si="12"/>
        <v>11.608611111121718</v>
      </c>
      <c r="EM9" s="34">
        <f t="shared" si="12"/>
        <v>11.692222222220153</v>
      </c>
      <c r="EN9" s="34">
        <f t="shared" si="12"/>
        <v>11.776111110986676</v>
      </c>
      <c r="EO9" s="34">
        <f t="shared" si="12"/>
        <v>11.859722222085111</v>
      </c>
      <c r="EP9" s="34">
        <f t="shared" si="12"/>
        <v>11.943611111026257</v>
      </c>
      <c r="EQ9" s="34">
        <f t="shared" si="12"/>
        <v>12.027222222124692</v>
      </c>
      <c r="ER9" s="34">
        <f t="shared" si="12"/>
        <v>12.111111111065838</v>
      </c>
      <c r="ES9" s="34">
        <f t="shared" si="12"/>
        <v>12.194722222164273</v>
      </c>
      <c r="ET9" s="34">
        <f t="shared" si="12"/>
        <v>12.278333333262708</v>
      </c>
      <c r="EU9" s="34">
        <f t="shared" si="12"/>
        <v>12.362222222203854</v>
      </c>
      <c r="EV9" s="34">
        <f t="shared" si="12"/>
        <v>12.445833333302289</v>
      </c>
      <c r="EW9" s="34">
        <f t="shared" si="12"/>
        <v>12.529722222243436</v>
      </c>
      <c r="EX9" s="34">
        <f t="shared" si="12"/>
        <v>12.61333333334187</v>
      </c>
      <c r="EY9" s="34">
        <f t="shared" si="12"/>
        <v>12.697222222108394</v>
      </c>
      <c r="EZ9" s="34">
        <f t="shared" si="12"/>
        <v>12.780833333206829</v>
      </c>
      <c r="FA9" s="34">
        <f t="shared" si="12"/>
        <v>12.864444444305263</v>
      </c>
      <c r="FB9" s="34">
        <f t="shared" si="12"/>
        <v>12.94833333324641</v>
      </c>
      <c r="FC9" s="34">
        <f t="shared" si="12"/>
        <v>13.031944444344845</v>
      </c>
      <c r="FD9" s="34">
        <f t="shared" si="12"/>
        <v>13.115833333285991</v>
      </c>
      <c r="FE9" s="34">
        <f t="shared" si="12"/>
        <v>13.199444444384426</v>
      </c>
      <c r="FF9" s="34">
        <f t="shared" si="12"/>
        <v>13.283333333325572</v>
      </c>
      <c r="FG9" s="34">
        <f t="shared" si="12"/>
        <v>13.367222222092096</v>
      </c>
      <c r="FH9" s="34">
        <f t="shared" si="12"/>
        <v>13.450833333190531</v>
      </c>
      <c r="FI9" s="34">
        <f t="shared" si="12"/>
        <v>13.534444444463588</v>
      </c>
      <c r="FJ9" s="34">
        <f t="shared" si="12"/>
        <v>13.618333333230112</v>
      </c>
      <c r="FK9" s="34">
        <f t="shared" si="12"/>
        <v>13.701944444328547</v>
      </c>
      <c r="FL9" s="34">
        <f t="shared" si="12"/>
        <v>13.785833333269693</v>
      </c>
      <c r="FM9" s="34">
        <f t="shared" si="12"/>
        <v>13.869444444368128</v>
      </c>
      <c r="FN9" s="34">
        <f t="shared" si="12"/>
        <v>13.953333333309274</v>
      </c>
      <c r="FO9" s="34">
        <f t="shared" si="12"/>
        <v>14.036944444407709</v>
      </c>
      <c r="FP9" s="34">
        <f t="shared" si="12"/>
        <v>14.120833333348855</v>
      </c>
      <c r="FQ9" s="34">
        <f t="shared" si="12"/>
        <v>14.20444444444729</v>
      </c>
      <c r="FR9" s="34">
        <f t="shared" si="12"/>
        <v>14.288333333213814</v>
      </c>
      <c r="FS9" s="34">
        <f t="shared" si="12"/>
        <v>14.371944444312248</v>
      </c>
      <c r="FT9" s="34">
        <f t="shared" si="12"/>
        <v>14.455555555410683</v>
      </c>
      <c r="FU9" s="34">
        <f t="shared" si="12"/>
        <v>14.53944444435183</v>
      </c>
      <c r="FV9" s="34">
        <f t="shared" si="12"/>
        <v>14.623055555450264</v>
      </c>
      <c r="FW9" s="34">
        <f t="shared" si="12"/>
        <v>14.706944444391411</v>
      </c>
      <c r="FX9" s="34">
        <f t="shared" si="12"/>
        <v>14.790555555489846</v>
      </c>
      <c r="FY9" s="34">
        <f t="shared" si="12"/>
        <v>14.87416666658828</v>
      </c>
      <c r="FZ9" s="34">
        <f t="shared" si="12"/>
        <v>14.958055555529427</v>
      </c>
      <c r="GA9" s="34">
        <f t="shared" si="12"/>
        <v>15.041666666627862</v>
      </c>
      <c r="GB9" s="34">
        <f t="shared" si="12"/>
        <v>15.125555555569008</v>
      </c>
      <c r="GC9" s="34">
        <f t="shared" si="12"/>
        <v>15.209166666667443</v>
      </c>
      <c r="GD9" s="34">
        <f t="shared" si="12"/>
        <v>15.293055555433966</v>
      </c>
      <c r="GE9" s="34">
        <f t="shared" si="12"/>
        <v>15.376666666532401</v>
      </c>
      <c r="GF9" s="34">
        <f t="shared" si="12"/>
        <v>15.460555555473547</v>
      </c>
      <c r="GG9" s="34">
        <f t="shared" si="12"/>
        <v>15.544166666571982</v>
      </c>
      <c r="GH9" s="34">
        <f t="shared" si="12"/>
        <v>15.628055555513129</v>
      </c>
      <c r="GI9" s="34">
        <f t="shared" si="12"/>
        <v>15.711666666611563</v>
      </c>
      <c r="GJ9" s="34">
        <f t="shared" si="12"/>
        <v>15.79555555555271</v>
      </c>
      <c r="GK9" s="34">
        <f t="shared" si="12"/>
        <v>15.879166666651145</v>
      </c>
      <c r="GL9" s="34">
        <f t="shared" si="12"/>
        <v>15.963055555417668</v>
      </c>
      <c r="GM9" s="34">
        <f t="shared" si="12"/>
        <v>16.046666666690726</v>
      </c>
      <c r="GN9" s="34">
        <f t="shared" ref="GN9:IY9" si="13">GN8^(1/$B$9)</f>
        <v>16.130555555457249</v>
      </c>
      <c r="GO9" s="34">
        <f t="shared" si="13"/>
        <v>16.214166666555684</v>
      </c>
      <c r="GP9" s="34">
        <f t="shared" si="13"/>
        <v>16.297777777654119</v>
      </c>
      <c r="GQ9" s="34">
        <f t="shared" si="13"/>
        <v>16.381666666595265</v>
      </c>
      <c r="GR9" s="34">
        <f t="shared" si="13"/>
        <v>16.4652777776937</v>
      </c>
      <c r="GS9" s="34">
        <f t="shared" si="13"/>
        <v>16.549166666634846</v>
      </c>
      <c r="GT9" s="34">
        <f t="shared" si="13"/>
        <v>16.632777777733281</v>
      </c>
      <c r="GU9" s="34">
        <f t="shared" si="13"/>
        <v>16.716666666674428</v>
      </c>
      <c r="GV9" s="34">
        <f t="shared" si="13"/>
        <v>16.800277777772862</v>
      </c>
      <c r="GW9" s="34">
        <f t="shared" si="13"/>
        <v>16.883888888871297</v>
      </c>
      <c r="GX9" s="34">
        <f t="shared" si="13"/>
        <v>16.967777777637821</v>
      </c>
      <c r="GY9" s="34">
        <f t="shared" si="13"/>
        <v>17.051388888910878</v>
      </c>
      <c r="GZ9" s="34">
        <f t="shared" si="13"/>
        <v>17.135277777677402</v>
      </c>
      <c r="HA9" s="34">
        <f t="shared" si="13"/>
        <v>17.218888888775837</v>
      </c>
      <c r="HB9" s="34">
        <f t="shared" si="13"/>
        <v>17.302777777716983</v>
      </c>
      <c r="HC9" s="34">
        <f t="shared" si="13"/>
        <v>17.386388888815418</v>
      </c>
      <c r="HD9" s="34">
        <f t="shared" si="13"/>
        <v>17.469999999913853</v>
      </c>
      <c r="HE9" s="34">
        <f t="shared" si="13"/>
        <v>17.553888888854999</v>
      </c>
      <c r="HF9" s="34">
        <f t="shared" si="13"/>
        <v>17.637499999953434</v>
      </c>
      <c r="HG9" s="34">
        <f t="shared" si="13"/>
        <v>17.72138888889458</v>
      </c>
      <c r="HH9" s="34">
        <f t="shared" si="13"/>
        <v>17.804999999993015</v>
      </c>
      <c r="HI9" s="34">
        <f t="shared" si="13"/>
        <v>17.888888888759539</v>
      </c>
      <c r="HJ9" s="34">
        <f t="shared" si="13"/>
        <v>17.972499999857973</v>
      </c>
      <c r="HK9" s="34">
        <f t="shared" si="13"/>
        <v>18.05638888879912</v>
      </c>
      <c r="HL9" s="34">
        <f t="shared" si="13"/>
        <v>18.139999999897555</v>
      </c>
      <c r="HM9" s="34">
        <f t="shared" si="13"/>
        <v>18.223888888838701</v>
      </c>
      <c r="HN9" s="34">
        <f t="shared" si="13"/>
        <v>18.307499999937136</v>
      </c>
      <c r="HO9" s="34">
        <f t="shared" si="13"/>
        <v>18.391388888878282</v>
      </c>
      <c r="HP9" s="34">
        <f t="shared" si="13"/>
        <v>18.474999999976717</v>
      </c>
      <c r="HQ9" s="34">
        <f t="shared" si="13"/>
        <v>18.55888888874324</v>
      </c>
      <c r="HR9" s="34">
        <f t="shared" si="13"/>
        <v>18.642500000016298</v>
      </c>
      <c r="HS9" s="34">
        <f t="shared" si="13"/>
        <v>18.726111111114733</v>
      </c>
      <c r="HT9" s="34">
        <f t="shared" si="13"/>
        <v>18.809999999881256</v>
      </c>
      <c r="HU9" s="34">
        <f t="shared" si="13"/>
        <v>18.893611110979691</v>
      </c>
      <c r="HV9" s="34">
        <f t="shared" si="13"/>
        <v>18.977499999920838</v>
      </c>
      <c r="HW9" s="34">
        <f t="shared" si="13"/>
        <v>19.061111111019272</v>
      </c>
      <c r="HX9" s="34">
        <f t="shared" si="13"/>
        <v>19.144999999960419</v>
      </c>
      <c r="HY9" s="34">
        <f t="shared" si="13"/>
        <v>19.228611111058854</v>
      </c>
      <c r="HZ9" s="34">
        <f t="shared" si="13"/>
        <v>19.312222222157288</v>
      </c>
      <c r="IA9" s="34">
        <f t="shared" si="13"/>
        <v>19.396111111098435</v>
      </c>
      <c r="IB9" s="34">
        <f t="shared" si="13"/>
        <v>19.47972222219687</v>
      </c>
      <c r="IC9" s="34">
        <f t="shared" si="13"/>
        <v>19.563611111138016</v>
      </c>
      <c r="ID9" s="34">
        <f t="shared" si="13"/>
        <v>19.647222222236451</v>
      </c>
      <c r="IE9" s="34">
        <f t="shared" si="13"/>
        <v>19.731111111002974</v>
      </c>
      <c r="IF9" s="34">
        <f t="shared" si="13"/>
        <v>19.814722222101409</v>
      </c>
      <c r="IG9" s="34">
        <f t="shared" si="13"/>
        <v>19.898333333199844</v>
      </c>
      <c r="IH9" s="34">
        <f t="shared" si="13"/>
        <v>19.98222222214099</v>
      </c>
      <c r="II9" s="34">
        <f t="shared" si="13"/>
        <v>20.065833333239425</v>
      </c>
      <c r="IJ9" s="34">
        <f t="shared" si="13"/>
        <v>20.149722222180571</v>
      </c>
      <c r="IK9" s="34">
        <f t="shared" si="13"/>
        <v>20.233333333279006</v>
      </c>
      <c r="IL9" s="34">
        <f t="shared" si="13"/>
        <v>20.316944444377441</v>
      </c>
      <c r="IM9" s="34">
        <f t="shared" si="13"/>
        <v>20.400833333318587</v>
      </c>
      <c r="IN9" s="34">
        <f t="shared" si="13"/>
        <v>20.484444444417022</v>
      </c>
      <c r="IO9" s="34">
        <f t="shared" si="13"/>
        <v>20.568333333358169</v>
      </c>
      <c r="IP9" s="34">
        <f t="shared" si="13"/>
        <v>20.651944444456603</v>
      </c>
      <c r="IQ9" s="34">
        <f t="shared" si="13"/>
        <v>20.735833333223127</v>
      </c>
      <c r="IR9" s="34">
        <f t="shared" si="13"/>
        <v>20.819444444321562</v>
      </c>
      <c r="IS9" s="34">
        <f t="shared" si="13"/>
        <v>20.903333333262708</v>
      </c>
      <c r="IT9" s="34">
        <f t="shared" si="13"/>
        <v>20.986944444361143</v>
      </c>
      <c r="IU9" s="34">
        <f t="shared" si="13"/>
        <v>21.070555555459578</v>
      </c>
      <c r="IV9" s="34">
        <f t="shared" si="13"/>
        <v>21.154444444400724</v>
      </c>
      <c r="IW9" s="34">
        <f t="shared" si="13"/>
        <v>21.238055555499159</v>
      </c>
      <c r="IX9" s="34">
        <f t="shared" si="13"/>
        <v>21.321944444440305</v>
      </c>
      <c r="IY9" s="34">
        <f t="shared" si="13"/>
        <v>21.405833333206829</v>
      </c>
      <c r="IZ9" s="34">
        <f t="shared" ref="IZ9:LK9" si="14">IZ8^(1/$B$9)</f>
        <v>21.489444444305263</v>
      </c>
      <c r="JA9" s="34">
        <f t="shared" si="14"/>
        <v>21.57333333324641</v>
      </c>
      <c r="JB9" s="34">
        <f t="shared" si="14"/>
        <v>21.656944444344845</v>
      </c>
      <c r="JC9" s="34">
        <f t="shared" si="14"/>
        <v>21.740555555443279</v>
      </c>
      <c r="JD9" s="34">
        <f t="shared" si="14"/>
        <v>21.824444444384426</v>
      </c>
      <c r="JE9" s="34">
        <f t="shared" si="14"/>
        <v>21.908055555482861</v>
      </c>
      <c r="JF9" s="34">
        <f t="shared" si="14"/>
        <v>21.991944444424007</v>
      </c>
      <c r="JG9" s="34">
        <f t="shared" si="14"/>
        <v>22.075555555522442</v>
      </c>
      <c r="JH9" s="34">
        <f t="shared" si="14"/>
        <v>22.159444444463588</v>
      </c>
      <c r="JI9" s="34">
        <f t="shared" si="14"/>
        <v>22.243055555562023</v>
      </c>
      <c r="JJ9" s="34">
        <f t="shared" si="14"/>
        <v>22.326666666660458</v>
      </c>
      <c r="JK9" s="34">
        <f t="shared" si="14"/>
        <v>22.410555555426981</v>
      </c>
      <c r="JL9" s="34">
        <f t="shared" si="14"/>
        <v>22.494166666525416</v>
      </c>
      <c r="JM9" s="34">
        <f t="shared" si="14"/>
        <v>22.578055555466563</v>
      </c>
      <c r="JN9" s="34">
        <f t="shared" si="14"/>
        <v>22.661666666564997</v>
      </c>
      <c r="JO9" s="34">
        <f t="shared" si="14"/>
        <v>22.745555555506144</v>
      </c>
      <c r="JP9" s="34">
        <f t="shared" si="14"/>
        <v>22.829166666604578</v>
      </c>
      <c r="JQ9" s="34">
        <f t="shared" si="14"/>
        <v>22.912777777703013</v>
      </c>
      <c r="JR9" s="34">
        <f t="shared" si="14"/>
        <v>22.99666666664416</v>
      </c>
      <c r="JS9" s="34">
        <f t="shared" si="14"/>
        <v>23.080277777742594</v>
      </c>
      <c r="JT9" s="34">
        <f t="shared" si="14"/>
        <v>23.164166666683741</v>
      </c>
      <c r="JU9" s="34">
        <f t="shared" si="14"/>
        <v>23.247777777782176</v>
      </c>
      <c r="JV9" s="34">
        <f t="shared" si="14"/>
        <v>23.331666666548699</v>
      </c>
      <c r="JW9" s="34">
        <f t="shared" si="14"/>
        <v>23.415277777647134</v>
      </c>
      <c r="JX9" s="34">
        <f t="shared" si="14"/>
        <v>23.498888888745569</v>
      </c>
      <c r="JY9" s="34">
        <f t="shared" si="14"/>
        <v>23.582777777686715</v>
      </c>
      <c r="JZ9" s="34">
        <f t="shared" si="14"/>
        <v>23.66638888878515</v>
      </c>
      <c r="KA9" s="34">
        <f t="shared" si="14"/>
        <v>23.750277777726296</v>
      </c>
      <c r="KB9" s="34">
        <f t="shared" si="14"/>
        <v>23.833888888824731</v>
      </c>
      <c r="KC9" s="34">
        <f t="shared" si="14"/>
        <v>23.917777777765878</v>
      </c>
      <c r="KD9" s="34">
        <f t="shared" si="14"/>
        <v>24.001388888864312</v>
      </c>
      <c r="KE9" s="34">
        <f t="shared" si="14"/>
        <v>24.084999999962747</v>
      </c>
      <c r="KF9" s="34">
        <f t="shared" si="14"/>
        <v>24.168888888903894</v>
      </c>
      <c r="KG9" s="34">
        <f t="shared" si="14"/>
        <v>24.252500000002328</v>
      </c>
      <c r="KH9" s="34">
        <f t="shared" si="14"/>
        <v>24.336388888768852</v>
      </c>
      <c r="KI9" s="34">
        <f t="shared" si="14"/>
        <v>24.419999999867287</v>
      </c>
      <c r="KJ9" s="34">
        <f t="shared" si="14"/>
        <v>24.503611110965721</v>
      </c>
      <c r="KK9" s="34">
        <f t="shared" si="14"/>
        <v>24.587499999906868</v>
      </c>
      <c r="KL9" s="34">
        <f t="shared" si="14"/>
        <v>24.671388888848014</v>
      </c>
      <c r="KM9" s="34">
        <f t="shared" si="14"/>
        <v>24.754999999946449</v>
      </c>
      <c r="KN9" s="34">
        <f t="shared" si="14"/>
        <v>24.838611111044884</v>
      </c>
      <c r="KO9" s="34">
        <f t="shared" si="14"/>
        <v>24.92249999998603</v>
      </c>
      <c r="KP9" s="34">
        <f t="shared" si="14"/>
        <v>25.006111111084465</v>
      </c>
      <c r="KQ9" s="34">
        <f t="shared" si="14"/>
        <v>25.090000000025611</v>
      </c>
      <c r="KR9" s="34">
        <f t="shared" si="14"/>
        <v>25.173611111124046</v>
      </c>
      <c r="KS9" s="34">
        <f t="shared" si="14"/>
        <v>25.257222222222481</v>
      </c>
      <c r="KT9" s="34">
        <f t="shared" si="14"/>
        <v>25.341111110989004</v>
      </c>
      <c r="KU9" s="34">
        <f t="shared" si="14"/>
        <v>25.424722222087439</v>
      </c>
      <c r="KV9" s="34">
        <f t="shared" si="14"/>
        <v>25.508611111028586</v>
      </c>
      <c r="KW9" s="34">
        <f t="shared" si="14"/>
        <v>25.59222222212702</v>
      </c>
      <c r="KX9" s="34">
        <f t="shared" si="14"/>
        <v>25.676111111068167</v>
      </c>
      <c r="KY9" s="34">
        <f t="shared" si="14"/>
        <v>25.759722222166602</v>
      </c>
      <c r="KZ9" s="34">
        <f t="shared" si="14"/>
        <v>25.843333333265036</v>
      </c>
      <c r="LA9" s="34">
        <f t="shared" si="14"/>
        <v>25.927222222206183</v>
      </c>
      <c r="LB9" s="34">
        <f t="shared" si="14"/>
        <v>26.010833333304618</v>
      </c>
      <c r="LC9" s="34">
        <f t="shared" si="14"/>
        <v>26.094722222245764</v>
      </c>
      <c r="LD9" s="34">
        <f t="shared" si="14"/>
        <v>26.178333333344199</v>
      </c>
      <c r="LE9" s="34">
        <f t="shared" si="14"/>
        <v>26.262222222110722</v>
      </c>
      <c r="LF9" s="34">
        <f t="shared" si="14"/>
        <v>26.345833333209157</v>
      </c>
      <c r="LG9" s="34">
        <f t="shared" si="14"/>
        <v>26.429722222150303</v>
      </c>
      <c r="LH9" s="34">
        <f t="shared" si="14"/>
        <v>26.513333333248738</v>
      </c>
      <c r="LI9" s="34">
        <f t="shared" si="14"/>
        <v>26.597222222189885</v>
      </c>
      <c r="LJ9" s="34">
        <f t="shared" si="14"/>
        <v>26.680833333288319</v>
      </c>
      <c r="LK9" s="34">
        <f t="shared" si="14"/>
        <v>26.764722222229466</v>
      </c>
      <c r="LL9" s="34">
        <f t="shared" ref="LL9:ML9" si="15">LL8^(1/$B$9)</f>
        <v>26.848333333327901</v>
      </c>
      <c r="LM9" s="34">
        <f t="shared" si="15"/>
        <v>26.931944444426335</v>
      </c>
      <c r="LN9" s="34">
        <f t="shared" si="15"/>
        <v>27.015833333192859</v>
      </c>
      <c r="LO9" s="34">
        <f t="shared" si="15"/>
        <v>27.099444444465917</v>
      </c>
      <c r="LP9" s="34">
        <f t="shared" si="15"/>
        <v>27.18333333323244</v>
      </c>
      <c r="LQ9" s="34">
        <f t="shared" si="15"/>
        <v>27.266944444330875</v>
      </c>
      <c r="LR9" s="34">
        <f t="shared" si="15"/>
        <v>27.350833333272021</v>
      </c>
      <c r="LS9" s="34">
        <f t="shared" si="15"/>
        <v>27.434444444370456</v>
      </c>
      <c r="LT9" s="34">
        <f t="shared" si="15"/>
        <v>27.518055555468891</v>
      </c>
      <c r="LU9" s="34">
        <f t="shared" si="15"/>
        <v>27.601944444410037</v>
      </c>
      <c r="LV9" s="34">
        <f t="shared" si="15"/>
        <v>27.685555555508472</v>
      </c>
      <c r="LW9" s="34">
        <f t="shared" si="15"/>
        <v>27.769444444449618</v>
      </c>
      <c r="LX9" s="34">
        <f t="shared" si="15"/>
        <v>27.853055555548053</v>
      </c>
      <c r="LY9" s="34">
        <f t="shared" si="15"/>
        <v>27.936944444314577</v>
      </c>
      <c r="LZ9" s="34">
        <f t="shared" si="15"/>
        <v>28.020555555413011</v>
      </c>
      <c r="MA9" s="34">
        <f t="shared" si="15"/>
        <v>28.104444444354158</v>
      </c>
      <c r="MB9" s="34">
        <f t="shared" si="15"/>
        <v>28.188055555452593</v>
      </c>
      <c r="MC9" s="34">
        <f t="shared" si="15"/>
        <v>28.271666666551027</v>
      </c>
      <c r="MD9" s="34">
        <f t="shared" si="15"/>
        <v>28.355555555492174</v>
      </c>
      <c r="ME9" s="34">
        <f t="shared" si="15"/>
        <v>28.439166666590609</v>
      </c>
      <c r="MF9" s="34">
        <f t="shared" si="15"/>
        <v>28.523055555531755</v>
      </c>
      <c r="MG9" s="34">
        <f t="shared" si="15"/>
        <v>28.60666666663019</v>
      </c>
      <c r="MH9" s="34">
        <f t="shared" si="15"/>
        <v>28.690277777728625</v>
      </c>
      <c r="MI9" s="34">
        <f t="shared" si="15"/>
        <v>28.774166666669771</v>
      </c>
      <c r="MJ9" s="34">
        <f t="shared" si="15"/>
        <v>28.857777777768206</v>
      </c>
      <c r="MK9" s="34">
        <f t="shared" si="15"/>
        <v>28.941666666534729</v>
      </c>
      <c r="ML9" s="34">
        <f t="shared" si="15"/>
        <v>29.025277777633164</v>
      </c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  <c r="AYZ9" s="34"/>
      <c r="AZA9" s="34"/>
      <c r="AZB9" s="34"/>
      <c r="AZC9" s="34"/>
      <c r="AZD9" s="34"/>
      <c r="AZE9" s="34"/>
      <c r="AZF9" s="34"/>
      <c r="AZG9" s="34"/>
      <c r="AZH9" s="34"/>
      <c r="AZI9" s="34"/>
      <c r="AZJ9" s="34"/>
      <c r="AZK9" s="34"/>
      <c r="AZL9" s="34"/>
      <c r="AZM9" s="34"/>
      <c r="AZN9" s="34"/>
      <c r="AZO9" s="34"/>
      <c r="AZP9" s="34"/>
      <c r="AZQ9" s="34"/>
      <c r="AZR9" s="34"/>
      <c r="AZS9" s="34"/>
      <c r="AZT9" s="34"/>
      <c r="AZU9" s="34"/>
      <c r="AZV9" s="34"/>
      <c r="AZW9" s="34"/>
      <c r="AZX9" s="34"/>
      <c r="AZY9" s="34"/>
      <c r="AZZ9" s="34"/>
      <c r="BAA9" s="34"/>
      <c r="BAB9" s="34"/>
      <c r="BAC9" s="34"/>
      <c r="BAD9" s="34"/>
      <c r="BAE9" s="34"/>
      <c r="BAF9" s="34"/>
      <c r="BAG9" s="34"/>
      <c r="BAH9" s="34"/>
      <c r="BAI9" s="34"/>
      <c r="BAJ9" s="34"/>
      <c r="BAK9" s="34"/>
      <c r="BAL9" s="34"/>
      <c r="BAM9" s="34"/>
      <c r="BAN9" s="34"/>
      <c r="BAO9" s="34"/>
      <c r="BAP9" s="34"/>
      <c r="BAQ9" s="34"/>
      <c r="BAR9" s="34"/>
      <c r="BAS9" s="34"/>
      <c r="BAT9" s="34"/>
      <c r="BAU9" s="34"/>
      <c r="BAV9" s="34"/>
      <c r="BAW9" s="34"/>
      <c r="BAX9" s="34"/>
      <c r="BAY9" s="34"/>
      <c r="BAZ9" s="34"/>
      <c r="BBA9" s="34"/>
      <c r="BBB9" s="34"/>
      <c r="BBC9" s="34"/>
      <c r="BBD9" s="34"/>
      <c r="BBE9" s="34"/>
      <c r="BBF9" s="34"/>
      <c r="BBG9" s="34"/>
      <c r="BBH9" s="34"/>
      <c r="BBI9" s="34"/>
      <c r="BBJ9" s="34"/>
      <c r="BBK9" s="34"/>
      <c r="BBL9" s="34"/>
      <c r="BBM9" s="34"/>
      <c r="BBN9" s="34"/>
      <c r="BBO9" s="34"/>
      <c r="BBP9" s="34"/>
      <c r="BBQ9" s="34"/>
      <c r="BBR9" s="34"/>
      <c r="BBS9" s="34"/>
      <c r="BBT9" s="34"/>
      <c r="BBU9" s="34"/>
      <c r="BBV9" s="34"/>
      <c r="BBW9" s="34"/>
      <c r="BBX9" s="34"/>
      <c r="BBY9" s="34"/>
      <c r="BBZ9" s="34"/>
      <c r="BCA9" s="34"/>
      <c r="BCB9" s="34"/>
      <c r="BCC9" s="34"/>
      <c r="BCD9" s="34"/>
      <c r="BCE9" s="34"/>
      <c r="BCF9" s="34"/>
      <c r="BCG9" s="34"/>
      <c r="BCH9" s="34"/>
      <c r="BCI9" s="34"/>
      <c r="BCJ9" s="34"/>
      <c r="BCK9" s="34"/>
      <c r="BCL9" s="34"/>
      <c r="BCM9" s="34"/>
      <c r="BCN9" s="34"/>
      <c r="BCO9" s="34"/>
      <c r="BCP9" s="34"/>
      <c r="BCQ9" s="34"/>
      <c r="BCR9" s="34"/>
      <c r="BCS9" s="34"/>
      <c r="BCT9" s="34"/>
      <c r="BCU9" s="34"/>
      <c r="BCV9" s="34"/>
      <c r="BCW9" s="34"/>
      <c r="BCX9" s="34"/>
      <c r="BCY9" s="34"/>
      <c r="BCZ9" s="34"/>
      <c r="BDA9" s="34"/>
      <c r="BDB9" s="34"/>
      <c r="BDC9" s="34"/>
      <c r="BDD9" s="34"/>
      <c r="BDE9" s="34"/>
      <c r="BDF9" s="34"/>
      <c r="BDG9" s="34"/>
      <c r="BDH9" s="34"/>
      <c r="BDI9" s="34"/>
      <c r="BDJ9" s="34"/>
      <c r="BDK9" s="34"/>
      <c r="BDL9" s="34"/>
      <c r="BDM9" s="34"/>
      <c r="BDN9" s="34"/>
      <c r="BDO9" s="34"/>
      <c r="BDP9" s="34"/>
      <c r="BDQ9" s="34"/>
      <c r="BDR9" s="34"/>
      <c r="BDS9" s="34"/>
      <c r="BDT9" s="34"/>
      <c r="BDU9" s="34"/>
      <c r="BDV9" s="34"/>
      <c r="BDW9" s="34"/>
      <c r="BDX9" s="34"/>
      <c r="BDY9" s="34"/>
      <c r="BDZ9" s="34"/>
      <c r="BEA9" s="34"/>
      <c r="BEB9" s="34"/>
      <c r="BEC9" s="34"/>
      <c r="BED9" s="34"/>
      <c r="BEE9" s="34"/>
      <c r="BEF9" s="34"/>
      <c r="BEG9" s="34"/>
      <c r="BEH9" s="34"/>
      <c r="BEI9" s="34"/>
      <c r="BEJ9" s="34"/>
      <c r="BEK9" s="34"/>
      <c r="BEL9" s="34"/>
      <c r="BEM9" s="34"/>
      <c r="BEN9" s="34"/>
      <c r="BEO9" s="34"/>
      <c r="BEP9" s="34"/>
      <c r="BEQ9" s="34"/>
      <c r="BER9" s="34"/>
      <c r="BES9" s="34"/>
      <c r="BET9" s="34"/>
      <c r="BEU9" s="34"/>
      <c r="BEV9" s="34"/>
      <c r="BEW9" s="34"/>
      <c r="BEX9" s="34"/>
      <c r="BEY9" s="34"/>
      <c r="BEZ9" s="34"/>
      <c r="BFA9" s="34"/>
      <c r="BFB9" s="34"/>
      <c r="BFC9" s="34"/>
      <c r="BFD9" s="34"/>
      <c r="BFE9" s="34"/>
      <c r="BFF9" s="34"/>
      <c r="BFG9" s="34"/>
      <c r="BFH9" s="34"/>
      <c r="BFI9" s="34"/>
      <c r="BFJ9" s="34"/>
      <c r="BFK9" s="34"/>
      <c r="BFL9" s="34"/>
      <c r="BFM9" s="34"/>
      <c r="BFN9" s="34"/>
      <c r="BFO9" s="34"/>
      <c r="BFP9" s="34"/>
      <c r="BFQ9" s="34"/>
      <c r="BFR9" s="34"/>
      <c r="BFS9" s="34"/>
      <c r="BFT9" s="34"/>
      <c r="BFU9" s="34"/>
      <c r="BFV9" s="34"/>
      <c r="BFW9" s="34"/>
      <c r="BFX9" s="34"/>
      <c r="BFY9" s="34"/>
      <c r="BFZ9" s="34"/>
      <c r="BGA9" s="34"/>
      <c r="BGB9" s="34"/>
      <c r="BGC9" s="34"/>
      <c r="BGD9" s="34"/>
      <c r="BGE9" s="34"/>
      <c r="BGF9" s="34"/>
      <c r="BGG9" s="34"/>
      <c r="BGH9" s="34"/>
      <c r="BGI9" s="34"/>
      <c r="BGJ9" s="34"/>
      <c r="BGK9" s="34"/>
      <c r="BGL9" s="34"/>
      <c r="BGM9" s="34"/>
      <c r="BGN9" s="34"/>
      <c r="BGO9" s="34"/>
      <c r="BGP9" s="34"/>
      <c r="BGQ9" s="34"/>
      <c r="BGR9" s="34"/>
      <c r="BGS9" s="34"/>
      <c r="BGT9" s="34"/>
      <c r="BGU9" s="34"/>
      <c r="BGV9" s="34"/>
      <c r="BGW9" s="34"/>
      <c r="BGX9" s="34"/>
      <c r="BGY9" s="34"/>
      <c r="BGZ9" s="34"/>
      <c r="BHA9" s="34"/>
      <c r="BHB9" s="34"/>
      <c r="BHC9" s="34"/>
      <c r="BHD9" s="34"/>
      <c r="BHE9" s="34"/>
      <c r="BHF9" s="34"/>
      <c r="BHG9" s="34"/>
      <c r="BHH9" s="34"/>
      <c r="BHI9" s="34"/>
      <c r="BHJ9" s="34"/>
      <c r="BHK9" s="34"/>
      <c r="BHL9" s="34"/>
      <c r="BHM9" s="34"/>
      <c r="BHN9" s="34"/>
      <c r="BHO9" s="34"/>
      <c r="BHP9" s="34"/>
      <c r="BHQ9" s="34"/>
      <c r="BHR9" s="34"/>
      <c r="BHS9" s="34"/>
      <c r="BHT9" s="34"/>
      <c r="BHU9" s="34"/>
      <c r="BHV9" s="34"/>
      <c r="BHW9" s="34"/>
      <c r="BHX9" s="34"/>
      <c r="BHY9" s="34"/>
      <c r="BHZ9" s="34"/>
      <c r="BIA9" s="34"/>
      <c r="BIB9" s="34"/>
      <c r="BIC9" s="34"/>
      <c r="BID9" s="34"/>
      <c r="BIE9" s="34"/>
      <c r="BIF9" s="34"/>
      <c r="BIG9" s="34"/>
      <c r="BIH9" s="34"/>
      <c r="BII9" s="34"/>
      <c r="BIJ9" s="34"/>
      <c r="BIK9" s="34"/>
      <c r="BIL9" s="34"/>
      <c r="BIM9" s="34"/>
      <c r="BIN9" s="34"/>
      <c r="BIO9" s="34"/>
      <c r="BIP9" s="34"/>
      <c r="BIQ9" s="34"/>
      <c r="BIR9" s="34"/>
      <c r="BIS9" s="34"/>
      <c r="BIT9" s="34"/>
      <c r="BIU9" s="34"/>
      <c r="BIV9" s="34"/>
      <c r="BIW9" s="34"/>
      <c r="BIX9" s="34"/>
      <c r="BIY9" s="34"/>
      <c r="BIZ9" s="34"/>
      <c r="BJA9" s="34"/>
      <c r="BJB9" s="34"/>
      <c r="BJC9" s="34"/>
      <c r="BJD9" s="34"/>
      <c r="BJE9" s="34"/>
      <c r="BJF9" s="34"/>
      <c r="BJG9" s="34"/>
      <c r="BJH9" s="34"/>
      <c r="BJI9" s="34"/>
      <c r="BJJ9" s="34"/>
      <c r="BJK9" s="34"/>
      <c r="BJL9" s="34"/>
      <c r="BJM9" s="34"/>
      <c r="BJN9" s="34"/>
      <c r="BJO9" s="34"/>
      <c r="BJP9" s="34"/>
      <c r="BJQ9" s="34"/>
      <c r="BJR9" s="34"/>
      <c r="BJS9" s="34"/>
      <c r="BJT9" s="34"/>
      <c r="BJU9" s="34"/>
      <c r="BJV9" s="34"/>
      <c r="BJW9" s="34"/>
      <c r="BJX9" s="34"/>
      <c r="BJY9" s="34"/>
      <c r="BJZ9" s="34"/>
      <c r="BKA9" s="34"/>
      <c r="BKB9" s="34"/>
      <c r="BKC9" s="34"/>
      <c r="BKD9" s="34"/>
      <c r="BKE9" s="34"/>
      <c r="BKF9" s="34"/>
      <c r="BKG9" s="34"/>
      <c r="BKH9" s="34"/>
      <c r="BKI9" s="34"/>
      <c r="BKJ9" s="34"/>
      <c r="BKK9" s="34"/>
      <c r="BKL9" s="34"/>
      <c r="BKM9" s="34"/>
      <c r="BKN9" s="34"/>
      <c r="BKO9" s="34"/>
      <c r="BKP9" s="34"/>
      <c r="BKQ9" s="34"/>
      <c r="BKR9" s="34"/>
      <c r="BKS9" s="34"/>
      <c r="BKT9" s="34"/>
      <c r="BKU9" s="34"/>
      <c r="BKV9" s="34"/>
      <c r="BKW9" s="34"/>
      <c r="BKX9" s="34"/>
      <c r="BKY9" s="34"/>
      <c r="BKZ9" s="34"/>
      <c r="BLA9" s="34"/>
      <c r="BLB9" s="34"/>
      <c r="BLC9" s="34"/>
      <c r="BLD9" s="34"/>
      <c r="BLE9" s="34"/>
      <c r="BLF9" s="34"/>
      <c r="BLG9" s="34"/>
      <c r="BLH9" s="34"/>
      <c r="BLI9" s="34"/>
      <c r="BLJ9" s="34"/>
      <c r="BLK9" s="34"/>
      <c r="BLL9" s="34"/>
      <c r="BLM9" s="34"/>
      <c r="BLN9" s="34"/>
      <c r="BLO9" s="34"/>
      <c r="BLP9" s="34"/>
      <c r="BLQ9" s="34"/>
      <c r="BLR9" s="34"/>
      <c r="BLS9" s="34"/>
      <c r="BLT9" s="34"/>
      <c r="BLU9" s="34"/>
      <c r="BLV9" s="34"/>
      <c r="BLW9" s="34"/>
      <c r="BLX9" s="34"/>
      <c r="BLY9" s="34"/>
      <c r="BLZ9" s="34"/>
      <c r="BMA9" s="34"/>
      <c r="BMB9" s="34"/>
      <c r="BMC9" s="34"/>
      <c r="BMD9" s="34"/>
      <c r="BME9" s="34"/>
      <c r="BMF9" s="34"/>
      <c r="BMG9" s="34"/>
      <c r="BMH9" s="34"/>
      <c r="BMI9" s="34"/>
      <c r="BMJ9" s="34"/>
      <c r="BMK9" s="34"/>
      <c r="BML9" s="34"/>
      <c r="BMM9" s="34"/>
      <c r="BMN9" s="34"/>
      <c r="BMO9" s="34"/>
      <c r="BMP9" s="34"/>
      <c r="BMQ9" s="34"/>
      <c r="BMR9" s="34"/>
      <c r="BMS9" s="34"/>
      <c r="BMT9" s="34"/>
      <c r="BMU9" s="34"/>
      <c r="BMV9" s="34"/>
      <c r="BMW9" s="34"/>
      <c r="BMX9" s="34"/>
      <c r="BMY9" s="34"/>
      <c r="BMZ9" s="34"/>
      <c r="BNA9" s="34"/>
      <c r="BNB9" s="34"/>
      <c r="BNC9" s="34"/>
      <c r="BND9" s="34"/>
      <c r="BNE9" s="34"/>
      <c r="BNF9" s="34"/>
      <c r="BNG9" s="34"/>
      <c r="BNH9" s="34"/>
      <c r="BNI9" s="34"/>
      <c r="BNJ9" s="34"/>
      <c r="BNK9" s="34"/>
      <c r="BNL9" s="34"/>
      <c r="BNM9" s="34"/>
      <c r="BNN9" s="34"/>
      <c r="BNO9" s="34"/>
      <c r="BNP9" s="34"/>
      <c r="BNQ9" s="34"/>
      <c r="BNR9" s="34"/>
      <c r="BNS9" s="34"/>
      <c r="BNT9" s="34"/>
      <c r="BNU9" s="34"/>
      <c r="BNV9" s="34"/>
      <c r="BNW9" s="34"/>
      <c r="BNX9" s="34"/>
      <c r="BNY9" s="34"/>
      <c r="BNZ9" s="34"/>
      <c r="BOA9" s="34"/>
      <c r="BOB9" s="34"/>
      <c r="BOC9" s="34"/>
      <c r="BOD9" s="34"/>
      <c r="BOE9" s="34"/>
      <c r="BOF9" s="34"/>
      <c r="BOG9" s="34"/>
      <c r="BOH9" s="34"/>
      <c r="BOI9" s="34"/>
      <c r="BOJ9" s="34"/>
      <c r="BOK9" s="34"/>
      <c r="BOL9" s="34"/>
      <c r="BOM9" s="34"/>
      <c r="BON9" s="34"/>
      <c r="BOO9" s="34"/>
      <c r="BOP9" s="34"/>
      <c r="BOQ9" s="34"/>
      <c r="BOR9" s="34"/>
      <c r="BOS9" s="34"/>
      <c r="BOT9" s="34"/>
      <c r="BOU9" s="34"/>
      <c r="BOV9" s="34"/>
      <c r="BOW9" s="34"/>
      <c r="BOX9" s="34"/>
      <c r="BOY9" s="34"/>
      <c r="BOZ9" s="34"/>
      <c r="BPA9" s="34"/>
      <c r="BPB9" s="34"/>
      <c r="BPC9" s="34"/>
      <c r="BPD9" s="34"/>
      <c r="BPE9" s="34"/>
      <c r="BPF9" s="34"/>
      <c r="BPG9" s="34"/>
      <c r="BPH9" s="34"/>
      <c r="BPI9" s="34"/>
      <c r="BPJ9" s="34"/>
      <c r="BPK9" s="34"/>
      <c r="BPL9" s="34"/>
      <c r="BPM9" s="34"/>
      <c r="BPN9" s="34"/>
      <c r="BPO9" s="34"/>
      <c r="BPP9" s="34"/>
      <c r="BPQ9" s="34"/>
      <c r="BPR9" s="34"/>
      <c r="BPS9" s="34"/>
      <c r="BPT9" s="34"/>
      <c r="BPU9" s="34"/>
      <c r="BPV9" s="34"/>
      <c r="BPW9" s="34"/>
      <c r="BPX9" s="34"/>
      <c r="BPY9" s="34"/>
      <c r="BPZ9" s="34"/>
      <c r="BQA9" s="34"/>
      <c r="BQB9" s="34"/>
      <c r="BQC9" s="34"/>
      <c r="BQD9" s="34"/>
      <c r="BQE9" s="34"/>
      <c r="BQF9" s="34"/>
      <c r="BQG9" s="34"/>
      <c r="BQH9" s="34"/>
      <c r="BQI9" s="34"/>
      <c r="BQJ9" s="34"/>
      <c r="BQK9" s="34"/>
      <c r="BQL9" s="34"/>
      <c r="BQM9" s="34"/>
      <c r="BQN9" s="34"/>
      <c r="BQO9" s="34"/>
      <c r="BQP9" s="34"/>
      <c r="BQQ9" s="34"/>
      <c r="BQR9" s="34"/>
      <c r="BQS9" s="34"/>
      <c r="BQT9" s="34"/>
      <c r="BQU9" s="34"/>
      <c r="BQV9" s="34"/>
      <c r="BQW9" s="34"/>
      <c r="BQX9" s="34"/>
      <c r="BQY9" s="34"/>
      <c r="BQZ9" s="34"/>
      <c r="BRA9" s="34"/>
      <c r="BRB9" s="34"/>
      <c r="BRC9" s="34"/>
      <c r="BRD9" s="34"/>
      <c r="BRE9" s="34"/>
      <c r="BRF9" s="34"/>
      <c r="BRG9" s="34"/>
      <c r="BRH9" s="34"/>
      <c r="BRI9" s="34"/>
      <c r="BRJ9" s="34"/>
      <c r="BRK9" s="34"/>
      <c r="BRL9" s="34"/>
      <c r="BRM9" s="34"/>
      <c r="BRN9" s="34"/>
      <c r="BRO9" s="34"/>
      <c r="BRP9" s="34"/>
      <c r="BRQ9" s="34"/>
      <c r="BRR9" s="34"/>
      <c r="BRS9" s="34"/>
      <c r="BRT9" s="34"/>
      <c r="BRU9" s="34"/>
      <c r="BRV9" s="34"/>
      <c r="BRW9" s="34"/>
      <c r="BRX9" s="34"/>
      <c r="BRY9" s="34"/>
      <c r="BRZ9" s="34"/>
      <c r="BSA9" s="34"/>
      <c r="BSB9" s="34"/>
      <c r="BSC9" s="34"/>
      <c r="BSD9" s="34"/>
      <c r="BSE9" s="34"/>
      <c r="BSF9" s="34"/>
      <c r="BSG9" s="34"/>
      <c r="BSH9" s="34"/>
      <c r="BSI9" s="34"/>
      <c r="BSJ9" s="34"/>
      <c r="BSK9" s="34"/>
      <c r="BSL9" s="34"/>
      <c r="BSM9" s="34"/>
      <c r="BSN9" s="34"/>
      <c r="BSO9" s="34"/>
      <c r="BSP9" s="34"/>
      <c r="BSQ9" s="34"/>
      <c r="BSR9" s="34"/>
      <c r="BSS9" s="34"/>
      <c r="BST9" s="34"/>
      <c r="BSU9" s="34"/>
      <c r="BSV9" s="34"/>
      <c r="BSW9" s="34"/>
      <c r="BSX9" s="34"/>
      <c r="BSY9" s="34"/>
      <c r="BSZ9" s="34"/>
      <c r="BTA9" s="34"/>
      <c r="BTB9" s="34"/>
      <c r="BTC9" s="34"/>
      <c r="BTD9" s="34"/>
      <c r="BTE9" s="34"/>
      <c r="BTF9" s="34"/>
      <c r="BTG9" s="34"/>
      <c r="BTH9" s="34"/>
      <c r="BTI9" s="34"/>
      <c r="BTJ9" s="34"/>
      <c r="BTK9" s="34"/>
      <c r="BTL9" s="34"/>
      <c r="BTM9" s="34"/>
      <c r="BTN9" s="34"/>
      <c r="BTO9" s="34"/>
      <c r="BTP9" s="34"/>
      <c r="BTQ9" s="34"/>
      <c r="BTR9" s="34"/>
      <c r="BTS9" s="34"/>
      <c r="BTT9" s="34"/>
      <c r="BTU9" s="34"/>
      <c r="BTV9" s="34"/>
      <c r="BTW9" s="34"/>
      <c r="BTX9" s="34"/>
      <c r="BTY9" s="34"/>
      <c r="BTZ9" s="34"/>
      <c r="BUA9" s="34"/>
      <c r="BUB9" s="34"/>
      <c r="BUC9" s="34"/>
      <c r="BUD9" s="34"/>
      <c r="BUE9" s="34"/>
      <c r="BUF9" s="34"/>
      <c r="BUG9" s="34"/>
      <c r="BUH9" s="34"/>
      <c r="BUI9" s="34"/>
      <c r="BUJ9" s="34"/>
      <c r="BUK9" s="34"/>
      <c r="BUL9" s="34"/>
      <c r="BUM9" s="34"/>
      <c r="BUN9" s="34"/>
      <c r="BUO9" s="34"/>
      <c r="BUP9" s="34"/>
      <c r="BUQ9" s="34"/>
      <c r="BUR9" s="34"/>
      <c r="BUS9" s="34"/>
      <c r="BUT9" s="34"/>
      <c r="BUU9" s="34"/>
      <c r="BUV9" s="34"/>
      <c r="BUW9" s="34"/>
      <c r="BUX9" s="34"/>
      <c r="BUY9" s="34"/>
      <c r="BUZ9" s="34"/>
      <c r="BVA9" s="34"/>
      <c r="BVB9" s="34"/>
      <c r="BVC9" s="34"/>
      <c r="BVD9" s="34"/>
      <c r="BVE9" s="34"/>
      <c r="BVF9" s="34"/>
      <c r="BVG9" s="34"/>
      <c r="BVH9" s="34"/>
      <c r="BVI9" s="34"/>
      <c r="BVJ9" s="34"/>
      <c r="BVK9" s="34"/>
      <c r="BVL9" s="34"/>
      <c r="BVM9" s="34"/>
      <c r="BVN9" s="34"/>
      <c r="BVO9" s="34"/>
      <c r="BVP9" s="34"/>
      <c r="BVQ9" s="34"/>
      <c r="BVR9" s="34"/>
      <c r="BVS9" s="34"/>
      <c r="BVT9" s="34"/>
      <c r="BVU9" s="34"/>
      <c r="BVV9" s="34"/>
      <c r="BVW9" s="34"/>
      <c r="BVX9" s="34"/>
      <c r="BVY9" s="34"/>
      <c r="BVZ9" s="34"/>
      <c r="BWA9" s="34"/>
      <c r="BWB9" s="34"/>
      <c r="BWC9" s="34"/>
      <c r="BWD9" s="34"/>
      <c r="BWE9" s="34"/>
      <c r="BWF9" s="34"/>
      <c r="BWG9" s="34"/>
      <c r="BWH9" s="34"/>
      <c r="BWI9" s="34"/>
      <c r="BWJ9" s="34"/>
      <c r="BWK9" s="34"/>
      <c r="BWL9" s="34"/>
      <c r="BWM9" s="34"/>
      <c r="BWN9" s="34"/>
      <c r="BWO9" s="34"/>
      <c r="BWP9" s="34"/>
      <c r="BWQ9" s="34"/>
      <c r="BWR9" s="34"/>
      <c r="BWS9" s="34"/>
      <c r="BWT9" s="34"/>
      <c r="BWU9" s="34"/>
      <c r="BWV9" s="34"/>
      <c r="BWW9" s="34"/>
      <c r="BWX9" s="34"/>
      <c r="BWY9" s="34"/>
      <c r="BWZ9" s="34"/>
      <c r="BXA9" s="34"/>
      <c r="BXB9" s="34"/>
      <c r="BXC9" s="34"/>
      <c r="BXD9" s="34"/>
      <c r="BXE9" s="34"/>
      <c r="BXF9" s="34"/>
      <c r="BXG9" s="34"/>
      <c r="BXH9" s="34"/>
      <c r="BXI9" s="34"/>
      <c r="BXJ9" s="34"/>
      <c r="BXK9" s="34"/>
      <c r="BXL9" s="34"/>
      <c r="BXM9" s="34"/>
      <c r="BXN9" s="34"/>
      <c r="BXO9" s="34"/>
      <c r="BXP9" s="34"/>
      <c r="BXQ9" s="34"/>
      <c r="BXR9" s="34"/>
      <c r="BXS9" s="34"/>
      <c r="BXT9" s="34"/>
      <c r="BXU9" s="34"/>
      <c r="BXV9" s="34"/>
      <c r="BXW9" s="34"/>
      <c r="BXX9" s="34"/>
      <c r="BXY9" s="34"/>
      <c r="BXZ9" s="34"/>
      <c r="BYA9" s="34"/>
      <c r="BYB9" s="34"/>
      <c r="BYC9" s="34"/>
      <c r="BYD9" s="34"/>
      <c r="BYE9" s="34"/>
      <c r="BYF9" s="34"/>
      <c r="BYG9" s="34"/>
      <c r="BYH9" s="34"/>
      <c r="BYI9" s="34"/>
      <c r="BYJ9" s="34"/>
      <c r="BYK9" s="34"/>
      <c r="BYL9" s="34"/>
      <c r="BYM9" s="34"/>
      <c r="BYN9" s="34"/>
      <c r="BYO9" s="34"/>
      <c r="BYP9" s="34"/>
      <c r="BYQ9" s="34"/>
      <c r="BYR9" s="34"/>
      <c r="BYS9" s="34"/>
      <c r="BYT9" s="34"/>
      <c r="BYU9" s="34"/>
      <c r="BYV9" s="34"/>
      <c r="BYW9" s="34"/>
      <c r="BYX9" s="34"/>
      <c r="BYY9" s="34"/>
      <c r="BYZ9" s="34"/>
      <c r="BZA9" s="34"/>
      <c r="BZB9" s="34"/>
      <c r="BZC9" s="34"/>
      <c r="BZD9" s="34"/>
      <c r="BZE9" s="34"/>
      <c r="BZF9" s="34"/>
      <c r="BZG9" s="34"/>
      <c r="BZH9" s="34"/>
      <c r="BZI9" s="34"/>
      <c r="BZJ9" s="34"/>
      <c r="BZK9" s="34"/>
      <c r="BZL9" s="34"/>
      <c r="BZM9" s="34"/>
      <c r="BZN9" s="34"/>
      <c r="BZO9" s="34"/>
      <c r="BZP9" s="34"/>
      <c r="BZQ9" s="34"/>
      <c r="BZR9" s="34"/>
      <c r="BZS9" s="34"/>
      <c r="BZT9" s="34"/>
      <c r="BZU9" s="34"/>
      <c r="BZV9" s="34"/>
      <c r="BZW9" s="34"/>
      <c r="BZX9" s="34"/>
      <c r="BZY9" s="34"/>
      <c r="BZZ9" s="34"/>
      <c r="CAA9" s="34"/>
      <c r="CAB9" s="34"/>
      <c r="CAC9" s="34"/>
      <c r="CAD9" s="34"/>
      <c r="CAE9" s="34"/>
      <c r="CAF9" s="34"/>
      <c r="CAG9" s="34"/>
      <c r="CAH9" s="34"/>
      <c r="CAI9" s="34"/>
      <c r="CAJ9" s="34"/>
      <c r="CAK9" s="34"/>
      <c r="CAL9" s="34"/>
      <c r="CAM9" s="34"/>
      <c r="CAN9" s="34"/>
      <c r="CAO9" s="34"/>
      <c r="CAP9" s="34"/>
      <c r="CAQ9" s="34"/>
      <c r="CAR9" s="34"/>
      <c r="CAS9" s="34"/>
      <c r="CAT9" s="34"/>
      <c r="CAU9" s="34"/>
      <c r="CAV9" s="34"/>
      <c r="CAW9" s="34"/>
      <c r="CAX9" s="34"/>
      <c r="CAY9" s="34"/>
      <c r="CAZ9" s="34"/>
      <c r="CBA9" s="34"/>
      <c r="CBB9" s="34"/>
      <c r="CBC9" s="34"/>
      <c r="CBD9" s="34"/>
      <c r="CBE9" s="34"/>
      <c r="CBF9" s="34"/>
      <c r="CBG9" s="34"/>
      <c r="CBH9" s="34"/>
      <c r="CBI9" s="34"/>
      <c r="CBJ9" s="34"/>
      <c r="CBK9" s="34"/>
      <c r="CBL9" s="34"/>
      <c r="CBM9" s="34"/>
      <c r="CBN9" s="34"/>
      <c r="CBO9" s="34"/>
      <c r="CBP9" s="34"/>
      <c r="CBQ9" s="34"/>
      <c r="CBR9" s="34"/>
      <c r="CBS9" s="34"/>
      <c r="CBT9" s="34"/>
      <c r="CBU9" s="34"/>
      <c r="CBV9" s="34"/>
      <c r="CBW9" s="34"/>
      <c r="CBX9" s="34"/>
      <c r="CBY9" s="34"/>
      <c r="CBZ9" s="34"/>
      <c r="CCA9" s="34"/>
      <c r="CCB9" s="34"/>
      <c r="CCC9" s="34"/>
      <c r="CCD9" s="34"/>
      <c r="CCE9" s="34"/>
      <c r="CCF9" s="34"/>
      <c r="CCG9" s="34"/>
      <c r="CCH9" s="34"/>
      <c r="CCI9" s="34"/>
      <c r="CCJ9" s="34"/>
      <c r="CCK9" s="34"/>
      <c r="CCL9" s="34"/>
      <c r="CCM9" s="34"/>
      <c r="CCN9" s="34"/>
      <c r="CCO9" s="34"/>
      <c r="CCP9" s="34"/>
      <c r="CCQ9" s="34"/>
      <c r="CCR9" s="34"/>
      <c r="CCS9" s="34"/>
      <c r="CCT9" s="34"/>
      <c r="CCU9" s="34"/>
      <c r="CCV9" s="34"/>
      <c r="CCW9" s="34"/>
      <c r="CCX9" s="34"/>
      <c r="CCY9" s="34"/>
      <c r="CCZ9" s="34"/>
      <c r="CDA9" s="34"/>
      <c r="CDB9" s="34"/>
      <c r="CDC9" s="34"/>
      <c r="CDD9" s="34"/>
      <c r="CDE9" s="34"/>
      <c r="CDF9" s="34"/>
      <c r="CDG9" s="34"/>
      <c r="CDH9" s="34"/>
      <c r="CDI9" s="34"/>
      <c r="CDJ9" s="34"/>
      <c r="CDK9" s="34"/>
      <c r="CDL9" s="34"/>
      <c r="CDM9" s="34"/>
      <c r="CDN9" s="34"/>
      <c r="CDO9" s="34"/>
      <c r="CDP9" s="34"/>
      <c r="CDQ9" s="34"/>
      <c r="CDR9" s="34"/>
      <c r="CDS9" s="34"/>
      <c r="CDT9" s="34"/>
      <c r="CDU9" s="34"/>
      <c r="CDV9" s="34"/>
      <c r="CDW9" s="34"/>
      <c r="CDX9" s="34"/>
      <c r="CDY9" s="34"/>
      <c r="CDZ9" s="34"/>
      <c r="CEA9" s="34"/>
      <c r="CEB9" s="34"/>
      <c r="CEC9" s="34"/>
      <c r="CED9" s="34"/>
      <c r="CEE9" s="34"/>
      <c r="CEF9" s="34"/>
      <c r="CEG9" s="34"/>
      <c r="CEH9" s="34"/>
      <c r="CEI9" s="34"/>
      <c r="CEJ9" s="34"/>
      <c r="CEK9" s="34"/>
      <c r="CEL9" s="34"/>
      <c r="CEM9" s="34"/>
      <c r="CEN9" s="34"/>
      <c r="CEO9" s="34"/>
      <c r="CEP9" s="34"/>
      <c r="CEQ9" s="34"/>
      <c r="CER9" s="34"/>
      <c r="CES9" s="34"/>
      <c r="CET9" s="34"/>
      <c r="CEU9" s="34"/>
      <c r="CEV9" s="34"/>
      <c r="CEW9" s="34"/>
      <c r="CEX9" s="34"/>
      <c r="CEY9" s="34"/>
      <c r="CEZ9" s="34"/>
      <c r="CFA9" s="34"/>
      <c r="CFB9" s="34"/>
      <c r="CFC9" s="34"/>
      <c r="CFD9" s="34"/>
      <c r="CFE9" s="34"/>
      <c r="CFF9" s="34"/>
      <c r="CFG9" s="34"/>
      <c r="CFH9" s="34"/>
      <c r="CFI9" s="34"/>
      <c r="CFJ9" s="34"/>
      <c r="CFK9" s="34"/>
      <c r="CFL9" s="34"/>
      <c r="CFM9" s="34"/>
      <c r="CFN9" s="34"/>
      <c r="CFO9" s="34"/>
      <c r="CFP9" s="34"/>
      <c r="CFQ9" s="34"/>
      <c r="CFR9" s="34"/>
      <c r="CFS9" s="34"/>
      <c r="CFT9" s="34"/>
      <c r="CFU9" s="34"/>
      <c r="CFV9" s="34"/>
      <c r="CFW9" s="34"/>
      <c r="CFX9" s="34"/>
      <c r="CFY9" s="34"/>
      <c r="CFZ9" s="34"/>
      <c r="CGA9" s="34"/>
      <c r="CGB9" s="34"/>
      <c r="CGC9" s="34"/>
      <c r="CGD9" s="34"/>
      <c r="CGE9" s="34"/>
      <c r="CGF9" s="34"/>
      <c r="CGG9" s="34"/>
      <c r="CGH9" s="34"/>
      <c r="CGI9" s="34"/>
      <c r="CGJ9" s="34"/>
      <c r="CGK9" s="34"/>
      <c r="CGL9" s="34"/>
      <c r="CGM9" s="34"/>
      <c r="CGN9" s="34"/>
      <c r="CGO9" s="34"/>
      <c r="CGP9" s="34"/>
      <c r="CGQ9" s="34"/>
      <c r="CGR9" s="34"/>
      <c r="CGS9" s="34"/>
      <c r="CGT9" s="34"/>
      <c r="CGU9" s="34"/>
      <c r="CGV9" s="34"/>
      <c r="CGW9" s="34"/>
      <c r="CGX9" s="34"/>
      <c r="CGY9" s="34"/>
      <c r="CGZ9" s="34"/>
      <c r="CHA9" s="34"/>
      <c r="CHB9" s="34"/>
      <c r="CHC9" s="34"/>
      <c r="CHD9" s="34"/>
      <c r="CHE9" s="34"/>
      <c r="CHF9" s="34"/>
      <c r="CHG9" s="34"/>
      <c r="CHH9" s="34"/>
      <c r="CHI9" s="34"/>
      <c r="CHJ9" s="34"/>
      <c r="CHK9" s="34"/>
      <c r="CHL9" s="34"/>
      <c r="CHM9" s="34"/>
      <c r="CHN9" s="34"/>
      <c r="CHO9" s="34"/>
      <c r="CHP9" s="34"/>
      <c r="CHQ9" s="34"/>
      <c r="CHR9" s="34"/>
      <c r="CHS9" s="34"/>
      <c r="CHT9" s="34"/>
      <c r="CHU9" s="34"/>
      <c r="CHV9" s="34"/>
      <c r="CHW9" s="34"/>
      <c r="CHX9" s="34"/>
      <c r="CHY9" s="34"/>
      <c r="CHZ9" s="34"/>
      <c r="CIA9" s="34"/>
      <c r="CIB9" s="34"/>
      <c r="CIC9" s="34"/>
      <c r="CID9" s="34"/>
      <c r="CIE9" s="34"/>
      <c r="CIF9" s="34"/>
      <c r="CIG9" s="34"/>
      <c r="CIH9" s="34"/>
      <c r="CII9" s="34"/>
      <c r="CIJ9" s="34"/>
      <c r="CIK9" s="34"/>
      <c r="CIL9" s="34"/>
      <c r="CIM9" s="34"/>
      <c r="CIN9" s="34"/>
      <c r="CIO9" s="34"/>
      <c r="CIP9" s="34"/>
      <c r="CIQ9" s="34"/>
      <c r="CIR9" s="34"/>
      <c r="CIS9" s="34"/>
      <c r="CIT9" s="34"/>
      <c r="CIU9" s="34"/>
      <c r="CIV9" s="34"/>
      <c r="CIW9" s="34"/>
      <c r="CIX9" s="34"/>
      <c r="CIY9" s="34"/>
      <c r="CIZ9" s="34"/>
    </row>
    <row r="10" spans="1:2288" ht="15" thickBot="1" x14ac:dyDescent="0.25">
      <c r="A10" s="20"/>
      <c r="B10" s="18" t="s">
        <v>10</v>
      </c>
      <c r="C10" s="14">
        <v>5</v>
      </c>
      <c r="D10" s="14">
        <v>4.9469512302136271</v>
      </c>
      <c r="E10" s="14">
        <v>4.74959532890073</v>
      </c>
      <c r="F10" s="14">
        <v>4.8256977060762498</v>
      </c>
      <c r="G10" s="14">
        <v>4.8814131425292713</v>
      </c>
      <c r="H10" s="14">
        <v>4.7789286622340654</v>
      </c>
      <c r="I10" s="14">
        <v>4.9421821863714577</v>
      </c>
      <c r="J10" s="14">
        <v>4.9548488530381185</v>
      </c>
      <c r="K10" s="14">
        <v>5.0249512302136345</v>
      </c>
      <c r="L10" s="14">
        <v>5.0282845635469604</v>
      </c>
      <c r="M10" s="14">
        <v>4.9194131425292653</v>
      </c>
      <c r="N10" s="14">
        <v>5.0376178968802954</v>
      </c>
      <c r="O10" s="14">
        <v>5.2175380876843516</v>
      </c>
      <c r="P10" s="14">
        <v>5.1601023771755017</v>
      </c>
      <c r="Q10" s="14">
        <v>4.8836977060762443</v>
      </c>
      <c r="R10" s="14">
        <v>5.0596178968802921</v>
      </c>
      <c r="S10" s="14">
        <v>5.110666666666658</v>
      </c>
      <c r="T10" s="14">
        <v>5.109333333333316</v>
      </c>
      <c r="U10" s="14">
        <v>5.0636178968802943</v>
      </c>
      <c r="V10" s="14">
        <v>5.0656178968803012</v>
      </c>
      <c r="W10" s="14">
        <v>5.119999999999993</v>
      </c>
      <c r="X10" s="14">
        <v>4.9981821863714577</v>
      </c>
      <c r="Y10" s="14">
        <v>5.061617896880299</v>
      </c>
      <c r="Z10" s="14">
        <v>5.0021821863714484</v>
      </c>
      <c r="AA10" s="14">
        <v>5.1206666666666578</v>
      </c>
      <c r="AB10" s="14">
        <v>5.0041821863714553</v>
      </c>
      <c r="AC10" s="14">
        <v>5.0622845635469638</v>
      </c>
      <c r="AD10" s="14">
        <v>5.0035155197047905</v>
      </c>
      <c r="AE10" s="14">
        <v>4.9494131425292665</v>
      </c>
      <c r="AF10" s="14">
        <v>5.0081821863714584</v>
      </c>
      <c r="AG10" s="14">
        <v>4.8963643727429176</v>
      </c>
      <c r="AH10" s="14">
        <v>5.0068488530381163</v>
      </c>
      <c r="AI10" s="14">
        <v>4.9063643727429058</v>
      </c>
      <c r="AJ10" s="14">
        <v>5.177435710508842</v>
      </c>
      <c r="AK10" s="14">
        <v>5.0556178968803014</v>
      </c>
      <c r="AL10" s="14">
        <v>4.9968488530381157</v>
      </c>
      <c r="AM10" s="14">
        <v>5.0055155197047858</v>
      </c>
      <c r="AN10" s="14">
        <v>5.2355380876843567</v>
      </c>
      <c r="AO10" s="14">
        <v>5.0602845635469684</v>
      </c>
      <c r="AP10" s="14">
        <v>5.0081821863714584</v>
      </c>
      <c r="AQ10" s="14">
        <v>5.0642845635469591</v>
      </c>
      <c r="AR10" s="14">
        <v>5.0542845635469593</v>
      </c>
      <c r="AS10" s="14">
        <v>5.1119999999999877</v>
      </c>
      <c r="AT10" s="14">
        <v>5.2295380876843591</v>
      </c>
      <c r="AU10" s="14">
        <v>4.8930310394095802</v>
      </c>
      <c r="AV10" s="14">
        <v>5.0041821863714553</v>
      </c>
      <c r="AW10" s="14">
        <v>5.113999999999983</v>
      </c>
      <c r="AX10" s="14">
        <v>5.0035155197047905</v>
      </c>
      <c r="AY10" s="14">
        <v>5.1133333333333182</v>
      </c>
      <c r="AZ10" s="14">
        <v>4.9427464758626041</v>
      </c>
      <c r="BA10" s="14">
        <v>5.0115155197047834</v>
      </c>
      <c r="BB10" s="14">
        <v>4.9547464758625992</v>
      </c>
      <c r="BC10" s="14">
        <v>5.0582845635469615</v>
      </c>
      <c r="BD10" s="14">
        <v>5.1707690438421672</v>
      </c>
      <c r="BE10" s="14">
        <v>5.1033333333333175</v>
      </c>
      <c r="BF10" s="14">
        <v>5.1159999999999908</v>
      </c>
      <c r="BG10" s="14">
        <v>5.172769043842175</v>
      </c>
      <c r="BH10" s="14">
        <v>5.1219999999999883</v>
      </c>
      <c r="BI10" s="14">
        <v>5.1741023771755046</v>
      </c>
      <c r="BJ10" s="14">
        <v>5.1714357105088329</v>
      </c>
      <c r="BK10" s="14">
        <v>5.1206666666666578</v>
      </c>
      <c r="BL10" s="14">
        <v>5.2302047543510239</v>
      </c>
      <c r="BM10" s="14">
        <v>5.2268714210176865</v>
      </c>
      <c r="BN10" s="14">
        <v>5.1754357105088351</v>
      </c>
      <c r="BO10" s="14">
        <v>5.061617896880299</v>
      </c>
      <c r="BP10" s="14">
        <v>5.1086666666666503</v>
      </c>
      <c r="BQ10" s="14">
        <v>5.1714357105088329</v>
      </c>
      <c r="BR10" s="14">
        <v>5.0001821863714531</v>
      </c>
      <c r="BS10" s="14">
        <v>5.0636178968802943</v>
      </c>
      <c r="BT10" s="14">
        <v>5.0068488530381163</v>
      </c>
      <c r="BU10" s="14">
        <v>5.1707690438421672</v>
      </c>
      <c r="BV10" s="14">
        <v>4.9394131425292667</v>
      </c>
      <c r="BW10" s="14">
        <v>5.0502845635469686</v>
      </c>
      <c r="BX10" s="14">
        <v>4.9420798091959384</v>
      </c>
      <c r="BY10" s="14">
        <v>5.220871421017689</v>
      </c>
      <c r="BZ10" s="14">
        <v>5.1079999999999854</v>
      </c>
      <c r="CA10" s="14">
        <v>5.2188714210176936</v>
      </c>
      <c r="CB10" s="14">
        <v>5.1621023771755095</v>
      </c>
      <c r="CC10" s="14">
        <v>5.2712535241373777</v>
      </c>
      <c r="CD10" s="14">
        <v>5.0442845635469586</v>
      </c>
      <c r="CE10" s="14">
        <v>5.040284563546968</v>
      </c>
      <c r="CF10" s="14">
        <v>5.1033333333333175</v>
      </c>
      <c r="CG10" s="14">
        <v>4.8810310394095726</v>
      </c>
      <c r="CH10" s="14">
        <v>5.1521023771755088</v>
      </c>
      <c r="CI10" s="14">
        <v>5.0946666666666598</v>
      </c>
      <c r="CJ10" s="14">
        <v>4.9935155197047898</v>
      </c>
      <c r="CK10" s="14">
        <v>5.1661023771755001</v>
      </c>
      <c r="CL10" s="14">
        <v>5.0556178968803014</v>
      </c>
      <c r="CM10" s="14">
        <v>5.1113333333333228</v>
      </c>
      <c r="CN10" s="14">
        <v>4.9941821863714555</v>
      </c>
      <c r="CO10" s="14">
        <v>5.2725868574707082</v>
      </c>
      <c r="CP10" s="14">
        <v>5.1634357105088391</v>
      </c>
      <c r="CQ10" s="14">
        <v>5.2175380876843516</v>
      </c>
      <c r="CR10" s="14">
        <v>5.1507690438421667</v>
      </c>
      <c r="CS10" s="14">
        <v>4.9327464758626034</v>
      </c>
      <c r="CT10" s="14">
        <v>5.2175380876843516</v>
      </c>
      <c r="CU10" s="14">
        <v>4.9955155197047851</v>
      </c>
      <c r="CV10" s="14">
        <v>5.1026666666666527</v>
      </c>
      <c r="CW10" s="14">
        <v>5.1621023771755095</v>
      </c>
      <c r="CX10" s="14">
        <v>5.1554357105088346</v>
      </c>
      <c r="CY10" s="14">
        <v>5.2692535241373823</v>
      </c>
      <c r="CZ10" s="14">
        <v>5.0469512302136312</v>
      </c>
      <c r="DA10" s="14">
        <v>5.1039999999999832</v>
      </c>
      <c r="DB10" s="14">
        <v>5.0529512302136288</v>
      </c>
      <c r="DC10" s="14">
        <v>4.9367464758626056</v>
      </c>
      <c r="DD10" s="14">
        <v>4.9888488530381228</v>
      </c>
      <c r="DE10" s="14">
        <v>5.336022567979561</v>
      </c>
      <c r="DF10" s="14">
        <v>4.9935155197047898</v>
      </c>
      <c r="DG10" s="14">
        <v>4.9367464758626056</v>
      </c>
      <c r="DH10" s="14">
        <v>5.1066666666666549</v>
      </c>
      <c r="DI10" s="14">
        <v>5.1013333333333222</v>
      </c>
      <c r="DJ10" s="14">
        <v>5.040284563546968</v>
      </c>
      <c r="DK10" s="14">
        <v>4.9327464758626034</v>
      </c>
      <c r="DL10" s="14">
        <v>5.3380225679795563</v>
      </c>
      <c r="DM10" s="14">
        <v>5.110666666666658</v>
      </c>
      <c r="DN10" s="14">
        <v>5.2805868574707127</v>
      </c>
      <c r="DO10" s="14">
        <v>5.1086666666666503</v>
      </c>
      <c r="DP10" s="14">
        <v>5.2195380876843585</v>
      </c>
      <c r="DQ10" s="14">
        <v>5.279253524137383</v>
      </c>
      <c r="DR10" s="14">
        <v>4.9955155197047851</v>
      </c>
      <c r="DS10" s="14">
        <v>5.0489512302136266</v>
      </c>
      <c r="DT10" s="14">
        <v>5.0516178968802983</v>
      </c>
      <c r="DU10" s="14">
        <v>5.109333333333316</v>
      </c>
      <c r="DV10" s="14">
        <v>5.1701023771755024</v>
      </c>
      <c r="DW10" s="14">
        <v>5.1019999999999879</v>
      </c>
      <c r="DX10" s="14">
        <v>5.1166666666666556</v>
      </c>
      <c r="DY10" s="14">
        <v>5.110666666666658</v>
      </c>
      <c r="DZ10" s="14">
        <v>5.1039999999999832</v>
      </c>
      <c r="EA10" s="14">
        <v>5.1073333333333206</v>
      </c>
      <c r="EB10" s="14">
        <v>5.1066666666666549</v>
      </c>
      <c r="EC10" s="14">
        <v>5.1039999999999832</v>
      </c>
      <c r="ED10" s="14">
        <v>5.1133333333333182</v>
      </c>
      <c r="EE10" s="14">
        <v>5.1099999999999923</v>
      </c>
      <c r="EF10" s="14">
        <v>5.1133333333333182</v>
      </c>
      <c r="EG10" s="14">
        <v>5.1086666666666503</v>
      </c>
      <c r="EH10" s="14">
        <v>5.1113333333333228</v>
      </c>
      <c r="EI10" s="14">
        <v>5.1126666666666534</v>
      </c>
      <c r="EJ10" s="14">
        <v>5.1099999999999923</v>
      </c>
      <c r="EK10" s="14">
        <v>5.1126666666666534</v>
      </c>
      <c r="EL10" s="14">
        <v>5.1119999999999877</v>
      </c>
      <c r="EM10" s="14">
        <v>5.1059999999999901</v>
      </c>
      <c r="EN10" s="14">
        <v>5.1173333333333204</v>
      </c>
      <c r="EO10" s="14">
        <v>5.1099999999999923</v>
      </c>
      <c r="EP10" s="14">
        <v>5.1073333333333206</v>
      </c>
      <c r="EQ10" s="14">
        <v>5.1213333333333235</v>
      </c>
      <c r="ER10" s="14">
        <v>5.1173333333333204</v>
      </c>
      <c r="ES10" s="14">
        <v>5.1146666666666487</v>
      </c>
      <c r="ET10" s="14">
        <v>5.1079999999999854</v>
      </c>
      <c r="EU10" s="14">
        <v>5.109333333333316</v>
      </c>
      <c r="EV10" s="14">
        <v>5.1166666666666556</v>
      </c>
      <c r="EW10" s="14">
        <v>5.1133333333333182</v>
      </c>
      <c r="EX10" s="14">
        <v>5.1146666666666487</v>
      </c>
      <c r="EY10" s="14">
        <v>5.1186666666666509</v>
      </c>
      <c r="EZ10" s="14">
        <v>5.1119999999999877</v>
      </c>
      <c r="FA10" s="14">
        <v>5.1113333333333228</v>
      </c>
      <c r="FB10" s="14">
        <v>5.1166666666666556</v>
      </c>
      <c r="FC10" s="14">
        <v>5.1166666666666556</v>
      </c>
      <c r="FD10" s="14">
        <v>5.1099999999999923</v>
      </c>
      <c r="FE10" s="14">
        <v>5.1153333333333251</v>
      </c>
      <c r="FF10" s="14">
        <v>5.1146666666666487</v>
      </c>
      <c r="FG10" s="14">
        <v>5.1146666666666487</v>
      </c>
      <c r="FH10" s="14">
        <v>5.1133333333333182</v>
      </c>
      <c r="FI10" s="14">
        <v>5.1179999999999861</v>
      </c>
      <c r="FJ10" s="14">
        <v>5.1166666666666556</v>
      </c>
      <c r="FK10" s="14">
        <v>5.1193333333333157</v>
      </c>
      <c r="FL10" s="14">
        <v>5.1146666666666487</v>
      </c>
      <c r="FM10" s="14">
        <v>5.1033333333333175</v>
      </c>
      <c r="FN10" s="14">
        <v>5.113999999999983</v>
      </c>
      <c r="FO10" s="14">
        <v>5.1159999999999908</v>
      </c>
      <c r="FP10" s="14">
        <v>5.1153333333333251</v>
      </c>
      <c r="FQ10" s="14">
        <v>5.1193333333333157</v>
      </c>
      <c r="FR10" s="14">
        <v>5.1153333333333251</v>
      </c>
      <c r="FS10" s="14">
        <v>5.1166666666666556</v>
      </c>
      <c r="FT10" s="14">
        <v>5.1126666666666534</v>
      </c>
      <c r="FU10" s="14">
        <v>5.1086666666666503</v>
      </c>
      <c r="FV10" s="14">
        <v>5.1133333333333182</v>
      </c>
      <c r="FW10" s="14">
        <v>5.1026666666666527</v>
      </c>
      <c r="FX10" s="14">
        <v>5.1133333333333182</v>
      </c>
      <c r="FY10" s="14">
        <v>5.113999999999983</v>
      </c>
      <c r="FZ10" s="14">
        <v>5.1126666666666534</v>
      </c>
      <c r="GA10" s="14">
        <v>5.1153333333333251</v>
      </c>
      <c r="GB10" s="14">
        <v>5.1159999999999908</v>
      </c>
      <c r="GC10" s="14">
        <v>5.1179999999999861</v>
      </c>
      <c r="GD10" s="14">
        <v>5.1153333333333251</v>
      </c>
      <c r="GE10" s="14">
        <v>5.1133333333333182</v>
      </c>
      <c r="GF10" s="14">
        <v>5.1146666666666487</v>
      </c>
      <c r="GG10" s="14">
        <v>5.1113333333333228</v>
      </c>
      <c r="GH10" s="14">
        <v>5.1146666666666487</v>
      </c>
      <c r="GI10" s="14">
        <v>5.1146666666666487</v>
      </c>
      <c r="GJ10" s="14">
        <v>5.1153333333333251</v>
      </c>
      <c r="GK10" s="14">
        <v>5.1053333333333253</v>
      </c>
      <c r="GL10" s="14">
        <v>5.1193333333333157</v>
      </c>
      <c r="GM10" s="14">
        <v>5.1126666666666534</v>
      </c>
      <c r="GN10" s="14">
        <v>5.1059999999999901</v>
      </c>
      <c r="GO10" s="14">
        <v>5.113999999999983</v>
      </c>
      <c r="GP10" s="14">
        <v>5.1073333333333206</v>
      </c>
      <c r="GQ10" s="14">
        <v>5.0966666666666551</v>
      </c>
      <c r="GR10" s="14">
        <v>5.1026666666666527</v>
      </c>
      <c r="GS10" s="14">
        <v>5.113999999999983</v>
      </c>
      <c r="GT10" s="14">
        <v>5.1039999999999832</v>
      </c>
      <c r="GU10" s="14">
        <v>5.1239999999999837</v>
      </c>
      <c r="GV10" s="14">
        <v>5.1146666666666487</v>
      </c>
      <c r="GW10" s="14">
        <v>5.1153333333333251</v>
      </c>
      <c r="GX10" s="14">
        <v>5.1066666666666549</v>
      </c>
      <c r="GY10" s="14">
        <v>5.1099999999999923</v>
      </c>
      <c r="GZ10" s="14">
        <v>5.1033333333333175</v>
      </c>
      <c r="HA10" s="14">
        <v>5.1119999999999877</v>
      </c>
      <c r="HB10" s="14">
        <v>5.0966666666666551</v>
      </c>
      <c r="HC10" s="14">
        <v>5.1053333333333253</v>
      </c>
      <c r="HD10" s="14">
        <v>5.1039999999999832</v>
      </c>
      <c r="HE10" s="14">
        <v>5.1019999999999879</v>
      </c>
      <c r="HF10" s="14">
        <v>5.0966666666666551</v>
      </c>
      <c r="HG10" s="14">
        <v>5.1039999999999832</v>
      </c>
      <c r="HH10" s="14">
        <v>5.0939999999999825</v>
      </c>
      <c r="HI10" s="14">
        <v>5.0966666666666551</v>
      </c>
      <c r="HJ10" s="14">
        <v>5.0986666666666505</v>
      </c>
      <c r="HK10" s="14">
        <v>5.1086666666666503</v>
      </c>
      <c r="HL10" s="14">
        <v>5.1013333333333222</v>
      </c>
      <c r="HM10" s="14">
        <v>5.1073333333333206</v>
      </c>
      <c r="HN10" s="14">
        <v>5.1059999999999901</v>
      </c>
      <c r="HO10" s="14">
        <v>5.1059999999999901</v>
      </c>
      <c r="HP10" s="14">
        <v>5.0953333333333246</v>
      </c>
      <c r="HQ10" s="14">
        <v>5.104666666666648</v>
      </c>
      <c r="HR10" s="14">
        <v>5.0953333333333246</v>
      </c>
      <c r="HS10" s="14">
        <v>5.0613333333333212</v>
      </c>
      <c r="HT10" s="14">
        <v>5.0513333333333206</v>
      </c>
      <c r="HU10" s="14">
        <v>5.0586666666666487</v>
      </c>
      <c r="HV10" s="14">
        <v>5.0699999999999914</v>
      </c>
      <c r="HW10" s="14">
        <v>5.0739999999999821</v>
      </c>
      <c r="HX10" s="14">
        <v>5.0686666666666493</v>
      </c>
      <c r="HY10" s="14">
        <v>5.075999999999989</v>
      </c>
      <c r="HZ10" s="14">
        <v>5.0859999999999896</v>
      </c>
      <c r="IA10" s="14">
        <v>5.0913333333333224</v>
      </c>
      <c r="IB10" s="14">
        <v>5.087999999999985</v>
      </c>
      <c r="IC10" s="14">
        <v>5.0979999999999848</v>
      </c>
      <c r="ID10" s="14">
        <v>5.0966666666666551</v>
      </c>
      <c r="IE10" s="14">
        <v>5.0986666666666505</v>
      </c>
      <c r="IF10" s="14">
        <v>5.0893333333333146</v>
      </c>
      <c r="IG10" s="14">
        <v>5.0873333333333193</v>
      </c>
      <c r="IH10" s="14">
        <v>5.0966666666666551</v>
      </c>
      <c r="II10" s="14">
        <v>5.0899999999999919</v>
      </c>
      <c r="IJ10" s="14">
        <v>5.0979999999999848</v>
      </c>
      <c r="IK10" s="14">
        <v>5.0946666666666598</v>
      </c>
      <c r="IL10" s="14">
        <v>5.0799999999999912</v>
      </c>
      <c r="IM10" s="14">
        <v>5.0786666666666491</v>
      </c>
      <c r="IN10" s="14">
        <v>5.0793333333333264</v>
      </c>
      <c r="IO10" s="14">
        <v>5.075999999999989</v>
      </c>
      <c r="IP10" s="14">
        <v>5.071333333333321</v>
      </c>
      <c r="IQ10" s="14">
        <v>5.075999999999989</v>
      </c>
      <c r="IR10" s="14">
        <v>5.0753333333333241</v>
      </c>
      <c r="IS10" s="14">
        <v>5.0773333333333195</v>
      </c>
      <c r="IT10" s="14">
        <v>5.0726666666666516</v>
      </c>
      <c r="IU10" s="14">
        <v>5.0699999999999914</v>
      </c>
      <c r="IV10" s="14">
        <v>5.0693333333333257</v>
      </c>
      <c r="IW10" s="14">
        <v>5.0786666666666491</v>
      </c>
      <c r="IX10" s="14">
        <v>5.0706666666666562</v>
      </c>
      <c r="IY10" s="14">
        <v>5.1146666666666487</v>
      </c>
      <c r="IZ10" s="14">
        <v>5.1226666666666532</v>
      </c>
      <c r="JA10" s="14">
        <v>5.1239999999999837</v>
      </c>
      <c r="JB10" s="14">
        <v>5.1233333333333189</v>
      </c>
      <c r="JC10" s="14">
        <v>5.1173333333333204</v>
      </c>
      <c r="JD10" s="14">
        <v>5.1033333333333175</v>
      </c>
      <c r="JE10" s="14">
        <v>5.1159999999999908</v>
      </c>
      <c r="JF10" s="14">
        <v>5.113999999999983</v>
      </c>
      <c r="JG10" s="14">
        <v>5.1059999999999901</v>
      </c>
      <c r="JH10" s="14">
        <v>5.1146666666666487</v>
      </c>
      <c r="JI10" s="14">
        <v>5.1179999999999861</v>
      </c>
      <c r="JJ10" s="14">
        <v>5.1146666666666487</v>
      </c>
      <c r="JK10" s="14">
        <v>5.1193333333333157</v>
      </c>
      <c r="JL10" s="14">
        <v>5.119999999999993</v>
      </c>
      <c r="JM10" s="14">
        <v>5.1186666666666509</v>
      </c>
      <c r="JN10" s="14">
        <v>5.1153333333333251</v>
      </c>
      <c r="JO10" s="14">
        <v>5.1186666666666509</v>
      </c>
      <c r="JP10" s="14">
        <v>5.1206666666666578</v>
      </c>
      <c r="JQ10" s="14">
        <v>5.1266666666666563</v>
      </c>
      <c r="JR10" s="14">
        <v>5.1173333333333204</v>
      </c>
      <c r="JS10" s="14">
        <v>5.1286666666666516</v>
      </c>
      <c r="JT10" s="14">
        <v>5.1246666666666485</v>
      </c>
      <c r="JU10" s="14">
        <v>5.1239999999999837</v>
      </c>
      <c r="JV10" s="14">
        <v>5.1233333333333189</v>
      </c>
      <c r="JW10" s="14">
        <v>5.1193333333333157</v>
      </c>
      <c r="JX10" s="14">
        <v>5.1266666666666563</v>
      </c>
      <c r="JY10" s="14">
        <v>5.1333333333333186</v>
      </c>
      <c r="JZ10" s="14">
        <v>5.1273333333333211</v>
      </c>
      <c r="KA10" s="14">
        <v>5.1219999999999883</v>
      </c>
      <c r="KB10" s="14">
        <v>5.1226666666666532</v>
      </c>
      <c r="KC10" s="14">
        <v>5.1253333333333257</v>
      </c>
      <c r="KD10" s="14">
        <v>5.1179999999999861</v>
      </c>
      <c r="KE10" s="14">
        <v>5.1226666666666532</v>
      </c>
      <c r="KF10" s="14">
        <v>5.1239999999999837</v>
      </c>
      <c r="KG10" s="14">
        <v>5.1233333333333189</v>
      </c>
      <c r="KH10" s="14">
        <v>5.1219999999999883</v>
      </c>
      <c r="KI10" s="14">
        <v>5.1313333333333233</v>
      </c>
      <c r="KJ10" s="14">
        <v>5.1286666666666516</v>
      </c>
      <c r="KK10" s="14">
        <v>5.1253333333333257</v>
      </c>
      <c r="KL10" s="14">
        <v>5.1253333333333257</v>
      </c>
      <c r="KM10" s="14">
        <v>5.1266666666666563</v>
      </c>
      <c r="KN10" s="14">
        <v>5.1239999999999837</v>
      </c>
      <c r="KO10" s="14">
        <v>5.1219999999999883</v>
      </c>
      <c r="KP10" s="14">
        <v>5.1226666666666532</v>
      </c>
      <c r="KQ10" s="14">
        <v>5.1233333333333189</v>
      </c>
      <c r="KR10" s="14">
        <v>5.1233333333333189</v>
      </c>
      <c r="KS10" s="14">
        <v>5.1273333333333211</v>
      </c>
      <c r="KT10" s="14">
        <v>5.1299999999999812</v>
      </c>
      <c r="KU10" s="14">
        <v>5.1293333333333164</v>
      </c>
      <c r="KV10" s="14">
        <v>5.1326666666666538</v>
      </c>
      <c r="KW10" s="14">
        <v>5.1273333333333211</v>
      </c>
      <c r="KX10" s="14">
        <v>5.1313333333333233</v>
      </c>
      <c r="KY10" s="14">
        <v>5.1346666666666492</v>
      </c>
      <c r="KZ10" s="14">
        <v>5.1313333333333233</v>
      </c>
      <c r="LA10" s="14">
        <v>5.1359999999999912</v>
      </c>
      <c r="LB10" s="14">
        <v>5.1373333333333218</v>
      </c>
      <c r="LC10" s="14">
        <v>5.1379999999999866</v>
      </c>
      <c r="LD10" s="14">
        <v>5.1299999999999812</v>
      </c>
      <c r="LE10" s="14">
        <v>5.1339999999999844</v>
      </c>
      <c r="LF10" s="14">
        <v>5.1339999999999844</v>
      </c>
      <c r="LG10" s="14">
        <v>5.1339999999999844</v>
      </c>
      <c r="LH10" s="14">
        <v>5.1359999999999912</v>
      </c>
      <c r="LI10" s="14">
        <v>5.1313333333333233</v>
      </c>
      <c r="LJ10" s="14">
        <v>5.1353333333333264</v>
      </c>
      <c r="LK10" s="14">
        <v>5.1339999999999844</v>
      </c>
      <c r="LL10" s="14">
        <v>5.1306666666666585</v>
      </c>
      <c r="LM10" s="14">
        <v>5.1293333333333164</v>
      </c>
      <c r="LN10" s="14">
        <v>5.1313333333333233</v>
      </c>
      <c r="LO10" s="14">
        <v>5.1313333333333233</v>
      </c>
      <c r="LP10" s="14">
        <v>5.1353333333333264</v>
      </c>
      <c r="LQ10" s="14">
        <v>5.1393333333333171</v>
      </c>
      <c r="LR10" s="14">
        <v>5.1393333333333171</v>
      </c>
      <c r="LS10" s="14">
        <v>5.1379999999999866</v>
      </c>
      <c r="LT10" s="14">
        <v>5.1426666666666545</v>
      </c>
      <c r="LU10" s="14">
        <v>5.1419999999999888</v>
      </c>
      <c r="LV10" s="14">
        <v>5.1353333333333264</v>
      </c>
      <c r="LW10" s="14">
        <v>5.1399999999999819</v>
      </c>
      <c r="LX10" s="14">
        <v>5.1333333333333186</v>
      </c>
      <c r="LY10" s="14">
        <v>5.1359999999999912</v>
      </c>
      <c r="LZ10" s="14">
        <v>5.1326666666666538</v>
      </c>
      <c r="MA10" s="14">
        <v>5.1386666666666514</v>
      </c>
      <c r="MB10" s="14">
        <v>5.1366666666666561</v>
      </c>
      <c r="MC10" s="14">
        <v>5.1386666666666514</v>
      </c>
      <c r="MD10" s="14">
        <v>5.1393333333333171</v>
      </c>
      <c r="ME10" s="14">
        <v>5.1379999999999866</v>
      </c>
      <c r="MF10" s="14">
        <v>5.1386666666666514</v>
      </c>
      <c r="MG10" s="14">
        <v>5.1386666666666514</v>
      </c>
      <c r="MH10" s="14">
        <v>5.1393333333333171</v>
      </c>
      <c r="MI10" s="14">
        <v>5.1386666666666514</v>
      </c>
      <c r="MJ10" s="14">
        <v>5.1393333333333171</v>
      </c>
      <c r="MK10" s="14">
        <v>5.1393333333333171</v>
      </c>
      <c r="ML10" s="14">
        <v>5.1479999999999873</v>
      </c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  <c r="AAX10" s="14"/>
      <c r="AAY10" s="14"/>
      <c r="AAZ10" s="14"/>
      <c r="ABA10" s="14"/>
      <c r="ABB10" s="14"/>
      <c r="ABC10" s="14"/>
      <c r="ABD10" s="14"/>
      <c r="ABE10" s="14"/>
      <c r="ABF10" s="14"/>
      <c r="ABG10" s="14"/>
      <c r="ABH10" s="14"/>
      <c r="ABI10" s="14"/>
      <c r="ABJ10" s="14"/>
      <c r="ABK10" s="14"/>
      <c r="ABL10" s="14"/>
      <c r="ABM10" s="14"/>
      <c r="ABN10" s="14"/>
      <c r="ABO10" s="14"/>
      <c r="ABP10" s="14"/>
      <c r="ABQ10" s="14"/>
      <c r="ABR10" s="14"/>
      <c r="ABS10" s="14"/>
      <c r="ABT10" s="14"/>
      <c r="ABU10" s="14"/>
      <c r="ABV10" s="14"/>
      <c r="ABW10" s="14"/>
      <c r="ABX10" s="14"/>
      <c r="ABY10" s="14"/>
      <c r="ABZ10" s="14"/>
      <c r="ACA10" s="14"/>
      <c r="ACB10" s="14"/>
      <c r="ACC10" s="14"/>
      <c r="ACD10" s="14"/>
      <c r="ACE10" s="14"/>
      <c r="ACF10" s="14"/>
      <c r="ACG10" s="14"/>
      <c r="ACH10" s="14"/>
      <c r="ACI10" s="14"/>
      <c r="ACJ10" s="14"/>
      <c r="ACK10" s="14"/>
      <c r="ACL10" s="14"/>
      <c r="ACM10" s="14"/>
      <c r="ACN10" s="14"/>
      <c r="ACO10" s="14"/>
      <c r="ACP10" s="14"/>
      <c r="ACQ10" s="14"/>
      <c r="ACR10" s="14"/>
      <c r="ACS10" s="14"/>
      <c r="ACT10" s="14"/>
      <c r="ACU10" s="14"/>
      <c r="ACV10" s="14"/>
      <c r="ACW10" s="14"/>
      <c r="ACX10" s="14"/>
      <c r="ACY10" s="14"/>
      <c r="ACZ10" s="14"/>
      <c r="ADA10" s="14"/>
      <c r="ADB10" s="14"/>
      <c r="ADC10" s="14"/>
      <c r="ADD10" s="14"/>
      <c r="ADE10" s="14"/>
      <c r="ADF10" s="14"/>
      <c r="ADG10" s="14"/>
      <c r="ADH10" s="14"/>
      <c r="ADI10" s="14"/>
      <c r="ADJ10" s="14"/>
      <c r="ADK10" s="14"/>
      <c r="ADL10" s="14"/>
      <c r="ADM10" s="14"/>
      <c r="ADN10" s="14"/>
      <c r="ADO10" s="14"/>
      <c r="ADP10" s="14"/>
      <c r="ADQ10" s="14"/>
      <c r="ADR10" s="14"/>
      <c r="ADS10" s="14"/>
      <c r="ADT10" s="14"/>
      <c r="ADU10" s="14"/>
      <c r="ADV10" s="14"/>
      <c r="ADW10" s="14"/>
      <c r="ADX10" s="14"/>
      <c r="ADY10" s="14"/>
      <c r="ADZ10" s="14"/>
      <c r="AEA10" s="14"/>
      <c r="AEB10" s="14"/>
      <c r="AEC10" s="14"/>
      <c r="AED10" s="14"/>
      <c r="AEE10" s="14"/>
      <c r="AEF10" s="14"/>
      <c r="AEG10" s="14"/>
      <c r="AEH10" s="14"/>
      <c r="AEI10" s="14"/>
      <c r="AEJ10" s="14"/>
      <c r="AEK10" s="14"/>
      <c r="AEL10" s="14"/>
      <c r="AEM10" s="14"/>
      <c r="AEN10" s="14"/>
      <c r="AEO10" s="14"/>
      <c r="AEP10" s="14"/>
      <c r="AEQ10" s="14"/>
      <c r="AER10" s="14"/>
      <c r="AES10" s="14"/>
      <c r="AET10" s="14"/>
      <c r="AEU10" s="14"/>
      <c r="AEV10" s="14"/>
      <c r="AEW10" s="14"/>
      <c r="AEX10" s="14"/>
      <c r="AEY10" s="14"/>
      <c r="AEZ10" s="14"/>
      <c r="AFA10" s="14"/>
      <c r="AFB10" s="14"/>
      <c r="AFC10" s="14"/>
      <c r="AFD10" s="14"/>
      <c r="AFE10" s="14"/>
      <c r="AFF10" s="14"/>
      <c r="AFG10" s="14"/>
      <c r="AFH10" s="14"/>
      <c r="AFI10" s="14"/>
      <c r="AFJ10" s="14"/>
      <c r="AFK10" s="14"/>
      <c r="AFL10" s="14"/>
      <c r="AFM10" s="14"/>
      <c r="AFN10" s="14"/>
      <c r="AFO10" s="14"/>
      <c r="AFP10" s="14"/>
      <c r="AFQ10" s="14"/>
      <c r="AFR10" s="14"/>
      <c r="AFS10" s="14"/>
      <c r="AFT10" s="14"/>
      <c r="AFU10" s="14"/>
      <c r="AFV10" s="14"/>
      <c r="AFW10" s="14"/>
      <c r="AFX10" s="14"/>
      <c r="AFY10" s="14"/>
      <c r="AFZ10" s="14"/>
      <c r="AGA10" s="14"/>
      <c r="AGB10" s="14"/>
      <c r="AGC10" s="14"/>
      <c r="AGD10" s="14"/>
      <c r="AGE10" s="14"/>
      <c r="AGF10" s="14"/>
      <c r="AGG10" s="14"/>
      <c r="AGH10" s="14"/>
      <c r="AGI10" s="14"/>
      <c r="AGJ10" s="14"/>
      <c r="AGK10" s="14"/>
      <c r="AGL10" s="14"/>
      <c r="AGM10" s="14"/>
      <c r="AGN10" s="14"/>
      <c r="AGO10" s="14"/>
      <c r="AGP10" s="14"/>
      <c r="AGQ10" s="14"/>
      <c r="AGR10" s="14"/>
      <c r="AGS10" s="14"/>
      <c r="AGT10" s="14"/>
      <c r="AGU10" s="14"/>
      <c r="AGV10" s="14"/>
      <c r="AGW10" s="14"/>
      <c r="AGX10" s="14"/>
      <c r="AGY10" s="14"/>
      <c r="AGZ10" s="14"/>
      <c r="AHA10" s="14"/>
      <c r="AHB10" s="14"/>
      <c r="AHC10" s="14"/>
      <c r="AHD10" s="14"/>
      <c r="AHE10" s="14"/>
      <c r="AHF10" s="14"/>
      <c r="AHG10" s="14"/>
      <c r="AHH10" s="14"/>
      <c r="AHI10" s="14"/>
      <c r="AHJ10" s="14"/>
      <c r="AHK10" s="14"/>
      <c r="AHL10" s="14"/>
      <c r="AHM10" s="14"/>
      <c r="AHN10" s="14"/>
      <c r="AHO10" s="14"/>
      <c r="AHP10" s="14"/>
      <c r="AHQ10" s="14"/>
      <c r="AHR10" s="14"/>
      <c r="AHS10" s="14"/>
      <c r="AHT10" s="14"/>
      <c r="AHU10" s="14"/>
      <c r="AHV10" s="14"/>
      <c r="AHW10" s="14"/>
      <c r="AHX10" s="14"/>
      <c r="AHY10" s="14"/>
      <c r="AHZ10" s="14"/>
      <c r="AIA10" s="14"/>
      <c r="AIB10" s="14"/>
      <c r="AIC10" s="14"/>
      <c r="AID10" s="14"/>
      <c r="AIE10" s="14"/>
      <c r="AIF10" s="14"/>
      <c r="AIG10" s="14"/>
      <c r="AIH10" s="14"/>
      <c r="AII10" s="14"/>
      <c r="AIJ10" s="14"/>
      <c r="AIK10" s="14"/>
      <c r="AIL10" s="14"/>
      <c r="AIM10" s="14"/>
      <c r="AIN10" s="14"/>
      <c r="AIO10" s="14"/>
      <c r="AIP10" s="14"/>
      <c r="AIQ10" s="14"/>
      <c r="AIR10" s="14"/>
      <c r="AIS10" s="14"/>
      <c r="AIT10" s="14"/>
      <c r="AIU10" s="14"/>
      <c r="AIV10" s="14"/>
      <c r="AIW10" s="14"/>
      <c r="AIX10" s="14"/>
      <c r="AIY10" s="14"/>
      <c r="AIZ10" s="14"/>
      <c r="AJA10" s="14"/>
      <c r="AJB10" s="14"/>
      <c r="AJC10" s="14"/>
      <c r="AJD10" s="14"/>
      <c r="AJE10" s="14"/>
      <c r="AJF10" s="14"/>
      <c r="AJG10" s="14"/>
      <c r="AJH10" s="14"/>
      <c r="AJI10" s="14"/>
      <c r="AJJ10" s="14"/>
      <c r="AJK10" s="14"/>
      <c r="AJL10" s="14"/>
      <c r="AJM10" s="14"/>
      <c r="AJN10" s="14"/>
      <c r="AJO10" s="14"/>
      <c r="AJP10" s="14"/>
      <c r="AJQ10" s="14"/>
      <c r="AJR10" s="14"/>
      <c r="AJS10" s="14"/>
      <c r="AJT10" s="14"/>
      <c r="AJU10" s="14"/>
      <c r="AJV10" s="14"/>
      <c r="AJW10" s="14"/>
      <c r="AJX10" s="14"/>
      <c r="AJY10" s="14"/>
      <c r="AJZ10" s="14"/>
      <c r="AKA10" s="14"/>
      <c r="AKB10" s="14"/>
      <c r="AKC10" s="14"/>
      <c r="AKD10" s="14"/>
      <c r="AKE10" s="14"/>
      <c r="AKF10" s="14"/>
      <c r="AKG10" s="14"/>
      <c r="AKH10" s="14"/>
      <c r="AKI10" s="14"/>
      <c r="AKJ10" s="14"/>
      <c r="AKK10" s="14"/>
      <c r="AKL10" s="14"/>
      <c r="AKM10" s="14"/>
      <c r="AKN10" s="14"/>
      <c r="AKO10" s="14"/>
      <c r="AKP10" s="14"/>
      <c r="AKQ10" s="14"/>
      <c r="AKR10" s="14"/>
      <c r="AKS10" s="14"/>
      <c r="AKT10" s="14"/>
      <c r="AKU10" s="14"/>
      <c r="AKV10" s="14"/>
      <c r="AKW10" s="14"/>
      <c r="AKX10" s="14"/>
      <c r="AKY10" s="14"/>
      <c r="AKZ10" s="14"/>
      <c r="ALA10" s="14"/>
      <c r="ALB10" s="14"/>
      <c r="ALC10" s="14"/>
      <c r="ALD10" s="14"/>
      <c r="ALE10" s="14"/>
      <c r="ALF10" s="14"/>
      <c r="ALG10" s="14"/>
      <c r="ALH10" s="14"/>
      <c r="ALI10" s="14"/>
      <c r="ALJ10" s="14"/>
      <c r="ALK10" s="14"/>
      <c r="ALL10" s="14"/>
      <c r="ALM10" s="14"/>
      <c r="ALN10" s="14"/>
      <c r="ALO10" s="14"/>
      <c r="ALP10" s="14"/>
      <c r="ALQ10" s="14"/>
      <c r="ALR10" s="14"/>
      <c r="ALS10" s="14"/>
      <c r="ALT10" s="14"/>
      <c r="ALU10" s="14"/>
      <c r="ALV10" s="14"/>
      <c r="ALW10" s="14"/>
      <c r="ALX10" s="14"/>
      <c r="ALY10" s="14"/>
      <c r="ALZ10" s="14"/>
      <c r="AMA10" s="14"/>
      <c r="AMB10" s="14"/>
      <c r="AMC10" s="14"/>
      <c r="AMD10" s="14"/>
      <c r="AME10" s="14"/>
      <c r="AMF10" s="14"/>
      <c r="AMG10" s="14"/>
      <c r="AMH10" s="14"/>
      <c r="AMI10" s="14"/>
      <c r="AMJ10" s="14"/>
      <c r="AMK10" s="14"/>
      <c r="AML10" s="14"/>
      <c r="AMM10" s="14"/>
      <c r="AMN10" s="14"/>
      <c r="AMO10" s="14"/>
      <c r="AMP10" s="14"/>
      <c r="AMQ10" s="14"/>
      <c r="AMR10" s="14"/>
      <c r="AMS10" s="14"/>
      <c r="AMT10" s="14"/>
      <c r="AMU10" s="14"/>
      <c r="AMV10" s="14"/>
      <c r="AMW10" s="14"/>
      <c r="AMX10" s="14"/>
      <c r="AMY10" s="14"/>
      <c r="AMZ10" s="14"/>
      <c r="ANA10" s="14"/>
      <c r="ANB10" s="14"/>
      <c r="ANC10" s="14"/>
      <c r="AND10" s="14"/>
      <c r="ANE10" s="14"/>
      <c r="ANF10" s="14"/>
      <c r="ANG10" s="14"/>
      <c r="ANH10" s="14"/>
      <c r="ANI10" s="14"/>
      <c r="ANJ10" s="14"/>
      <c r="ANK10" s="14"/>
      <c r="ANL10" s="14"/>
      <c r="ANM10" s="14"/>
      <c r="ANN10" s="14"/>
      <c r="ANO10" s="14"/>
      <c r="ANP10" s="14"/>
      <c r="ANQ10" s="14"/>
      <c r="ANR10" s="14"/>
      <c r="ANS10" s="14"/>
      <c r="ANT10" s="14"/>
      <c r="ANU10" s="14"/>
      <c r="ANV10" s="14"/>
      <c r="ANW10" s="14"/>
      <c r="ANX10" s="14"/>
      <c r="ANY10" s="14"/>
      <c r="ANZ10" s="14"/>
      <c r="AOA10" s="14"/>
      <c r="AOB10" s="14"/>
      <c r="AOC10" s="14"/>
      <c r="AOD10" s="14"/>
      <c r="AOE10" s="14"/>
      <c r="AOF10" s="14"/>
      <c r="AOG10" s="14"/>
      <c r="AOH10" s="14"/>
      <c r="AOI10" s="14"/>
      <c r="AOJ10" s="14"/>
      <c r="AOK10" s="14"/>
      <c r="AOL10" s="14"/>
      <c r="AOM10" s="14"/>
      <c r="AON10" s="14"/>
      <c r="AOO10" s="14"/>
      <c r="AOP10" s="14"/>
      <c r="AOQ10" s="14"/>
      <c r="AOR10" s="14"/>
      <c r="AOS10" s="14"/>
      <c r="AOT10" s="14"/>
      <c r="AOU10" s="14"/>
      <c r="AOV10" s="14"/>
      <c r="AOW10" s="14"/>
      <c r="AOX10" s="14"/>
      <c r="AOY10" s="14"/>
      <c r="AOZ10" s="14"/>
      <c r="APA10" s="14"/>
      <c r="APB10" s="14"/>
      <c r="APC10" s="14"/>
      <c r="APD10" s="14"/>
      <c r="APE10" s="14"/>
      <c r="APF10" s="14"/>
      <c r="APG10" s="14"/>
      <c r="APH10" s="14"/>
      <c r="API10" s="14"/>
      <c r="APJ10" s="14"/>
      <c r="APK10" s="14"/>
      <c r="APL10" s="14"/>
      <c r="APM10" s="14"/>
      <c r="APN10" s="14"/>
      <c r="APO10" s="14"/>
      <c r="APP10" s="14"/>
      <c r="APQ10" s="14"/>
      <c r="APR10" s="14"/>
      <c r="APS10" s="14"/>
      <c r="APT10" s="14"/>
      <c r="APU10" s="14"/>
      <c r="APV10" s="14"/>
      <c r="APW10" s="14"/>
      <c r="APX10" s="14"/>
      <c r="APY10" s="14"/>
      <c r="APZ10" s="14"/>
      <c r="AQA10" s="14"/>
      <c r="AQB10" s="14"/>
      <c r="AQC10" s="14"/>
      <c r="AQD10" s="14"/>
      <c r="AQE10" s="14"/>
      <c r="AQF10" s="14"/>
      <c r="AQG10" s="14"/>
      <c r="AQH10" s="14"/>
      <c r="AQI10" s="14"/>
      <c r="AQJ10" s="14"/>
      <c r="AQK10" s="14"/>
      <c r="AQL10" s="14"/>
      <c r="AQM10" s="14"/>
      <c r="AQN10" s="14"/>
      <c r="AQO10" s="14"/>
      <c r="AQP10" s="14"/>
      <c r="AQQ10" s="14"/>
      <c r="AQR10" s="14"/>
      <c r="AQS10" s="14"/>
      <c r="AQT10" s="14"/>
      <c r="AQU10" s="14"/>
      <c r="AQV10" s="14"/>
      <c r="AQW10" s="14"/>
      <c r="AQX10" s="14"/>
      <c r="AQY10" s="14"/>
      <c r="AQZ10" s="14"/>
      <c r="ARA10" s="14"/>
      <c r="ARB10" s="14"/>
      <c r="ARC10" s="14"/>
      <c r="ARD10" s="14"/>
      <c r="ARE10" s="14"/>
      <c r="ARF10" s="14"/>
      <c r="ARG10" s="14"/>
      <c r="ARH10" s="14"/>
      <c r="ARI10" s="14"/>
      <c r="ARJ10" s="14"/>
      <c r="ARK10" s="14"/>
      <c r="ARL10" s="14"/>
      <c r="ARM10" s="14"/>
      <c r="ARN10" s="14"/>
      <c r="ARO10" s="14"/>
      <c r="ARP10" s="14"/>
      <c r="ARQ10" s="14"/>
      <c r="ARR10" s="14"/>
      <c r="ARS10" s="14"/>
      <c r="ART10" s="14"/>
      <c r="ARU10" s="14"/>
      <c r="ARV10" s="14"/>
      <c r="ARW10" s="14"/>
      <c r="ARX10" s="14"/>
      <c r="ARY10" s="14"/>
      <c r="ARZ10" s="14"/>
      <c r="ASA10" s="14"/>
      <c r="ASB10" s="14"/>
      <c r="ASC10" s="14"/>
      <c r="ASD10" s="14"/>
      <c r="ASE10" s="14"/>
      <c r="ASF10" s="14"/>
      <c r="ASG10" s="14"/>
      <c r="ASH10" s="14"/>
      <c r="ASI10" s="14"/>
      <c r="ASJ10" s="14"/>
      <c r="ASK10" s="14"/>
      <c r="ASL10" s="14"/>
      <c r="ASM10" s="14"/>
      <c r="ASN10" s="14"/>
      <c r="ASO10" s="14"/>
      <c r="ASP10" s="14"/>
      <c r="ASQ10" s="14"/>
      <c r="ASR10" s="14"/>
      <c r="ASS10" s="14"/>
      <c r="AST10" s="14"/>
      <c r="ASU10" s="14"/>
      <c r="ASV10" s="14"/>
      <c r="ASW10" s="14"/>
      <c r="ASX10" s="14"/>
      <c r="ASY10" s="14"/>
      <c r="ASZ10" s="14"/>
      <c r="ATA10" s="14"/>
      <c r="ATB10" s="14"/>
      <c r="ATC10" s="14"/>
      <c r="ATD10" s="14"/>
      <c r="ATE10" s="14"/>
      <c r="ATF10" s="14"/>
      <c r="ATG10" s="14"/>
      <c r="ATH10" s="14"/>
      <c r="ATI10" s="14"/>
      <c r="ATJ10" s="14"/>
      <c r="ATK10" s="14"/>
      <c r="ATL10" s="14"/>
      <c r="ATM10" s="14"/>
      <c r="ATN10" s="14"/>
      <c r="ATO10" s="14"/>
      <c r="ATP10" s="14"/>
      <c r="ATQ10" s="14"/>
      <c r="ATR10" s="14"/>
      <c r="ATS10" s="14"/>
      <c r="ATT10" s="14"/>
      <c r="ATU10" s="14"/>
      <c r="ATV10" s="14"/>
      <c r="ATW10" s="14"/>
      <c r="ATX10" s="14"/>
      <c r="ATY10" s="14"/>
      <c r="ATZ10" s="14"/>
      <c r="AUA10" s="14"/>
      <c r="AUB10" s="14"/>
      <c r="AUC10" s="14"/>
      <c r="AUD10" s="14"/>
      <c r="AUE10" s="14"/>
      <c r="AUF10" s="14"/>
      <c r="AUG10" s="14"/>
      <c r="AUH10" s="14"/>
      <c r="AUI10" s="14"/>
      <c r="AUJ10" s="14"/>
      <c r="AUK10" s="14"/>
      <c r="AUL10" s="14"/>
      <c r="AUM10" s="14"/>
      <c r="AUN10" s="14"/>
      <c r="AUO10" s="14"/>
      <c r="AUP10" s="14"/>
      <c r="AUQ10" s="14"/>
      <c r="AUR10" s="14"/>
      <c r="AUS10" s="14"/>
      <c r="AUT10" s="14"/>
      <c r="AUU10" s="14"/>
      <c r="AUV10" s="14"/>
      <c r="AUW10" s="14"/>
      <c r="AUX10" s="14"/>
      <c r="AUY10" s="14"/>
      <c r="AUZ10" s="14"/>
      <c r="AVA10" s="14"/>
      <c r="AVB10" s="14"/>
      <c r="AVC10" s="14"/>
      <c r="AVD10" s="14"/>
      <c r="AVE10" s="14"/>
      <c r="AVF10" s="14"/>
      <c r="AVG10" s="14"/>
      <c r="AVH10" s="14"/>
      <c r="AVI10" s="14"/>
      <c r="AVJ10" s="14"/>
      <c r="AVK10" s="14"/>
      <c r="AVL10" s="14"/>
      <c r="AVM10" s="14"/>
      <c r="AVN10" s="14"/>
      <c r="AVO10" s="14"/>
      <c r="AVP10" s="14"/>
      <c r="AVQ10" s="14"/>
      <c r="AVR10" s="14"/>
      <c r="AVS10" s="14"/>
      <c r="AVT10" s="14"/>
      <c r="AVU10" s="14"/>
      <c r="AVV10" s="14"/>
      <c r="AVW10" s="14"/>
      <c r="AVX10" s="14"/>
      <c r="AVY10" s="14"/>
      <c r="AVZ10" s="14"/>
      <c r="AWA10" s="14"/>
      <c r="AWB10" s="14"/>
      <c r="AWC10" s="14"/>
      <c r="AWD10" s="14"/>
      <c r="AWE10" s="14"/>
      <c r="AWF10" s="14"/>
      <c r="AWG10" s="14"/>
      <c r="AWH10" s="14"/>
      <c r="AWI10" s="14"/>
      <c r="AWJ10" s="14"/>
      <c r="AWK10" s="14"/>
      <c r="AWL10" s="14"/>
      <c r="AWM10" s="14"/>
      <c r="AWN10" s="14"/>
      <c r="AWO10" s="14"/>
      <c r="AWP10" s="14"/>
      <c r="AWQ10" s="14"/>
      <c r="AWR10" s="14"/>
      <c r="AWS10" s="14"/>
      <c r="AWT10" s="14"/>
      <c r="AWU10" s="14"/>
      <c r="AWV10" s="14"/>
      <c r="AWW10" s="14"/>
      <c r="AWX10" s="14"/>
      <c r="AWY10" s="14"/>
      <c r="AWZ10" s="14"/>
      <c r="AXA10" s="14"/>
      <c r="AXB10" s="14"/>
      <c r="AXC10" s="14"/>
      <c r="AXD10" s="14"/>
      <c r="AXE10" s="14"/>
      <c r="AXF10" s="14"/>
      <c r="AXG10" s="14"/>
      <c r="AXH10" s="14"/>
      <c r="AXI10" s="14"/>
      <c r="AXJ10" s="14"/>
      <c r="AXK10" s="14"/>
      <c r="AXL10" s="14"/>
      <c r="AXM10" s="14"/>
      <c r="AXN10" s="14"/>
      <c r="AXO10" s="14"/>
      <c r="AXP10" s="14"/>
      <c r="AXQ10" s="14"/>
      <c r="AXR10" s="14"/>
      <c r="AXS10" s="14"/>
      <c r="AXT10" s="14"/>
      <c r="AXU10" s="14"/>
      <c r="AXV10" s="14"/>
      <c r="AXW10" s="14"/>
      <c r="AXX10" s="14"/>
      <c r="AXY10" s="14"/>
      <c r="AXZ10" s="14"/>
      <c r="AYA10" s="14"/>
      <c r="AYB10" s="14"/>
      <c r="AYC10" s="14"/>
      <c r="AYD10" s="14"/>
      <c r="AYE10" s="14"/>
      <c r="AYF10" s="14"/>
      <c r="AYG10" s="14"/>
      <c r="AYH10" s="14"/>
      <c r="AYI10" s="14"/>
      <c r="AYJ10" s="14"/>
      <c r="AYK10" s="14"/>
      <c r="AYL10" s="14"/>
      <c r="AYM10" s="14"/>
      <c r="AYN10" s="14"/>
      <c r="AYO10" s="14"/>
      <c r="AYP10" s="14"/>
      <c r="AYQ10" s="14"/>
      <c r="AYR10" s="14"/>
      <c r="AYS10" s="14"/>
      <c r="AYT10" s="14"/>
      <c r="AYU10" s="14"/>
      <c r="AYV10" s="14"/>
      <c r="AYW10" s="14"/>
      <c r="AYX10" s="14"/>
      <c r="AYY10" s="14"/>
      <c r="AYZ10" s="14"/>
      <c r="AZA10" s="14"/>
      <c r="AZB10" s="14"/>
      <c r="AZC10" s="14"/>
      <c r="AZD10" s="14"/>
      <c r="AZE10" s="14"/>
      <c r="AZF10" s="14"/>
      <c r="AZG10" s="14"/>
      <c r="AZH10" s="14"/>
      <c r="AZI10" s="14"/>
      <c r="AZJ10" s="14"/>
      <c r="AZK10" s="14"/>
      <c r="AZL10" s="14"/>
      <c r="AZM10" s="14"/>
      <c r="AZN10" s="14"/>
      <c r="AZO10" s="14"/>
      <c r="AZP10" s="14"/>
      <c r="AZQ10" s="14"/>
      <c r="AZR10" s="14"/>
      <c r="AZS10" s="14"/>
      <c r="AZT10" s="14"/>
      <c r="AZU10" s="14"/>
      <c r="AZV10" s="14"/>
      <c r="AZW10" s="14"/>
      <c r="AZX10" s="14"/>
      <c r="AZY10" s="14"/>
      <c r="AZZ10" s="14"/>
      <c r="BAA10" s="14"/>
      <c r="BAB10" s="14"/>
      <c r="BAC10" s="14"/>
      <c r="BAD10" s="14"/>
      <c r="BAE10" s="14"/>
      <c r="BAF10" s="14"/>
      <c r="BAG10" s="14"/>
      <c r="BAH10" s="14"/>
      <c r="BAI10" s="14"/>
      <c r="BAJ10" s="14"/>
      <c r="BAK10" s="14"/>
      <c r="BAL10" s="14"/>
      <c r="BAM10" s="14"/>
      <c r="BAN10" s="14"/>
      <c r="BAO10" s="14"/>
      <c r="BAP10" s="14"/>
      <c r="BAQ10" s="14"/>
      <c r="BAR10" s="14"/>
      <c r="BAS10" s="14"/>
      <c r="BAT10" s="14"/>
      <c r="BAU10" s="14"/>
      <c r="BAV10" s="14"/>
      <c r="BAW10" s="14"/>
      <c r="BAX10" s="14"/>
      <c r="BAY10" s="14"/>
      <c r="BAZ10" s="14"/>
      <c r="BBA10" s="14"/>
      <c r="BBB10" s="14"/>
      <c r="BBC10" s="14"/>
      <c r="BBD10" s="14"/>
      <c r="BBE10" s="14"/>
      <c r="BBF10" s="14"/>
      <c r="BBG10" s="14"/>
      <c r="BBH10" s="14"/>
      <c r="BBI10" s="14"/>
      <c r="BBJ10" s="14"/>
      <c r="BBK10" s="14"/>
      <c r="BBL10" s="14"/>
      <c r="BBM10" s="14"/>
      <c r="BBN10" s="14"/>
      <c r="BBO10" s="14"/>
      <c r="BBP10" s="14"/>
      <c r="BBQ10" s="14"/>
      <c r="BBR10" s="14"/>
      <c r="BBS10" s="14"/>
      <c r="BBT10" s="14"/>
      <c r="BBU10" s="14"/>
      <c r="BBV10" s="14"/>
      <c r="BBW10" s="14"/>
      <c r="BBX10" s="14"/>
      <c r="BBY10" s="14"/>
      <c r="BBZ10" s="14"/>
      <c r="BCA10" s="14"/>
      <c r="BCB10" s="14"/>
      <c r="BCC10" s="14"/>
      <c r="BCD10" s="14"/>
      <c r="BCE10" s="14"/>
      <c r="BCF10" s="14"/>
      <c r="BCG10" s="14"/>
      <c r="BCH10" s="14"/>
      <c r="BCI10" s="14"/>
      <c r="BCJ10" s="14"/>
      <c r="BCK10" s="14"/>
      <c r="BCL10" s="14"/>
      <c r="BCM10" s="14"/>
      <c r="BCN10" s="14"/>
      <c r="BCO10" s="14"/>
      <c r="BCP10" s="14"/>
      <c r="BCQ10" s="14"/>
      <c r="BCR10" s="14"/>
      <c r="BCS10" s="14"/>
      <c r="BCT10" s="14"/>
      <c r="BCU10" s="14"/>
      <c r="BCV10" s="14"/>
      <c r="BCW10" s="14"/>
      <c r="BCX10" s="14"/>
      <c r="BCY10" s="14"/>
      <c r="BCZ10" s="14"/>
      <c r="BDA10" s="14"/>
      <c r="BDB10" s="14"/>
      <c r="BDC10" s="14"/>
      <c r="BDD10" s="14"/>
      <c r="BDE10" s="14"/>
      <c r="BDF10" s="14"/>
      <c r="BDG10" s="14"/>
      <c r="BDH10" s="14"/>
      <c r="BDI10" s="14"/>
      <c r="BDJ10" s="14"/>
      <c r="BDK10" s="14"/>
      <c r="BDL10" s="14"/>
      <c r="BDM10" s="14"/>
      <c r="BDN10" s="14"/>
      <c r="BDO10" s="14"/>
      <c r="BDP10" s="14"/>
      <c r="BDQ10" s="14"/>
      <c r="BDR10" s="14"/>
      <c r="BDS10" s="14"/>
      <c r="BDT10" s="14"/>
      <c r="BDU10" s="14"/>
      <c r="BDV10" s="14"/>
      <c r="BDW10" s="14"/>
      <c r="BDX10" s="14"/>
      <c r="BDY10" s="14"/>
      <c r="BDZ10" s="14"/>
      <c r="BEA10" s="14"/>
      <c r="BEB10" s="14"/>
      <c r="BEC10" s="14"/>
      <c r="BED10" s="14"/>
      <c r="BEE10" s="14"/>
      <c r="BEF10" s="14"/>
      <c r="BEG10" s="14"/>
      <c r="BEH10" s="14"/>
      <c r="BEI10" s="14"/>
      <c r="BEJ10" s="14"/>
      <c r="BEK10" s="14"/>
      <c r="BEL10" s="14"/>
      <c r="BEM10" s="14"/>
      <c r="BEN10" s="14"/>
      <c r="BEO10" s="14"/>
      <c r="BEP10" s="14"/>
      <c r="BEQ10" s="14"/>
      <c r="BER10" s="14"/>
      <c r="BES10" s="14"/>
      <c r="BET10" s="14"/>
      <c r="BEU10" s="14"/>
      <c r="BEV10" s="14"/>
      <c r="BEW10" s="14"/>
      <c r="BEX10" s="14"/>
      <c r="BEY10" s="14"/>
      <c r="BEZ10" s="14"/>
      <c r="BFA10" s="14"/>
      <c r="BFB10" s="14"/>
      <c r="BFC10" s="14"/>
      <c r="BFD10" s="14"/>
      <c r="BFE10" s="14"/>
      <c r="BFF10" s="14"/>
      <c r="BFG10" s="14"/>
      <c r="BFH10" s="14"/>
      <c r="BFI10" s="14"/>
      <c r="BFJ10" s="14"/>
      <c r="BFK10" s="14"/>
      <c r="BFL10" s="14"/>
      <c r="BFM10" s="14"/>
      <c r="BFN10" s="14"/>
      <c r="BFO10" s="14"/>
      <c r="BFP10" s="14"/>
      <c r="BFQ10" s="14"/>
      <c r="BFR10" s="14"/>
      <c r="BFS10" s="14"/>
      <c r="BFT10" s="14"/>
      <c r="BFU10" s="14"/>
      <c r="BFV10" s="14"/>
      <c r="BFW10" s="14"/>
      <c r="BFX10" s="14"/>
      <c r="BFY10" s="14"/>
      <c r="BFZ10" s="14"/>
      <c r="BGA10" s="14"/>
      <c r="BGB10" s="14"/>
      <c r="BGC10" s="14"/>
      <c r="BGD10" s="14"/>
      <c r="BGE10" s="14"/>
      <c r="BGF10" s="14"/>
      <c r="BGG10" s="14"/>
      <c r="BGH10" s="14"/>
      <c r="BGI10" s="14"/>
      <c r="BGJ10" s="14"/>
      <c r="BGK10" s="14"/>
      <c r="BGL10" s="14"/>
      <c r="BGM10" s="14"/>
      <c r="BGN10" s="14"/>
      <c r="BGO10" s="14"/>
      <c r="BGP10" s="14"/>
      <c r="BGQ10" s="14"/>
      <c r="BGR10" s="14"/>
      <c r="BGS10" s="14"/>
      <c r="BGT10" s="14"/>
      <c r="BGU10" s="14"/>
      <c r="BGV10" s="14"/>
      <c r="BGW10" s="14"/>
      <c r="BGX10" s="14"/>
      <c r="BGY10" s="14"/>
      <c r="BGZ10" s="14"/>
      <c r="BHA10" s="14"/>
      <c r="BHB10" s="14"/>
      <c r="BHC10" s="14"/>
      <c r="BHD10" s="14"/>
      <c r="BHE10" s="14"/>
      <c r="BHF10" s="14"/>
      <c r="BHG10" s="14"/>
      <c r="BHH10" s="14"/>
      <c r="BHI10" s="14"/>
      <c r="BHJ10" s="14"/>
      <c r="BHK10" s="14"/>
      <c r="BHL10" s="14"/>
      <c r="BHM10" s="14"/>
      <c r="BHN10" s="14"/>
      <c r="BHO10" s="14"/>
      <c r="BHP10" s="14"/>
      <c r="BHQ10" s="14"/>
      <c r="BHR10" s="14"/>
      <c r="BHS10" s="14"/>
      <c r="BHT10" s="14"/>
      <c r="BHU10" s="14"/>
      <c r="BHV10" s="14"/>
      <c r="BHW10" s="14"/>
      <c r="BHX10" s="14"/>
      <c r="BHY10" s="14"/>
      <c r="BHZ10" s="14"/>
      <c r="BIA10" s="14"/>
      <c r="BIB10" s="14"/>
      <c r="BIC10" s="14"/>
      <c r="BID10" s="14"/>
      <c r="BIE10" s="14"/>
      <c r="BIF10" s="14"/>
      <c r="BIG10" s="14"/>
      <c r="BIH10" s="14"/>
      <c r="BII10" s="14"/>
      <c r="BIJ10" s="14"/>
      <c r="BIK10" s="14"/>
      <c r="BIL10" s="14"/>
      <c r="BIM10" s="14"/>
      <c r="BIN10" s="14"/>
      <c r="BIO10" s="14"/>
      <c r="BIP10" s="14"/>
      <c r="BIQ10" s="14"/>
      <c r="BIR10" s="14"/>
      <c r="BIS10" s="14"/>
      <c r="BIT10" s="14"/>
      <c r="BIU10" s="14"/>
      <c r="BIV10" s="14"/>
      <c r="BIW10" s="14"/>
      <c r="BIX10" s="14"/>
      <c r="BIY10" s="14"/>
      <c r="BIZ10" s="14"/>
      <c r="BJA10" s="14"/>
      <c r="BJB10" s="14"/>
      <c r="BJC10" s="14"/>
      <c r="BJD10" s="14"/>
      <c r="BJE10" s="14"/>
      <c r="BJF10" s="14"/>
      <c r="BJG10" s="14"/>
      <c r="BJH10" s="14"/>
      <c r="BJI10" s="14"/>
      <c r="BJJ10" s="14"/>
      <c r="BJK10" s="14"/>
      <c r="BJL10" s="14"/>
      <c r="BJM10" s="14"/>
      <c r="BJN10" s="14"/>
      <c r="BJO10" s="14"/>
      <c r="BJP10" s="14"/>
      <c r="BJQ10" s="14"/>
      <c r="BJR10" s="14"/>
      <c r="BJS10" s="14"/>
      <c r="BJT10" s="14"/>
      <c r="BJU10" s="14"/>
      <c r="BJV10" s="14"/>
      <c r="BJW10" s="14"/>
      <c r="BJX10" s="14"/>
      <c r="BJY10" s="14"/>
      <c r="BJZ10" s="14"/>
      <c r="BKA10" s="14"/>
      <c r="BKB10" s="14"/>
      <c r="BKC10" s="14"/>
      <c r="BKD10" s="14"/>
      <c r="BKE10" s="14"/>
      <c r="BKF10" s="14"/>
      <c r="BKG10" s="14"/>
      <c r="BKH10" s="14"/>
      <c r="BKI10" s="14"/>
      <c r="BKJ10" s="14"/>
      <c r="BKK10" s="14"/>
      <c r="BKL10" s="14"/>
      <c r="BKM10" s="14"/>
      <c r="BKN10" s="14"/>
      <c r="BKO10" s="14"/>
      <c r="BKP10" s="14"/>
      <c r="BKQ10" s="14"/>
      <c r="BKR10" s="14"/>
      <c r="BKS10" s="14"/>
      <c r="BKT10" s="14"/>
      <c r="BKU10" s="14"/>
      <c r="BKV10" s="14"/>
      <c r="BKW10" s="14"/>
      <c r="BKX10" s="14"/>
      <c r="BKY10" s="14"/>
      <c r="BKZ10" s="14"/>
      <c r="BLA10" s="14"/>
      <c r="BLB10" s="14"/>
      <c r="BLC10" s="14"/>
      <c r="BLD10" s="14"/>
      <c r="BLE10" s="14"/>
      <c r="BLF10" s="14"/>
      <c r="BLG10" s="14"/>
      <c r="BLH10" s="14"/>
      <c r="BLI10" s="14"/>
      <c r="BLJ10" s="14"/>
      <c r="BLK10" s="14"/>
      <c r="BLL10" s="14"/>
      <c r="BLM10" s="14"/>
      <c r="BLN10" s="14"/>
      <c r="BLO10" s="14"/>
      <c r="BLP10" s="14"/>
      <c r="BLQ10" s="14"/>
      <c r="BLR10" s="14"/>
      <c r="BLS10" s="14"/>
      <c r="BLT10" s="14"/>
      <c r="BLU10" s="14"/>
      <c r="BLV10" s="14"/>
      <c r="BLW10" s="14"/>
      <c r="BLX10" s="14"/>
      <c r="BLY10" s="14"/>
      <c r="BLZ10" s="14"/>
      <c r="BMA10" s="14"/>
      <c r="BMB10" s="14"/>
      <c r="BMC10" s="14"/>
      <c r="BMD10" s="14"/>
      <c r="BME10" s="14"/>
      <c r="BMF10" s="14"/>
      <c r="BMG10" s="14"/>
      <c r="BMH10" s="14"/>
      <c r="BMI10" s="14"/>
      <c r="BMJ10" s="14"/>
      <c r="BMK10" s="14"/>
      <c r="BML10" s="14"/>
      <c r="BMM10" s="14"/>
      <c r="BMN10" s="14"/>
      <c r="BMO10" s="14"/>
      <c r="BMP10" s="14"/>
      <c r="BMQ10" s="14"/>
      <c r="BMR10" s="14"/>
      <c r="BMS10" s="14"/>
      <c r="BMT10" s="14"/>
      <c r="BMU10" s="14"/>
      <c r="BMV10" s="14"/>
      <c r="BMW10" s="14"/>
      <c r="BMX10" s="14"/>
      <c r="BMY10" s="14"/>
      <c r="BMZ10" s="14"/>
      <c r="BNA10" s="14"/>
      <c r="BNB10" s="14"/>
      <c r="BNC10" s="14"/>
      <c r="BND10" s="14"/>
      <c r="BNE10" s="14"/>
      <c r="BNF10" s="14"/>
      <c r="BNG10" s="14"/>
      <c r="BNH10" s="14"/>
      <c r="BNI10" s="14"/>
      <c r="BNJ10" s="14"/>
      <c r="BNK10" s="14"/>
      <c r="BNL10" s="14"/>
      <c r="BNM10" s="14"/>
      <c r="BNN10" s="14"/>
      <c r="BNO10" s="14"/>
      <c r="BNP10" s="14"/>
      <c r="BNQ10" s="14"/>
      <c r="BNR10" s="14"/>
      <c r="BNS10" s="14"/>
      <c r="BNT10" s="14"/>
      <c r="BNU10" s="14"/>
      <c r="BNV10" s="14"/>
      <c r="BNW10" s="14"/>
      <c r="BNX10" s="14"/>
      <c r="BNY10" s="14"/>
      <c r="BNZ10" s="14"/>
      <c r="BOA10" s="14"/>
      <c r="BOB10" s="14"/>
      <c r="BOC10" s="14"/>
      <c r="BOD10" s="14"/>
      <c r="BOE10" s="14"/>
      <c r="BOF10" s="14"/>
      <c r="BOG10" s="14"/>
      <c r="BOH10" s="14"/>
      <c r="BOI10" s="14"/>
      <c r="BOJ10" s="14"/>
      <c r="BOK10" s="14"/>
      <c r="BOL10" s="14"/>
      <c r="BOM10" s="14"/>
      <c r="BON10" s="14"/>
      <c r="BOO10" s="14"/>
      <c r="BOP10" s="14"/>
      <c r="BOQ10" s="14"/>
      <c r="BOR10" s="14"/>
      <c r="BOS10" s="14"/>
      <c r="BOT10" s="14"/>
      <c r="BOU10" s="14"/>
      <c r="BOV10" s="14"/>
      <c r="BOW10" s="14"/>
      <c r="BOX10" s="14"/>
      <c r="BOY10" s="14"/>
      <c r="BOZ10" s="14"/>
      <c r="BPA10" s="14"/>
      <c r="BPB10" s="14"/>
      <c r="BPC10" s="14"/>
      <c r="BPD10" s="14"/>
      <c r="BPE10" s="14"/>
      <c r="BPF10" s="14"/>
      <c r="BPG10" s="14"/>
      <c r="BPH10" s="14"/>
      <c r="BPI10" s="14"/>
      <c r="BPJ10" s="14"/>
      <c r="BPK10" s="14"/>
      <c r="BPL10" s="14"/>
      <c r="BPM10" s="14"/>
      <c r="BPN10" s="14"/>
      <c r="BPO10" s="14"/>
      <c r="BPP10" s="14"/>
      <c r="BPQ10" s="14"/>
      <c r="BPR10" s="14"/>
      <c r="BPS10" s="14"/>
      <c r="BPT10" s="14"/>
      <c r="BPU10" s="14"/>
      <c r="BPV10" s="14"/>
      <c r="BPW10" s="14"/>
      <c r="BPX10" s="14"/>
      <c r="BPY10" s="14"/>
      <c r="BPZ10" s="14"/>
      <c r="BQA10" s="14"/>
      <c r="BQB10" s="14"/>
      <c r="BQC10" s="14"/>
      <c r="BQD10" s="14"/>
      <c r="BQE10" s="14"/>
      <c r="BQF10" s="14"/>
      <c r="BQG10" s="14"/>
      <c r="BQH10" s="14"/>
      <c r="BQI10" s="14"/>
      <c r="BQJ10" s="14"/>
      <c r="BQK10" s="14"/>
      <c r="BQL10" s="14"/>
      <c r="BQM10" s="14"/>
      <c r="BQN10" s="14"/>
      <c r="BQO10" s="14"/>
      <c r="BQP10" s="14"/>
      <c r="BQQ10" s="14"/>
      <c r="BQR10" s="14"/>
      <c r="BQS10" s="14"/>
      <c r="BQT10" s="14"/>
      <c r="BQU10" s="14"/>
      <c r="BQV10" s="14"/>
      <c r="BQW10" s="14"/>
      <c r="BQX10" s="14"/>
      <c r="BQY10" s="14"/>
      <c r="BQZ10" s="14"/>
      <c r="BRA10" s="14"/>
      <c r="BRB10" s="14"/>
      <c r="BRC10" s="14"/>
      <c r="BRD10" s="14"/>
      <c r="BRE10" s="14"/>
      <c r="BRF10" s="14"/>
      <c r="BRG10" s="14"/>
      <c r="BRH10" s="14"/>
      <c r="BRI10" s="14"/>
      <c r="BRJ10" s="14"/>
      <c r="BRK10" s="14"/>
      <c r="BRL10" s="14"/>
      <c r="BRM10" s="14"/>
      <c r="BRN10" s="14"/>
      <c r="BRO10" s="14"/>
      <c r="BRP10" s="14"/>
      <c r="BRQ10" s="14"/>
      <c r="BRR10" s="14"/>
      <c r="BRS10" s="14"/>
      <c r="BRT10" s="14"/>
      <c r="BRU10" s="14"/>
      <c r="BRV10" s="14"/>
      <c r="BRW10" s="14"/>
      <c r="BRX10" s="14"/>
      <c r="BRY10" s="14"/>
      <c r="BRZ10" s="14"/>
      <c r="BSA10" s="14"/>
      <c r="BSB10" s="14"/>
      <c r="BSC10" s="14"/>
      <c r="BSD10" s="14"/>
      <c r="BSE10" s="14"/>
      <c r="BSF10" s="14"/>
      <c r="BSG10" s="14"/>
      <c r="BSH10" s="14"/>
      <c r="BSI10" s="14"/>
      <c r="BSJ10" s="14"/>
      <c r="BSK10" s="14"/>
      <c r="BSL10" s="14"/>
      <c r="BSM10" s="14"/>
      <c r="BSN10" s="14"/>
      <c r="BSO10" s="14"/>
      <c r="BSP10" s="14"/>
      <c r="BSQ10" s="14"/>
      <c r="BSR10" s="14"/>
      <c r="BSS10" s="14"/>
      <c r="BST10" s="14"/>
      <c r="BSU10" s="14"/>
      <c r="BSV10" s="14"/>
      <c r="BSW10" s="14"/>
      <c r="BSX10" s="14"/>
      <c r="BSY10" s="14"/>
      <c r="BSZ10" s="14"/>
      <c r="BTA10" s="14"/>
      <c r="BTB10" s="14"/>
      <c r="BTC10" s="14"/>
      <c r="BTD10" s="14"/>
      <c r="BTE10" s="14"/>
      <c r="BTF10" s="14"/>
      <c r="BTG10" s="14"/>
      <c r="BTH10" s="14"/>
      <c r="BTI10" s="14"/>
      <c r="BTJ10" s="14"/>
      <c r="BTK10" s="14"/>
      <c r="BTL10" s="14"/>
      <c r="BTM10" s="14"/>
      <c r="BTN10" s="14"/>
      <c r="BTO10" s="14"/>
      <c r="BTP10" s="14"/>
      <c r="BTQ10" s="14"/>
      <c r="BTR10" s="14"/>
      <c r="BTS10" s="14"/>
      <c r="BTT10" s="14"/>
      <c r="BTU10" s="14"/>
      <c r="BTV10" s="14"/>
      <c r="BTW10" s="14"/>
      <c r="BTX10" s="14"/>
      <c r="BTY10" s="14"/>
      <c r="BTZ10" s="14"/>
      <c r="BUA10" s="14"/>
      <c r="BUB10" s="14"/>
      <c r="BUC10" s="14"/>
      <c r="BUD10" s="14"/>
      <c r="BUE10" s="14"/>
      <c r="BUF10" s="14"/>
      <c r="BUG10" s="14"/>
      <c r="BUH10" s="14"/>
      <c r="BUI10" s="14"/>
      <c r="BUJ10" s="14"/>
      <c r="BUK10" s="14"/>
      <c r="BUL10" s="14"/>
      <c r="BUM10" s="14"/>
      <c r="BUN10" s="14"/>
      <c r="BUO10" s="14"/>
      <c r="BUP10" s="14"/>
      <c r="BUQ10" s="14"/>
      <c r="BUR10" s="14"/>
      <c r="BUS10" s="14"/>
      <c r="BUT10" s="14"/>
      <c r="BUU10" s="14"/>
      <c r="BUV10" s="14"/>
      <c r="BUW10" s="14"/>
      <c r="BUX10" s="14"/>
      <c r="BUY10" s="14"/>
      <c r="BUZ10" s="14"/>
      <c r="BVA10" s="14"/>
      <c r="BVB10" s="14"/>
      <c r="BVC10" s="14"/>
      <c r="BVD10" s="14"/>
      <c r="BVE10" s="14"/>
      <c r="BVF10" s="14"/>
      <c r="BVG10" s="14"/>
      <c r="BVH10" s="14"/>
      <c r="BVI10" s="14"/>
      <c r="BVJ10" s="14"/>
      <c r="BVK10" s="14"/>
      <c r="BVL10" s="14"/>
      <c r="BVM10" s="14"/>
      <c r="BVN10" s="14"/>
      <c r="BVO10" s="14"/>
      <c r="BVP10" s="14"/>
      <c r="BVQ10" s="14"/>
      <c r="BVR10" s="14"/>
      <c r="BVS10" s="14"/>
      <c r="BVT10" s="14"/>
      <c r="BVU10" s="14"/>
      <c r="BVV10" s="14"/>
      <c r="BVW10" s="14"/>
      <c r="BVX10" s="14"/>
      <c r="BVY10" s="14"/>
      <c r="BVZ10" s="14"/>
      <c r="BWA10" s="14"/>
      <c r="BWB10" s="14"/>
      <c r="BWC10" s="14"/>
      <c r="BWD10" s="14"/>
      <c r="BWE10" s="14"/>
      <c r="BWF10" s="14"/>
      <c r="BWG10" s="14"/>
      <c r="BWH10" s="14"/>
      <c r="BWI10" s="14"/>
      <c r="BWJ10" s="14"/>
      <c r="BWK10" s="14"/>
      <c r="BWL10" s="14"/>
      <c r="BWM10" s="14"/>
      <c r="BWN10" s="14"/>
      <c r="BWO10" s="14"/>
      <c r="BWP10" s="14"/>
      <c r="BWQ10" s="14"/>
      <c r="BWR10" s="14"/>
      <c r="BWS10" s="14"/>
      <c r="BWT10" s="14"/>
      <c r="BWU10" s="14"/>
      <c r="BWV10" s="14"/>
      <c r="BWW10" s="14"/>
      <c r="BWX10" s="14"/>
      <c r="BWY10" s="14"/>
      <c r="BWZ10" s="14"/>
      <c r="BXA10" s="14"/>
      <c r="BXB10" s="14"/>
      <c r="BXC10" s="14"/>
      <c r="BXD10" s="14"/>
      <c r="BXE10" s="14"/>
      <c r="BXF10" s="14"/>
      <c r="BXG10" s="14"/>
      <c r="BXH10" s="14"/>
      <c r="BXI10" s="14"/>
      <c r="BXJ10" s="14"/>
      <c r="BXK10" s="14"/>
      <c r="BXL10" s="14"/>
      <c r="BXM10" s="14"/>
      <c r="BXN10" s="14"/>
      <c r="BXO10" s="14"/>
      <c r="BXP10" s="14"/>
      <c r="BXQ10" s="14"/>
      <c r="BXR10" s="14"/>
      <c r="BXS10" s="14"/>
      <c r="BXT10" s="14"/>
      <c r="BXU10" s="14"/>
      <c r="BXV10" s="14"/>
      <c r="BXW10" s="14"/>
      <c r="BXX10" s="14"/>
      <c r="BXY10" s="14"/>
      <c r="BXZ10" s="14"/>
      <c r="BYA10" s="14"/>
      <c r="BYB10" s="14"/>
      <c r="BYC10" s="14"/>
      <c r="BYD10" s="14"/>
      <c r="BYE10" s="14"/>
      <c r="BYF10" s="14"/>
      <c r="BYG10" s="14"/>
      <c r="BYH10" s="14"/>
      <c r="BYI10" s="14"/>
      <c r="BYJ10" s="14"/>
      <c r="BYK10" s="14"/>
      <c r="BYL10" s="14"/>
      <c r="BYM10" s="14"/>
      <c r="BYN10" s="14"/>
      <c r="BYO10" s="14"/>
      <c r="BYP10" s="14"/>
      <c r="BYQ10" s="14"/>
      <c r="BYR10" s="14"/>
      <c r="BYS10" s="14"/>
      <c r="BYT10" s="14"/>
      <c r="BYU10" s="14"/>
      <c r="BYV10" s="14"/>
      <c r="BYW10" s="14"/>
      <c r="BYX10" s="14"/>
      <c r="BYY10" s="14"/>
      <c r="BYZ10" s="14"/>
      <c r="BZA10" s="14"/>
      <c r="BZB10" s="14"/>
      <c r="BZC10" s="14"/>
      <c r="BZD10" s="14"/>
      <c r="BZE10" s="14"/>
      <c r="BZF10" s="14"/>
      <c r="BZG10" s="14"/>
      <c r="BZH10" s="14"/>
      <c r="BZI10" s="14"/>
      <c r="BZJ10" s="14"/>
      <c r="BZK10" s="14"/>
      <c r="BZL10" s="14"/>
      <c r="BZM10" s="14"/>
      <c r="BZN10" s="14"/>
      <c r="BZO10" s="14"/>
      <c r="BZP10" s="14"/>
      <c r="BZQ10" s="14"/>
      <c r="BZR10" s="14"/>
      <c r="BZS10" s="14"/>
      <c r="BZT10" s="14"/>
      <c r="BZU10" s="14"/>
      <c r="BZV10" s="14"/>
      <c r="BZW10" s="14"/>
      <c r="BZX10" s="14"/>
      <c r="BZY10" s="14"/>
      <c r="BZZ10" s="14"/>
      <c r="CAA10" s="14"/>
      <c r="CAB10" s="14"/>
      <c r="CAC10" s="14"/>
      <c r="CAD10" s="14"/>
      <c r="CAE10" s="14"/>
      <c r="CAF10" s="14"/>
      <c r="CAG10" s="14"/>
      <c r="CAH10" s="14"/>
      <c r="CAI10" s="14"/>
      <c r="CAJ10" s="14"/>
      <c r="CAK10" s="14"/>
      <c r="CAL10" s="14"/>
      <c r="CAM10" s="14"/>
      <c r="CAN10" s="14"/>
      <c r="CAO10" s="14"/>
      <c r="CAP10" s="14"/>
      <c r="CAQ10" s="14"/>
      <c r="CAR10" s="14"/>
      <c r="CAS10" s="14"/>
      <c r="CAT10" s="14"/>
      <c r="CAU10" s="14"/>
      <c r="CAV10" s="14"/>
      <c r="CAW10" s="14"/>
      <c r="CAX10" s="14"/>
      <c r="CAY10" s="14"/>
      <c r="CAZ10" s="14"/>
      <c r="CBA10" s="14"/>
      <c r="CBB10" s="14"/>
      <c r="CBC10" s="14"/>
      <c r="CBD10" s="14"/>
      <c r="CBE10" s="14"/>
      <c r="CBF10" s="14"/>
      <c r="CBG10" s="14"/>
      <c r="CBH10" s="14"/>
      <c r="CBI10" s="14"/>
      <c r="CBJ10" s="14"/>
      <c r="CBK10" s="14"/>
      <c r="CBL10" s="14"/>
      <c r="CBM10" s="14"/>
      <c r="CBN10" s="14"/>
      <c r="CBO10" s="14"/>
      <c r="CBP10" s="14"/>
      <c r="CBQ10" s="14"/>
      <c r="CBR10" s="14"/>
      <c r="CBS10" s="14"/>
      <c r="CBT10" s="14"/>
      <c r="CBU10" s="14"/>
      <c r="CBV10" s="14"/>
      <c r="CBW10" s="14"/>
      <c r="CBX10" s="14"/>
      <c r="CBY10" s="14"/>
      <c r="CBZ10" s="14"/>
      <c r="CCA10" s="14"/>
      <c r="CCB10" s="14"/>
      <c r="CCC10" s="14"/>
      <c r="CCD10" s="14"/>
      <c r="CCE10" s="14"/>
      <c r="CCF10" s="14"/>
      <c r="CCG10" s="14"/>
      <c r="CCH10" s="14"/>
      <c r="CCI10" s="14"/>
      <c r="CCJ10" s="14"/>
      <c r="CCK10" s="14"/>
      <c r="CCL10" s="14"/>
      <c r="CCM10" s="14"/>
      <c r="CCN10" s="14"/>
      <c r="CCO10" s="14"/>
      <c r="CCP10" s="14"/>
      <c r="CCQ10" s="14"/>
      <c r="CCR10" s="14"/>
      <c r="CCS10" s="14"/>
      <c r="CCT10" s="14"/>
      <c r="CCU10" s="14"/>
      <c r="CCV10" s="14"/>
      <c r="CCW10" s="14"/>
      <c r="CCX10" s="14"/>
      <c r="CCY10" s="14"/>
      <c r="CCZ10" s="14"/>
      <c r="CDA10" s="14"/>
      <c r="CDB10" s="14"/>
      <c r="CDC10" s="14"/>
      <c r="CDD10" s="14"/>
      <c r="CDE10" s="14"/>
      <c r="CDF10" s="14"/>
      <c r="CDG10" s="14"/>
      <c r="CDH10" s="14"/>
      <c r="CDI10" s="14"/>
      <c r="CDJ10" s="14"/>
      <c r="CDK10" s="14"/>
      <c r="CDL10" s="14"/>
      <c r="CDM10" s="14"/>
      <c r="CDN10" s="14"/>
      <c r="CDO10" s="14"/>
      <c r="CDP10" s="14"/>
      <c r="CDQ10" s="14"/>
      <c r="CDR10" s="14"/>
      <c r="CDS10" s="14"/>
      <c r="CDT10" s="14"/>
      <c r="CDU10" s="14"/>
      <c r="CDV10" s="14"/>
      <c r="CDW10" s="14"/>
      <c r="CDX10" s="14"/>
      <c r="CDY10" s="14"/>
      <c r="CDZ10" s="14"/>
      <c r="CEA10" s="14"/>
      <c r="CEB10" s="14"/>
      <c r="CEC10" s="14"/>
      <c r="CED10" s="14"/>
      <c r="CEE10" s="14"/>
      <c r="CEF10" s="14"/>
      <c r="CEG10" s="14"/>
      <c r="CEH10" s="14"/>
      <c r="CEI10" s="14"/>
      <c r="CEJ10" s="14"/>
      <c r="CEK10" s="14"/>
      <c r="CEL10" s="14"/>
      <c r="CEM10" s="14"/>
      <c r="CEN10" s="14"/>
      <c r="CEO10" s="14"/>
      <c r="CEP10" s="14"/>
      <c r="CEQ10" s="14"/>
      <c r="CER10" s="14"/>
      <c r="CES10" s="14"/>
      <c r="CET10" s="14"/>
      <c r="CEU10" s="14"/>
      <c r="CEV10" s="14"/>
      <c r="CEW10" s="14"/>
      <c r="CEX10" s="14"/>
      <c r="CEY10" s="14"/>
      <c r="CEZ10" s="14"/>
      <c r="CFA10" s="14"/>
      <c r="CFB10" s="14"/>
      <c r="CFC10" s="14"/>
      <c r="CFD10" s="14"/>
      <c r="CFE10" s="14"/>
      <c r="CFF10" s="14"/>
      <c r="CFG10" s="14"/>
      <c r="CFH10" s="14"/>
      <c r="CFI10" s="14"/>
      <c r="CFJ10" s="14"/>
      <c r="CFK10" s="14"/>
      <c r="CFL10" s="14"/>
      <c r="CFM10" s="14"/>
      <c r="CFN10" s="14"/>
      <c r="CFO10" s="14"/>
      <c r="CFP10" s="14"/>
      <c r="CFQ10" s="14"/>
      <c r="CFR10" s="14"/>
      <c r="CFS10" s="14"/>
      <c r="CFT10" s="14"/>
      <c r="CFU10" s="14"/>
      <c r="CFV10" s="14"/>
      <c r="CFW10" s="14"/>
      <c r="CFX10" s="14"/>
      <c r="CFY10" s="14"/>
      <c r="CFZ10" s="14"/>
      <c r="CGA10" s="14"/>
      <c r="CGB10" s="14"/>
      <c r="CGC10" s="14"/>
      <c r="CGD10" s="14"/>
      <c r="CGE10" s="14"/>
      <c r="CGF10" s="14"/>
      <c r="CGG10" s="14"/>
      <c r="CGH10" s="14"/>
      <c r="CGI10" s="14"/>
      <c r="CGJ10" s="14"/>
      <c r="CGK10" s="14"/>
      <c r="CGL10" s="14"/>
      <c r="CGM10" s="14"/>
      <c r="CGN10" s="14"/>
      <c r="CGO10" s="14"/>
      <c r="CGP10" s="14"/>
      <c r="CGQ10" s="14"/>
      <c r="CGR10" s="14"/>
      <c r="CGS10" s="14"/>
      <c r="CGT10" s="14"/>
      <c r="CGU10" s="14"/>
      <c r="CGV10" s="14"/>
      <c r="CGW10" s="14"/>
      <c r="CGX10" s="14"/>
      <c r="CGY10" s="14"/>
      <c r="CGZ10" s="14"/>
      <c r="CHA10" s="14"/>
      <c r="CHB10" s="14"/>
      <c r="CHC10" s="14"/>
      <c r="CHD10" s="14"/>
      <c r="CHE10" s="14"/>
      <c r="CHF10" s="14"/>
      <c r="CHG10" s="14"/>
      <c r="CHH10" s="14"/>
      <c r="CHI10" s="14"/>
      <c r="CHJ10" s="14"/>
      <c r="CHK10" s="14"/>
      <c r="CHL10" s="14"/>
      <c r="CHM10" s="14"/>
      <c r="CHN10" s="14"/>
      <c r="CHO10" s="14"/>
      <c r="CHP10" s="14"/>
      <c r="CHQ10" s="14"/>
      <c r="CHR10" s="14"/>
      <c r="CHS10" s="14"/>
      <c r="CHT10" s="14"/>
      <c r="CHU10" s="14"/>
      <c r="CHV10" s="14"/>
      <c r="CHW10" s="14"/>
      <c r="CHX10" s="14"/>
      <c r="CHY10" s="14"/>
      <c r="CHZ10" s="14"/>
      <c r="CIA10" s="14"/>
      <c r="CIB10" s="14"/>
      <c r="CIC10" s="14"/>
      <c r="CID10" s="14"/>
      <c r="CIE10" s="14"/>
      <c r="CIF10" s="14"/>
      <c r="CIG10" s="14"/>
      <c r="CIH10" s="14"/>
      <c r="CII10" s="14"/>
      <c r="CIJ10" s="14"/>
      <c r="CIK10" s="14"/>
      <c r="CIL10" s="14"/>
      <c r="CIM10" s="14"/>
      <c r="CIN10" s="14"/>
      <c r="CIO10" s="14"/>
      <c r="CIP10" s="14"/>
      <c r="CIQ10" s="14"/>
      <c r="CIR10" s="14"/>
      <c r="CIS10" s="14"/>
      <c r="CIT10" s="14"/>
      <c r="CIU10" s="14"/>
      <c r="CIV10" s="14"/>
      <c r="CIW10" s="14"/>
      <c r="CIX10" s="14"/>
      <c r="CIY10" s="14"/>
      <c r="CIZ10" s="14"/>
    </row>
    <row r="11" spans="1:2288" x14ac:dyDescent="0.2">
      <c r="A11" s="19" t="s">
        <v>14</v>
      </c>
      <c r="B11" s="17" t="s">
        <v>9</v>
      </c>
      <c r="C11" s="13">
        <v>0.01</v>
      </c>
      <c r="D11" s="13">
        <v>1.7777777742594481E-2</v>
      </c>
      <c r="E11" s="13">
        <v>3.5555555485188961E-2</v>
      </c>
      <c r="F11" s="13">
        <v>5.3055555559694767E-2</v>
      </c>
      <c r="G11" s="13">
        <v>6.2777777784503996E-2</v>
      </c>
      <c r="H11" s="13">
        <v>0.14722222223645076</v>
      </c>
      <c r="I11" s="13">
        <v>0.23138888884568587</v>
      </c>
      <c r="J11" s="13">
        <v>0.31583333329763263</v>
      </c>
      <c r="K11" s="13">
        <v>0.4002777777495794</v>
      </c>
      <c r="L11" s="13">
        <v>0.48444444435881451</v>
      </c>
      <c r="M11" s="13">
        <v>0.56888888881076127</v>
      </c>
      <c r="N11" s="13">
        <v>0.65333333326270804</v>
      </c>
      <c r="O11" s="13">
        <v>0.73749999987194315</v>
      </c>
      <c r="P11" s="13">
        <v>0.82194444432388991</v>
      </c>
      <c r="Q11" s="13">
        <v>0.90638888877583668</v>
      </c>
      <c r="R11" s="13">
        <v>0.99055555555969477</v>
      </c>
      <c r="S11" s="13">
        <v>1.0750000000116415</v>
      </c>
      <c r="T11" s="13">
        <v>1.1594444444635883</v>
      </c>
      <c r="U11" s="13">
        <v>1.2436111110728234</v>
      </c>
      <c r="V11" s="13">
        <v>1.3280555555247702</v>
      </c>
      <c r="W11" s="13">
        <v>1.4124999999767169</v>
      </c>
      <c r="X11" s="13">
        <v>1.496666666585952</v>
      </c>
      <c r="Y11" s="13">
        <v>1.5811111110378988</v>
      </c>
      <c r="Z11" s="13">
        <v>1.6655555554898456</v>
      </c>
      <c r="AA11" s="13">
        <v>1.750277777784504</v>
      </c>
      <c r="AB11" s="13">
        <v>1.8347222222364508</v>
      </c>
      <c r="AC11" s="13">
        <v>1.9188888888456859</v>
      </c>
      <c r="AD11" s="13">
        <v>2.0033333332976326</v>
      </c>
      <c r="AE11" s="13">
        <v>2.0877777777495794</v>
      </c>
      <c r="AF11" s="13">
        <v>2.1722222222015262</v>
      </c>
      <c r="AG11" s="13">
        <v>2.2563888888107613</v>
      </c>
      <c r="AH11" s="13">
        <v>2.340833333262708</v>
      </c>
      <c r="AI11" s="13">
        <v>2.4252777777146548</v>
      </c>
      <c r="AJ11" s="13">
        <v>2.5097222221666016</v>
      </c>
      <c r="AK11" s="13">
        <v>2.5941666666185483</v>
      </c>
      <c r="AL11" s="13">
        <v>2.6783333332277834</v>
      </c>
      <c r="AM11" s="13">
        <v>2.7627777776797302</v>
      </c>
      <c r="AN11" s="13">
        <v>2.847222222131677</v>
      </c>
      <c r="AO11" s="13">
        <v>2.9316666665836237</v>
      </c>
      <c r="AP11" s="13">
        <v>3.0158333331928588</v>
      </c>
      <c r="AQ11" s="13">
        <v>3.0999999999767169</v>
      </c>
      <c r="AR11" s="13">
        <v>3.1844444444286637</v>
      </c>
      <c r="AS11" s="13">
        <v>3.2688888888806105</v>
      </c>
      <c r="AT11" s="13">
        <v>3.3530555554898456</v>
      </c>
      <c r="AU11" s="13">
        <v>3.4374999999417923</v>
      </c>
      <c r="AV11" s="13">
        <v>3.5219444443937391</v>
      </c>
      <c r="AW11" s="13">
        <v>3.6061111110029742</v>
      </c>
      <c r="AX11" s="13">
        <v>3.690555555454921</v>
      </c>
      <c r="AY11" s="13">
        <v>3.7749999999068677</v>
      </c>
      <c r="AZ11" s="13">
        <v>3.8591666665161029</v>
      </c>
      <c r="BA11" s="13">
        <v>3.9436111109680496</v>
      </c>
      <c r="BB11" s="13">
        <v>4.0280555554199964</v>
      </c>
      <c r="BC11" s="13">
        <v>4.1122222222038545</v>
      </c>
      <c r="BD11" s="13">
        <v>4.1966666666558012</v>
      </c>
      <c r="BE11" s="13">
        <v>4.281111111107748</v>
      </c>
      <c r="BF11" s="13">
        <v>4.3652777777169831</v>
      </c>
      <c r="BG11" s="13">
        <v>4.4497222221689299</v>
      </c>
      <c r="BH11" s="13">
        <v>4.5341666666208766</v>
      </c>
      <c r="BI11" s="13">
        <v>4.6186111110728234</v>
      </c>
      <c r="BJ11" s="13">
        <v>4.7027777776820585</v>
      </c>
      <c r="BK11" s="13">
        <v>4.7872222221340053</v>
      </c>
      <c r="BL11" s="13">
        <v>4.8713888887432404</v>
      </c>
      <c r="BM11" s="13">
        <v>4.9558333331951872</v>
      </c>
      <c r="BN11" s="13">
        <v>5.0399999999790452</v>
      </c>
      <c r="BO11" s="13">
        <v>5.124444444430992</v>
      </c>
      <c r="BP11" s="13">
        <v>5.2088888888829388</v>
      </c>
      <c r="BQ11" s="13">
        <v>5.2930555554921739</v>
      </c>
      <c r="BR11" s="13">
        <v>5.3774999999441206</v>
      </c>
      <c r="BS11" s="13">
        <v>5.4619444443960674</v>
      </c>
      <c r="BT11" s="13">
        <v>5.5461111110053025</v>
      </c>
      <c r="BU11" s="13">
        <v>5.6302777777891606</v>
      </c>
      <c r="BV11" s="13">
        <v>5.7147222222411074</v>
      </c>
      <c r="BW11" s="13">
        <v>5.7988888888503425</v>
      </c>
      <c r="BX11" s="13">
        <v>5.8833333333022892</v>
      </c>
      <c r="BY11" s="13">
        <v>5.967777777754236</v>
      </c>
      <c r="BZ11" s="13">
        <v>6.0519444443634711</v>
      </c>
      <c r="CA11" s="13">
        <v>6.1363888888154179</v>
      </c>
      <c r="CB11" s="13">
        <v>6.2208333332673647</v>
      </c>
      <c r="CC11" s="13">
        <v>6.3052777777193114</v>
      </c>
      <c r="CD11" s="13">
        <v>6.3894444443285465</v>
      </c>
      <c r="CE11" s="13">
        <v>6.4738888887804933</v>
      </c>
      <c r="CF11" s="13">
        <v>6.5583333332324401</v>
      </c>
      <c r="CG11" s="13">
        <v>6.6427777776843868</v>
      </c>
      <c r="CH11" s="13">
        <v>6.7269444442936219</v>
      </c>
      <c r="CI11" s="13">
        <v>6.8113888887455687</v>
      </c>
      <c r="CJ11" s="13">
        <v>6.8958333331975155</v>
      </c>
      <c r="CK11" s="13">
        <v>6.9802777776494622</v>
      </c>
      <c r="CL11" s="13">
        <v>7.064722222101409</v>
      </c>
      <c r="CM11" s="13">
        <v>7.1488888888852671</v>
      </c>
      <c r="CN11" s="13">
        <v>7.2333333333372138</v>
      </c>
      <c r="CO11" s="13">
        <v>7.3177777777891606</v>
      </c>
      <c r="CP11" s="13">
        <v>7.4019444443983957</v>
      </c>
      <c r="CQ11" s="13">
        <v>7.4863888888503425</v>
      </c>
      <c r="CR11" s="13">
        <v>7.5708333333022892</v>
      </c>
      <c r="CS11" s="13">
        <v>7.655277777754236</v>
      </c>
      <c r="CT11" s="13">
        <v>7.7394444443634711</v>
      </c>
      <c r="CU11" s="13">
        <v>7.8238888888154179</v>
      </c>
      <c r="CV11" s="13">
        <v>7.908055555424653</v>
      </c>
      <c r="CW11" s="13">
        <v>7.9924999998765998</v>
      </c>
      <c r="CX11" s="13">
        <v>8.0769444443285465</v>
      </c>
      <c r="CY11" s="13">
        <v>8.1613888887804933</v>
      </c>
      <c r="CZ11" s="13">
        <v>8.2458333332324401</v>
      </c>
      <c r="DA11" s="13">
        <v>8.3300000000162981</v>
      </c>
      <c r="DB11" s="13">
        <v>8.4144444442936219</v>
      </c>
      <c r="DC11" s="13">
        <v>8.49861111107748</v>
      </c>
      <c r="DD11" s="13">
        <v>8.5830555555294268</v>
      </c>
      <c r="DE11" s="13">
        <v>8.6674999999813735</v>
      </c>
      <c r="DF11" s="13">
        <v>8.7516666665906087</v>
      </c>
      <c r="DG11" s="13">
        <v>8.8361111110425554</v>
      </c>
      <c r="DH11" s="13">
        <v>8.9202777776517905</v>
      </c>
      <c r="DI11" s="13">
        <v>9.0047222221037373</v>
      </c>
      <c r="DJ11" s="13">
        <v>9.0891666665556841</v>
      </c>
      <c r="DK11" s="13">
        <v>9.1736111110076308</v>
      </c>
      <c r="DL11" s="13">
        <v>9.2577777777914889</v>
      </c>
      <c r="DM11" s="13">
        <v>9.3422222220688127</v>
      </c>
      <c r="DN11" s="13">
        <v>9.4263888888526708</v>
      </c>
      <c r="DO11" s="13">
        <v>9.5108333333046176</v>
      </c>
      <c r="DP11" s="13">
        <v>9.5952777777565643</v>
      </c>
      <c r="DQ11" s="13">
        <v>9.6794444443657994</v>
      </c>
      <c r="DR11" s="13">
        <v>9.7638888888177462</v>
      </c>
      <c r="DS11" s="13">
        <v>9.848333333269693</v>
      </c>
      <c r="DT11" s="13">
        <v>9.9324999998789281</v>
      </c>
      <c r="DU11" s="13">
        <v>10.016944444330875</v>
      </c>
      <c r="DV11" s="13">
        <v>10.101388888782822</v>
      </c>
      <c r="DW11" s="13">
        <v>10.18555555556668</v>
      </c>
      <c r="DX11" s="13">
        <v>10.270000000018626</v>
      </c>
      <c r="DY11" s="13">
        <v>10.354166666627862</v>
      </c>
      <c r="DZ11" s="13">
        <v>10.438611111079808</v>
      </c>
      <c r="EA11" s="13">
        <v>10.523055555531755</v>
      </c>
      <c r="EB11" s="13">
        <v>10.607499999983702</v>
      </c>
      <c r="EC11" s="13">
        <v>10.691666666592937</v>
      </c>
      <c r="ED11" s="13">
        <v>10.776111111044884</v>
      </c>
      <c r="EE11" s="13">
        <v>10.86055555549683</v>
      </c>
      <c r="EF11" s="13">
        <v>10.944999999948777</v>
      </c>
      <c r="EG11" s="13">
        <v>11.029166666558012</v>
      </c>
      <c r="EH11" s="13">
        <v>11.113611111009959</v>
      </c>
      <c r="EI11" s="13">
        <v>11.198055555461906</v>
      </c>
      <c r="EJ11" s="13">
        <v>11.282499999913853</v>
      </c>
      <c r="EK11" s="13">
        <v>11.366666666523088</v>
      </c>
      <c r="EL11" s="13">
        <v>11.451111110975035</v>
      </c>
      <c r="EM11" s="13">
        <v>11.535277777758893</v>
      </c>
      <c r="EN11" s="13">
        <v>11.619722222210839</v>
      </c>
      <c r="EO11" s="13">
        <v>11.704166666662786</v>
      </c>
      <c r="EP11" s="13">
        <v>11.788611111114733</v>
      </c>
      <c r="EQ11" s="13">
        <v>11.87305555556668</v>
      </c>
      <c r="ER11" s="13">
        <v>11.957222222175915</v>
      </c>
      <c r="ES11" s="13">
        <v>12.041666666627862</v>
      </c>
      <c r="ET11" s="13">
        <v>12.125833333237097</v>
      </c>
      <c r="EU11" s="13">
        <v>12.210277777689043</v>
      </c>
      <c r="EV11" s="13">
        <v>12.29472222214099</v>
      </c>
      <c r="EW11" s="13">
        <v>12.378888888750225</v>
      </c>
      <c r="EX11" s="13">
        <v>12.463333333202172</v>
      </c>
      <c r="EY11" s="13">
        <v>12.547777777654119</v>
      </c>
      <c r="EZ11" s="13">
        <v>12.631944444437977</v>
      </c>
      <c r="FA11" s="13">
        <v>12.716388888889924</v>
      </c>
      <c r="FB11" s="13">
        <v>12.80083333334187</v>
      </c>
      <c r="FC11" s="13">
        <v>12.885277777793817</v>
      </c>
      <c r="FD11" s="13">
        <v>12.969444444403052</v>
      </c>
      <c r="FE11" s="13">
        <v>13.053888888854999</v>
      </c>
      <c r="FF11" s="13">
        <v>13.138333333306946</v>
      </c>
      <c r="FG11" s="13">
        <v>13.222499999916181</v>
      </c>
      <c r="FH11" s="13">
        <v>13.306944444368128</v>
      </c>
      <c r="FI11" s="13">
        <v>13.391111110977363</v>
      </c>
      <c r="FJ11" s="13">
        <v>13.47555555542931</v>
      </c>
      <c r="FK11" s="13">
        <v>13.559999999881256</v>
      </c>
      <c r="FL11" s="13">
        <v>13.644166666665114</v>
      </c>
      <c r="FM11" s="13">
        <v>13.728611111117061</v>
      </c>
      <c r="FN11" s="13">
        <v>13.813055555569008</v>
      </c>
      <c r="FO11" s="13">
        <v>13.897222222178243</v>
      </c>
      <c r="FP11" s="13">
        <v>13.98166666663019</v>
      </c>
      <c r="FQ11" s="13">
        <v>14.066111111082137</v>
      </c>
      <c r="FR11" s="13">
        <v>14.150277777691372</v>
      </c>
      <c r="FS11" s="13">
        <v>14.234722222143319</v>
      </c>
      <c r="FT11" s="13">
        <v>14.319166666595265</v>
      </c>
      <c r="FU11" s="13">
        <v>14.4033333332045</v>
      </c>
      <c r="FV11" s="13">
        <v>14.487777777656447</v>
      </c>
      <c r="FW11" s="13">
        <v>14.572222222108394</v>
      </c>
      <c r="FX11" s="13">
        <v>14.656666666560341</v>
      </c>
      <c r="FY11" s="13">
        <v>14.740833333344199</v>
      </c>
      <c r="FZ11" s="13">
        <v>14.825277777796146</v>
      </c>
      <c r="GA11" s="13">
        <v>14.909722222073469</v>
      </c>
      <c r="GB11" s="13">
        <v>14.993888888857327</v>
      </c>
      <c r="GC11" s="13">
        <v>15.078333333309274</v>
      </c>
      <c r="GD11" s="13">
        <v>15.162499999918509</v>
      </c>
      <c r="GE11" s="13">
        <v>15.246944444370456</v>
      </c>
      <c r="GF11" s="13">
        <v>15.331388888822403</v>
      </c>
      <c r="GG11" s="13">
        <v>15.415555555431638</v>
      </c>
      <c r="GH11" s="13">
        <v>15.499999999883585</v>
      </c>
      <c r="GI11" s="13">
        <v>15.584166666667443</v>
      </c>
      <c r="GJ11" s="13">
        <v>15.66861111111939</v>
      </c>
      <c r="GK11" s="13">
        <v>15.752777777728625</v>
      </c>
      <c r="GL11" s="13">
        <v>15.837222222180571</v>
      </c>
      <c r="GM11" s="13">
        <v>15.921388888789807</v>
      </c>
      <c r="GN11" s="13">
        <v>16.005833333241753</v>
      </c>
      <c r="GO11" s="13">
        <v>16.089999999850988</v>
      </c>
      <c r="GP11" s="13">
        <v>16.174444444302935</v>
      </c>
      <c r="GQ11" s="13">
        <v>16.258888888754882</v>
      </c>
      <c r="GR11" s="13">
        <v>16.34305555553874</v>
      </c>
      <c r="GS11" s="13">
        <v>16.427499999990687</v>
      </c>
      <c r="GT11" s="13">
        <v>16.511666666599922</v>
      </c>
      <c r="GU11" s="13">
        <v>16.596111111051869</v>
      </c>
      <c r="GV11" s="13">
        <v>16.680277777661104</v>
      </c>
      <c r="GW11" s="13">
        <v>16.764722222113051</v>
      </c>
      <c r="GX11" s="13">
        <v>16.849166666564997</v>
      </c>
      <c r="GY11" s="13">
        <v>16.933611111016944</v>
      </c>
      <c r="GZ11" s="13">
        <v>17.017777777626179</v>
      </c>
      <c r="HA11" s="13">
        <v>17.102222222078126</v>
      </c>
      <c r="HB11" s="13">
        <v>17.186666666530073</v>
      </c>
      <c r="HC11" s="13">
        <v>17.270833333313931</v>
      </c>
      <c r="HD11" s="13">
        <v>17.355277777765878</v>
      </c>
      <c r="HE11" s="13">
        <v>17.439722222217824</v>
      </c>
      <c r="HF11" s="13">
        <v>17.523888888827059</v>
      </c>
      <c r="HG11" s="13">
        <v>17.608333333279006</v>
      </c>
      <c r="HH11" s="13">
        <v>17.692499999888241</v>
      </c>
      <c r="HI11" s="13">
        <v>17.776944444340188</v>
      </c>
      <c r="HJ11" s="13">
        <v>17.861388888792135</v>
      </c>
      <c r="HK11" s="13">
        <v>17.945833333244082</v>
      </c>
      <c r="HL11" s="13">
        <v>18.029999999853317</v>
      </c>
      <c r="HM11" s="13">
        <v>18.114444444305263</v>
      </c>
      <c r="HN11" s="13">
        <v>18.19888888875721</v>
      </c>
      <c r="HO11" s="13">
        <v>18.283055555541068</v>
      </c>
      <c r="HP11" s="13">
        <v>18.367499999993015</v>
      </c>
      <c r="HQ11" s="13">
        <v>18.451944444444962</v>
      </c>
      <c r="HR11" s="13">
        <v>18.536111111054197</v>
      </c>
      <c r="HS11" s="13">
        <v>18.620555555506144</v>
      </c>
      <c r="HT11" s="13">
        <v>18.70499999995809</v>
      </c>
      <c r="HU11" s="13">
        <v>18.789444444410037</v>
      </c>
      <c r="HV11" s="13">
        <v>18.873888888861984</v>
      </c>
      <c r="HW11" s="13">
        <v>18.958055555471219</v>
      </c>
      <c r="HX11" s="13">
        <v>19.042777777765878</v>
      </c>
      <c r="HY11" s="13">
        <v>19.127499999885913</v>
      </c>
      <c r="HZ11" s="13">
        <v>19.212222222180571</v>
      </c>
      <c r="IA11" s="13">
        <v>19.296944444300607</v>
      </c>
      <c r="IB11" s="13">
        <v>19.381666666595265</v>
      </c>
      <c r="IC11" s="13">
        <v>19.466388888889924</v>
      </c>
      <c r="ID11" s="13">
        <v>19.551111111009959</v>
      </c>
      <c r="IE11" s="13">
        <v>19.635833333304618</v>
      </c>
      <c r="IF11" s="13">
        <v>19.720833333267365</v>
      </c>
      <c r="IG11" s="13">
        <v>19.805555555562023</v>
      </c>
      <c r="IH11" s="13">
        <v>19.890277777682059</v>
      </c>
      <c r="II11" s="13">
        <v>19.974999999976717</v>
      </c>
      <c r="IJ11" s="13">
        <v>20.059444444428664</v>
      </c>
      <c r="IK11" s="13">
        <v>20.144166666548699</v>
      </c>
      <c r="IL11" s="13">
        <v>20.228888888843358</v>
      </c>
      <c r="IM11" s="13">
        <v>20.313611110963393</v>
      </c>
      <c r="IN11" s="13">
        <v>20.398333333258051</v>
      </c>
      <c r="IO11" s="13">
        <v>20.48305555555271</v>
      </c>
      <c r="IP11" s="13">
        <v>20.567777777672745</v>
      </c>
      <c r="IQ11" s="13">
        <v>20.652499999967404</v>
      </c>
      <c r="IR11" s="13">
        <v>20.737499999930151</v>
      </c>
      <c r="IS11" s="13">
        <v>20.822499999892898</v>
      </c>
      <c r="IT11" s="13">
        <v>20.907222222187556</v>
      </c>
      <c r="IU11" s="13">
        <v>20.992222222150303</v>
      </c>
      <c r="IV11" s="13">
        <v>21.076944444444962</v>
      </c>
      <c r="IW11" s="13">
        <v>21.161666666564997</v>
      </c>
      <c r="IX11" s="13">
        <v>21.246388888859656</v>
      </c>
      <c r="IY11" s="13">
        <v>21.330833333311602</v>
      </c>
      <c r="IZ11" s="13">
        <v>21.415555555431638</v>
      </c>
      <c r="JA11" s="13">
        <v>21.500277777726296</v>
      </c>
      <c r="JB11" s="13">
        <v>21.585555555531755</v>
      </c>
      <c r="JC11" s="13">
        <v>21.669999999983702</v>
      </c>
      <c r="JD11" s="13">
        <v>21.754722222103737</v>
      </c>
      <c r="JE11" s="13">
        <v>21.839444444398396</v>
      </c>
      <c r="JF11" s="13">
        <v>21.923888888850342</v>
      </c>
      <c r="JG11" s="13">
        <v>22.008611110970378</v>
      </c>
      <c r="JH11" s="13">
        <v>22.093333333265036</v>
      </c>
      <c r="JI11" s="13">
        <v>22.178055555559695</v>
      </c>
      <c r="JJ11" s="13">
        <v>22.26277777767973</v>
      </c>
      <c r="JK11" s="13">
        <v>22.347499999974389</v>
      </c>
      <c r="JL11" s="13">
        <v>22.432222222094424</v>
      </c>
      <c r="JM11" s="13">
        <v>22.517222222231794</v>
      </c>
      <c r="JN11" s="13">
        <v>22.60194444435183</v>
      </c>
      <c r="JO11" s="13">
        <v>22.686388888803776</v>
      </c>
      <c r="JP11" s="13">
        <v>22.771111111098435</v>
      </c>
      <c r="JQ11" s="13">
        <v>22.85583333321847</v>
      </c>
      <c r="JR11" s="13">
        <v>22.940555555513129</v>
      </c>
      <c r="JS11" s="13">
        <v>23.025277777633164</v>
      </c>
      <c r="JT11" s="13">
        <v>23.110277777770534</v>
      </c>
      <c r="JU11" s="13">
        <v>23.19499999989057</v>
      </c>
      <c r="JV11" s="13">
        <v>23.279722222185228</v>
      </c>
      <c r="JW11" s="13">
        <v>23.364444444305263</v>
      </c>
      <c r="JX11" s="13">
        <v>23.449166666599922</v>
      </c>
      <c r="JY11" s="13">
        <v>23.53388888889458</v>
      </c>
      <c r="JZ11" s="13">
        <v>23.618333333346527</v>
      </c>
      <c r="KA11" s="13">
        <v>25.012499999895226</v>
      </c>
      <c r="KB11" s="13">
        <v>25.097222222189885</v>
      </c>
      <c r="KC11" s="13">
        <v>25.240555555501487</v>
      </c>
      <c r="KD11" s="13">
        <v>25.265833333251067</v>
      </c>
      <c r="KE11" s="13">
        <v>25.302777777775191</v>
      </c>
      <c r="KF11" s="13">
        <v>25.371944444370456</v>
      </c>
      <c r="KG11" s="13">
        <v>25.375833333295304</v>
      </c>
      <c r="KH11" s="13">
        <v>25.460833333258051</v>
      </c>
      <c r="KI11" s="13">
        <v>25.545277777709998</v>
      </c>
      <c r="KJ11" s="13">
        <v>25.630000000004657</v>
      </c>
      <c r="KK11" s="13">
        <v>25.714722222124692</v>
      </c>
      <c r="KL11" s="13">
        <v>25.799166666576639</v>
      </c>
      <c r="KM11" s="13">
        <v>25.884166666539386</v>
      </c>
      <c r="KN11" s="13">
        <v>25.968888888834044</v>
      </c>
      <c r="KO11" s="13">
        <v>26.053611111128703</v>
      </c>
      <c r="KP11" s="13">
        <v>26.138333333248738</v>
      </c>
      <c r="KQ11" s="13">
        <v>26.223055555543397</v>
      </c>
      <c r="KR11" s="13">
        <v>26.307777777663432</v>
      </c>
      <c r="KS11" s="13">
        <v>26.39249999995809</v>
      </c>
      <c r="KT11" s="13">
        <v>26.477222222078126</v>
      </c>
      <c r="KU11" s="13">
        <v>26.561944444372784</v>
      </c>
      <c r="KV11" s="13">
        <v>26.646666666667443</v>
      </c>
      <c r="KW11" s="13">
        <v>26.731388888787478</v>
      </c>
      <c r="KX11" s="13">
        <v>26.815833333239425</v>
      </c>
      <c r="KY11" s="13">
        <v>26.900555555534083</v>
      </c>
      <c r="KZ11" s="13">
        <v>26.985277777654119</v>
      </c>
      <c r="LA11" s="13">
        <v>27.069999999948777</v>
      </c>
      <c r="LB11" s="13">
        <v>27.154722222068813</v>
      </c>
      <c r="LC11" s="13">
        <v>27.239444444363471</v>
      </c>
      <c r="LD11" s="13">
        <v>27.323888888815418</v>
      </c>
      <c r="LE11" s="13">
        <v>27.408611111110076</v>
      </c>
      <c r="LF11" s="13">
        <v>27.493333333230112</v>
      </c>
      <c r="LG11" s="13">
        <v>27.577777777682059</v>
      </c>
      <c r="LH11" s="13">
        <v>27.662499999976717</v>
      </c>
      <c r="LI11" s="13">
        <v>27.747222222096752</v>
      </c>
      <c r="LJ11" s="13">
        <v>27.831944444391411</v>
      </c>
      <c r="LK11" s="13">
        <v>27.916666666686069</v>
      </c>
      <c r="LL11" s="13">
        <v>28.001111110963393</v>
      </c>
      <c r="LM11" s="13">
        <v>28.08555555541534</v>
      </c>
      <c r="LN11" s="13">
        <v>28.17055555555271</v>
      </c>
      <c r="LO11" s="13">
        <v>28.255000000004657</v>
      </c>
      <c r="LP11" s="13">
        <v>28.339722222124692</v>
      </c>
      <c r="LQ11" s="13">
        <v>28.42444444441935</v>
      </c>
      <c r="LR11" s="13">
        <v>28.509166666539386</v>
      </c>
      <c r="LS11" s="13">
        <v>28.593888888834044</v>
      </c>
      <c r="LT11" s="13">
        <v>28.678333333285991</v>
      </c>
      <c r="LU11" s="13">
        <v>28.763055555406027</v>
      </c>
      <c r="LV11" s="13">
        <v>28.847777777700685</v>
      </c>
      <c r="LW11" s="13">
        <v>28.932499999995343</v>
      </c>
      <c r="LX11" s="13">
        <v>29.017222222115379</v>
      </c>
      <c r="LY11" s="13">
        <v>29.101666666567326</v>
      </c>
      <c r="LZ11" s="13">
        <v>29.186388888861984</v>
      </c>
      <c r="MA11" s="13">
        <v>29.271111110982019</v>
      </c>
      <c r="MB11" s="13">
        <v>29.355555555433966</v>
      </c>
      <c r="MC11" s="13">
        <v>29.440277777728625</v>
      </c>
      <c r="MD11" s="13">
        <v>29.525277777691372</v>
      </c>
      <c r="ME11" s="13">
        <v>29.60999999998603</v>
      </c>
      <c r="MF11" s="13">
        <v>29.694444444437977</v>
      </c>
      <c r="MG11" s="13">
        <v>29.778888888889924</v>
      </c>
      <c r="MH11" s="13">
        <v>29.863611111009959</v>
      </c>
      <c r="MI11" s="13">
        <v>29.948611110972706</v>
      </c>
      <c r="MJ11" s="13">
        <v>30.033333333267365</v>
      </c>
      <c r="MK11" s="13">
        <v>30.117777777719311</v>
      </c>
      <c r="ML11" s="13">
        <v>30.20250000001397</v>
      </c>
      <c r="MM11" s="13">
        <v>30.287222222134005</v>
      </c>
      <c r="MN11" s="13">
        <v>30.372222222096752</v>
      </c>
      <c r="MO11" s="13">
        <v>30.456944444391411</v>
      </c>
      <c r="MP11" s="13">
        <v>30.541666666686069</v>
      </c>
      <c r="MQ11" s="13">
        <v>30.626666666648816</v>
      </c>
      <c r="MR11" s="13">
        <v>30.711388888768852</v>
      </c>
      <c r="MS11" s="13">
        <v>30.796388888906222</v>
      </c>
      <c r="MT11" s="13">
        <v>30.881111111026257</v>
      </c>
      <c r="MU11" s="13">
        <v>30.965555555478204</v>
      </c>
      <c r="MV11" s="13">
        <v>31.050277777772862</v>
      </c>
      <c r="MW11" s="13">
        <v>31.13527777773561</v>
      </c>
      <c r="MX11" s="13">
        <v>31.219722222187556</v>
      </c>
      <c r="MY11" s="13">
        <v>31.304722222150303</v>
      </c>
      <c r="MZ11" s="13">
        <v>31.38916666660225</v>
      </c>
      <c r="NA11" s="13">
        <v>31.473888888896909</v>
      </c>
      <c r="NB11" s="13">
        <v>31.558611111016944</v>
      </c>
      <c r="NC11" s="13">
        <v>31.643333333311602</v>
      </c>
      <c r="ND11" s="13">
        <v>31.72833333327435</v>
      </c>
      <c r="NE11" s="13">
        <v>31.813055555569008</v>
      </c>
      <c r="NF11" s="13">
        <v>31.897499999846332</v>
      </c>
      <c r="NG11" s="13">
        <v>31.98222222214099</v>
      </c>
      <c r="NH11" s="13">
        <v>32.067222222103737</v>
      </c>
      <c r="NI11" s="13">
        <v>32.16499999986263</v>
      </c>
      <c r="NJ11" s="13">
        <v>32.249722222157288</v>
      </c>
      <c r="NK11" s="13">
        <v>32.334166666609235</v>
      </c>
      <c r="NL11" s="13">
        <v>32.418611111061182</v>
      </c>
      <c r="NM11" s="13">
        <v>32.503333333181217</v>
      </c>
      <c r="NN11" s="13">
        <v>32.587777777633164</v>
      </c>
      <c r="NO11" s="13">
        <v>32.672222222085111</v>
      </c>
      <c r="NP11" s="13">
        <v>32.798333333339542</v>
      </c>
      <c r="NQ11" s="13">
        <v>32.882777777791489</v>
      </c>
      <c r="NR11" s="13">
        <v>32.985277777654119</v>
      </c>
      <c r="NS11" s="13">
        <v>33.069999999948777</v>
      </c>
      <c r="NT11" s="13">
        <v>33.154722222068813</v>
      </c>
      <c r="NU11" s="13">
        <v>33.239166666520759</v>
      </c>
      <c r="NV11" s="13">
        <v>33.35472222219687</v>
      </c>
      <c r="NW11" s="13">
        <v>33.439166666648816</v>
      </c>
      <c r="NX11" s="13">
        <v>33.545277777768206</v>
      </c>
      <c r="NY11" s="13">
        <v>33.630555555573665</v>
      </c>
      <c r="NZ11" s="13">
        <v>33.7152777776937</v>
      </c>
      <c r="OA11" s="13">
        <v>33.799722222145647</v>
      </c>
      <c r="OB11" s="13">
        <v>33.924444444361143</v>
      </c>
      <c r="OC11" s="13">
        <v>34.009166666655801</v>
      </c>
      <c r="OD11" s="13">
        <v>34.09444444446126</v>
      </c>
      <c r="OE11" s="13">
        <v>34.178888888738584</v>
      </c>
      <c r="OF11" s="13">
        <v>34.263611111033242</v>
      </c>
      <c r="OG11" s="13">
        <v>34.348333333327901</v>
      </c>
      <c r="OH11" s="13">
        <v>34.432777777779847</v>
      </c>
      <c r="OI11" s="13">
        <v>34.517777777742594</v>
      </c>
      <c r="OJ11" s="13">
        <v>34.60249999986263</v>
      </c>
      <c r="OK11" s="13">
        <v>34.694166666653473</v>
      </c>
      <c r="OL11" s="13">
        <v>34.77916666661622</v>
      </c>
      <c r="OM11" s="13">
        <v>34.863888888736255</v>
      </c>
      <c r="ON11" s="13">
        <v>34.948333333188202</v>
      </c>
      <c r="OO11" s="13">
        <v>35.076944444328547</v>
      </c>
      <c r="OP11" s="13">
        <v>35.161388888780493</v>
      </c>
      <c r="OQ11" s="13">
        <v>35.246111111075152</v>
      </c>
      <c r="OR11" s="13">
        <v>35.330833333195187</v>
      </c>
      <c r="OS11" s="13">
        <v>35.474166666681413</v>
      </c>
      <c r="OT11" s="13">
        <v>35.558888888801448</v>
      </c>
      <c r="OU11" s="13">
        <v>35.643888888764195</v>
      </c>
      <c r="OV11" s="13">
        <v>35.728611111058854</v>
      </c>
      <c r="OW11" s="13">
        <v>35.857777777709998</v>
      </c>
      <c r="OX11" s="13">
        <v>35.942777777672745</v>
      </c>
      <c r="OY11" s="13">
        <v>36.086111110984348</v>
      </c>
      <c r="OZ11" s="13">
        <v>36.199166666599922</v>
      </c>
      <c r="PA11" s="13">
        <v>36.283611111051869</v>
      </c>
      <c r="PB11" s="13">
        <v>36.368333333346527</v>
      </c>
      <c r="PC11" s="13">
        <v>36.453333333309274</v>
      </c>
      <c r="PD11" s="13">
        <v>36.537777777761221</v>
      </c>
      <c r="PE11" s="13">
        <v>36.62305555556668</v>
      </c>
      <c r="PF11" s="13">
        <v>36.707777777686715</v>
      </c>
      <c r="PG11" s="13">
        <v>36.792222222138662</v>
      </c>
      <c r="PH11" s="13">
        <v>36.87694444443332</v>
      </c>
      <c r="PI11" s="13">
        <v>36.961944444396067</v>
      </c>
      <c r="PJ11" s="13">
        <v>37.046388888848014</v>
      </c>
      <c r="PK11" s="13">
        <v>37.131944444321562</v>
      </c>
      <c r="PL11" s="13">
        <v>37.21666666661622</v>
      </c>
      <c r="PM11" s="13">
        <v>37.301388888736255</v>
      </c>
      <c r="PN11" s="13">
        <v>37.386111111030914</v>
      </c>
      <c r="PO11" s="13">
        <v>37.470833333325572</v>
      </c>
      <c r="PP11" s="13">
        <v>37.555555555445608</v>
      </c>
      <c r="PQ11" s="13">
        <v>37.639999999897555</v>
      </c>
      <c r="PR11" s="13">
        <v>37.724722222192213</v>
      </c>
      <c r="PS11" s="13">
        <v>37.809444444312248</v>
      </c>
      <c r="PT11" s="13">
        <v>37.991666666523088</v>
      </c>
      <c r="PU11" s="13">
        <v>38.076388888817746</v>
      </c>
      <c r="PV11" s="13">
        <v>38.160833333269693</v>
      </c>
      <c r="PW11" s="13">
        <v>38.245555555564351</v>
      </c>
      <c r="PX11" s="13">
        <v>38.330277777684387</v>
      </c>
      <c r="PY11" s="13">
        <v>38.414999999979045</v>
      </c>
      <c r="PZ11" s="13">
        <v>38.499722222099081</v>
      </c>
      <c r="QA11" s="13">
        <v>38.584444444393739</v>
      </c>
      <c r="QB11" s="13">
        <v>38.669166666513775</v>
      </c>
      <c r="QC11" s="13">
        <v>38.754166666651145</v>
      </c>
      <c r="QD11" s="13">
        <v>38.838611111103091</v>
      </c>
      <c r="QE11" s="13">
        <v>38.933333333290648</v>
      </c>
      <c r="QF11" s="13">
        <v>39.018055555410683</v>
      </c>
      <c r="QG11" s="13">
        <v>39.102777777705342</v>
      </c>
      <c r="QH11" s="13">
        <v>39.1875</v>
      </c>
      <c r="QI11" s="13">
        <v>39.272222222120035</v>
      </c>
      <c r="QJ11" s="13">
        <v>39.404722222185228</v>
      </c>
      <c r="QK11" s="13">
        <v>39.490833333344199</v>
      </c>
      <c r="QL11" s="13">
        <v>39.579722222231794</v>
      </c>
      <c r="QM11" s="13">
        <v>39.68416666664416</v>
      </c>
      <c r="QN11" s="13">
        <v>39.859166666516103</v>
      </c>
      <c r="QO11" s="13">
        <v>39.964166666613892</v>
      </c>
      <c r="QP11" s="13">
        <v>40.04888888890855</v>
      </c>
      <c r="QQ11" s="13">
        <v>40.133611111028586</v>
      </c>
      <c r="QR11" s="13">
        <v>40.253333333297633</v>
      </c>
      <c r="QS11" s="13">
        <v>40.338055555417668</v>
      </c>
      <c r="QT11" s="13">
        <v>40.422777777712326</v>
      </c>
      <c r="QU11" s="13">
        <v>40.507777777675074</v>
      </c>
      <c r="QV11" s="13">
        <v>40.592499999969732</v>
      </c>
      <c r="QW11" s="13">
        <v>40.677222222089767</v>
      </c>
      <c r="QX11" s="13">
        <v>40.761666666541714</v>
      </c>
      <c r="QY11" s="13">
        <v>40.846388888836373</v>
      </c>
      <c r="QZ11" s="13">
        <v>40.931111111131031</v>
      </c>
      <c r="RA11" s="13">
        <v>41.015833333251067</v>
      </c>
      <c r="RB11" s="13">
        <v>41.100555555545725</v>
      </c>
      <c r="RC11" s="13">
        <v>41.18527777766576</v>
      </c>
      <c r="RD11" s="13">
        <v>41.271944444335531</v>
      </c>
      <c r="RE11" s="13">
        <v>41.356944444298279</v>
      </c>
      <c r="RF11" s="13">
        <v>41.441666666592937</v>
      </c>
      <c r="RG11" s="13">
        <v>41.526388888887595</v>
      </c>
      <c r="RH11" s="13">
        <v>41.614999999932479</v>
      </c>
      <c r="RI11" s="13">
        <v>41.716388888773508</v>
      </c>
      <c r="RJ11" s="13">
        <v>41.801111111068167</v>
      </c>
      <c r="RK11" s="13">
        <v>41.885833333188202</v>
      </c>
      <c r="RL11" s="13">
        <v>41.983888888789807</v>
      </c>
      <c r="RM11" s="13">
        <v>42.068888888752554</v>
      </c>
      <c r="RN11" s="13">
        <v>42.165277777647134</v>
      </c>
      <c r="RO11" s="13">
        <v>42.249999999941792</v>
      </c>
      <c r="RP11" s="13">
        <v>42.334444444393739</v>
      </c>
      <c r="RQ11" s="13">
        <v>42.463611111044884</v>
      </c>
      <c r="RR11" s="13">
        <v>42.548888888850342</v>
      </c>
      <c r="RS11" s="13">
        <v>42.633611110970378</v>
      </c>
      <c r="RT11" s="13">
        <v>42.718333333265036</v>
      </c>
      <c r="RU11" s="13">
        <v>42.803055555559695</v>
      </c>
      <c r="RV11" s="13">
        <v>42.88777777767973</v>
      </c>
      <c r="RW11" s="13">
        <v>42.990833333227783</v>
      </c>
      <c r="RX11" s="13">
        <v>43.095833333325572</v>
      </c>
      <c r="RY11" s="13">
        <v>43.180555555445608</v>
      </c>
      <c r="RZ11" s="13">
        <v>43.264999999897555</v>
      </c>
      <c r="SA11" s="13">
        <v>43.350555555545725</v>
      </c>
      <c r="SB11" s="13">
        <v>43.43527777766576</v>
      </c>
      <c r="SC11" s="13">
        <v>43.519999999960419</v>
      </c>
      <c r="SD11" s="13">
        <v>43.604722222080454</v>
      </c>
      <c r="SE11" s="13">
        <v>43.689444444375113</v>
      </c>
      <c r="SF11" s="13">
        <v>43.773888888827059</v>
      </c>
      <c r="SG11" s="13">
        <v>43.921944444417022</v>
      </c>
      <c r="SH11" s="13">
        <v>44.006666666537058</v>
      </c>
      <c r="SI11" s="13">
        <v>44.091388888831716</v>
      </c>
      <c r="SJ11" s="13">
        <v>44.175833333283663</v>
      </c>
      <c r="SK11" s="13">
        <v>44.260555555403698</v>
      </c>
      <c r="SL11" s="13">
        <v>44.345277777698357</v>
      </c>
      <c r="SM11" s="13">
        <v>44.441944444435649</v>
      </c>
      <c r="SN11" s="13">
        <v>44.526944444398396</v>
      </c>
      <c r="SO11" s="13">
        <v>44.611666666518431</v>
      </c>
      <c r="SP11" s="13">
        <v>44.696666666655801</v>
      </c>
      <c r="SQ11" s="13">
        <v>44.781388888775837</v>
      </c>
      <c r="SR11" s="13">
        <v>44.865833333227783</v>
      </c>
      <c r="SS11" s="13">
        <v>44.950555555522442</v>
      </c>
      <c r="ST11" s="13">
        <v>45.035277777642477</v>
      </c>
      <c r="SU11" s="13">
        <v>45.119999999937136</v>
      </c>
      <c r="SV11" s="13">
        <v>45.204444444389082</v>
      </c>
      <c r="SW11" s="13">
        <v>45.28944444435183</v>
      </c>
      <c r="SX11" s="13">
        <v>45.426111111009959</v>
      </c>
      <c r="SY11" s="13">
        <v>45.511111110972706</v>
      </c>
      <c r="SZ11" s="13">
        <v>45.595833333267365</v>
      </c>
      <c r="TA11" s="13">
        <v>45.680555555562023</v>
      </c>
      <c r="TB11" s="13">
        <v>45.765277777682059</v>
      </c>
      <c r="TC11" s="13">
        <v>45.849999999976717</v>
      </c>
      <c r="TD11" s="13">
        <v>46.028333333262708</v>
      </c>
      <c r="TE11" s="13">
        <v>46.113055555557366</v>
      </c>
      <c r="TF11" s="13">
        <v>46.197777777677402</v>
      </c>
      <c r="TG11" s="13">
        <v>46.282222222129349</v>
      </c>
      <c r="TH11" s="13">
        <v>46.367222222092096</v>
      </c>
      <c r="TI11" s="13">
        <v>46.451666666544043</v>
      </c>
      <c r="TJ11" s="13">
        <v>46.536388888838701</v>
      </c>
      <c r="TK11" s="13">
        <v>46.621111110958736</v>
      </c>
      <c r="TL11" s="13">
        <v>46.705833333253395</v>
      </c>
      <c r="TM11" s="13">
        <v>46.790833333216142</v>
      </c>
      <c r="TN11" s="13">
        <v>46.992777777719311</v>
      </c>
      <c r="TO11" s="13">
        <v>47.148888888827059</v>
      </c>
      <c r="TP11" s="13">
        <v>47.233888888789807</v>
      </c>
      <c r="TQ11" s="13">
        <v>47.318611111084465</v>
      </c>
      <c r="TR11" s="13">
        <v>47.4033333332045</v>
      </c>
      <c r="TS11" s="13">
        <v>47.488055555499159</v>
      </c>
      <c r="TT11" s="13">
        <v>47.572777777793817</v>
      </c>
      <c r="TU11" s="13">
        <v>47.657777777756564</v>
      </c>
      <c r="TV11" s="13">
        <v>47.7424999998766</v>
      </c>
      <c r="TW11" s="13">
        <v>47.827222222171258</v>
      </c>
      <c r="TX11" s="13">
        <v>47.911944444291294</v>
      </c>
      <c r="TY11" s="13">
        <v>47.996666666585952</v>
      </c>
      <c r="TZ11" s="13">
        <v>48.081666666548699</v>
      </c>
      <c r="UA11" s="13">
        <v>48.166388888843358</v>
      </c>
      <c r="UB11" s="13">
        <v>48.521944444393739</v>
      </c>
      <c r="UC11" s="13">
        <v>48.606944444356486</v>
      </c>
      <c r="UD11" s="13">
        <v>48.691666666651145</v>
      </c>
      <c r="UE11" s="13">
        <v>48.77638888877118</v>
      </c>
      <c r="UF11" s="13">
        <v>48.860833333223127</v>
      </c>
      <c r="UG11" s="13">
        <v>48.945555555517785</v>
      </c>
      <c r="UH11" s="13">
        <v>49.030277777637821</v>
      </c>
      <c r="UI11" s="13">
        <v>49.114722222089767</v>
      </c>
      <c r="UJ11" s="13">
        <v>49.207777777744923</v>
      </c>
      <c r="UK11" s="13">
        <v>49.29222222219687</v>
      </c>
      <c r="UL11" s="13">
        <v>49.377222222159617</v>
      </c>
      <c r="UM11" s="13">
        <v>49.461944444454275</v>
      </c>
      <c r="UN11" s="13">
        <v>49.546666666574311</v>
      </c>
      <c r="UO11" s="13">
        <v>49.631388888868969</v>
      </c>
      <c r="UP11" s="13">
        <v>49.716111110989004</v>
      </c>
      <c r="UQ11" s="13">
        <v>49.800555555440951</v>
      </c>
      <c r="UR11" s="13">
        <v>49.88527777773561</v>
      </c>
      <c r="US11" s="13">
        <v>49.969999999855645</v>
      </c>
      <c r="UT11" s="13">
        <v>50.054722222150303</v>
      </c>
      <c r="UU11" s="13">
        <v>50.13916666660225</v>
      </c>
      <c r="UV11" s="13">
        <v>50.224166666564997</v>
      </c>
      <c r="UW11" s="13">
        <v>50.308611111016944</v>
      </c>
      <c r="UX11" s="13">
        <v>50.393333333311602</v>
      </c>
      <c r="UY11" s="13">
        <v>50.478055555431638</v>
      </c>
      <c r="UZ11" s="13">
        <v>50.562777777726296</v>
      </c>
      <c r="VA11" s="13">
        <v>50.647499999846332</v>
      </c>
      <c r="VB11" s="13">
        <v>50.731944444298279</v>
      </c>
      <c r="VC11" s="13">
        <v>50.816666666592937</v>
      </c>
      <c r="VD11" s="13">
        <v>50.901388888887595</v>
      </c>
      <c r="VE11" s="13">
        <v>50.986111111007631</v>
      </c>
      <c r="VF11" s="13">
        <v>51.070555555459578</v>
      </c>
      <c r="VG11" s="13">
        <v>51.155277777754236</v>
      </c>
      <c r="VH11" s="13">
        <v>51.239999999874271</v>
      </c>
      <c r="VI11" s="13">
        <v>51.325000000011642</v>
      </c>
      <c r="VJ11" s="13">
        <v>51.409999999974389</v>
      </c>
      <c r="VK11" s="13">
        <v>51.494722222094424</v>
      </c>
      <c r="VL11" s="13">
        <v>51.579166666546371</v>
      </c>
      <c r="VM11" s="13">
        <v>51.663888888841029</v>
      </c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</row>
    <row r="12" spans="1:2288" x14ac:dyDescent="0.2">
      <c r="A12" s="35" t="s">
        <v>88</v>
      </c>
      <c r="B12" s="33">
        <v>2</v>
      </c>
      <c r="C12" s="34">
        <f>C11^(1/$B$12)</f>
        <v>0.1</v>
      </c>
      <c r="D12" s="34">
        <f t="shared" ref="D12:BO12" si="16">D11^(1/$B$12)</f>
        <v>0.13333333320139598</v>
      </c>
      <c r="E12" s="34">
        <f t="shared" si="16"/>
        <v>0.18856180812982506</v>
      </c>
      <c r="F12" s="34">
        <f t="shared" si="16"/>
        <v>0.23033791602707265</v>
      </c>
      <c r="G12" s="34">
        <f t="shared" si="16"/>
        <v>0.2505549396529711</v>
      </c>
      <c r="H12" s="34">
        <f t="shared" si="16"/>
        <v>0.38369548112591939</v>
      </c>
      <c r="I12" s="34">
        <f t="shared" si="16"/>
        <v>0.48102898961048685</v>
      </c>
      <c r="J12" s="34">
        <f t="shared" si="16"/>
        <v>0.56199050997114941</v>
      </c>
      <c r="K12" s="34">
        <f t="shared" si="16"/>
        <v>0.63267509651445852</v>
      </c>
      <c r="L12" s="34">
        <f t="shared" si="16"/>
        <v>0.6960204338658561</v>
      </c>
      <c r="M12" s="34">
        <f t="shared" si="16"/>
        <v>0.75424723321385889</v>
      </c>
      <c r="N12" s="34">
        <f t="shared" si="16"/>
        <v>0.80829037682178795</v>
      </c>
      <c r="O12" s="34">
        <f t="shared" si="16"/>
        <v>0.8587782017913258</v>
      </c>
      <c r="P12" s="34">
        <f t="shared" si="16"/>
        <v>0.90661151786412353</v>
      </c>
      <c r="Q12" s="34">
        <f t="shared" si="16"/>
        <v>0.95204458339714149</v>
      </c>
      <c r="R12" s="34">
        <f t="shared" si="16"/>
        <v>0.99526657512432049</v>
      </c>
      <c r="S12" s="34">
        <f t="shared" si="16"/>
        <v>1.0368220676720001</v>
      </c>
      <c r="T12" s="34">
        <f t="shared" si="16"/>
        <v>1.076775020356429</v>
      </c>
      <c r="U12" s="34">
        <f t="shared" si="16"/>
        <v>1.115173130537507</v>
      </c>
      <c r="V12" s="34">
        <f t="shared" si="16"/>
        <v>1.152412927524145</v>
      </c>
      <c r="W12" s="34">
        <f t="shared" si="16"/>
        <v>1.1884864323906761</v>
      </c>
      <c r="X12" s="34">
        <f t="shared" si="16"/>
        <v>1.223383286867183</v>
      </c>
      <c r="Y12" s="34">
        <f t="shared" si="16"/>
        <v>1.2574224075615557</v>
      </c>
      <c r="Z12" s="34">
        <f t="shared" si="16"/>
        <v>1.2905640454816047</v>
      </c>
      <c r="AA12" s="34">
        <f t="shared" si="16"/>
        <v>1.3229806415002845</v>
      </c>
      <c r="AB12" s="34">
        <f t="shared" si="16"/>
        <v>1.3545191848905096</v>
      </c>
      <c r="AC12" s="34">
        <f t="shared" si="16"/>
        <v>1.3852396503297493</v>
      </c>
      <c r="AD12" s="34">
        <f t="shared" si="16"/>
        <v>1.4153915830248647</v>
      </c>
      <c r="AE12" s="34">
        <f t="shared" si="16"/>
        <v>1.4449144534364584</v>
      </c>
      <c r="AF12" s="34">
        <f t="shared" si="16"/>
        <v>1.4738460646219218</v>
      </c>
      <c r="AG12" s="34">
        <f t="shared" si="16"/>
        <v>1.5021281199720486</v>
      </c>
      <c r="AH12" s="34">
        <f t="shared" si="16"/>
        <v>1.5299782133294277</v>
      </c>
      <c r="AI12" s="34">
        <f t="shared" si="16"/>
        <v>1.5573303367348414</v>
      </c>
      <c r="AJ12" s="34">
        <f t="shared" si="16"/>
        <v>1.5842102834430161</v>
      </c>
      <c r="AK12" s="34">
        <f t="shared" si="16"/>
        <v>1.6106416940519541</v>
      </c>
      <c r="AL12" s="34">
        <f t="shared" si="16"/>
        <v>1.6365614358244494</v>
      </c>
      <c r="AM12" s="34">
        <f t="shared" si="16"/>
        <v>1.6621605751791042</v>
      </c>
      <c r="AN12" s="34">
        <f t="shared" si="16"/>
        <v>1.6873713942495521</v>
      </c>
      <c r="AO12" s="34">
        <f t="shared" si="16"/>
        <v>1.71221104615746</v>
      </c>
      <c r="AP12" s="34">
        <f t="shared" si="16"/>
        <v>1.7366154822507078</v>
      </c>
      <c r="AQ12" s="34">
        <f t="shared" si="16"/>
        <v>1.7606816861592889</v>
      </c>
      <c r="AR12" s="34">
        <f t="shared" si="16"/>
        <v>1.7845011752388016</v>
      </c>
      <c r="AS12" s="34">
        <f t="shared" si="16"/>
        <v>1.808006882973793</v>
      </c>
      <c r="AT12" s="34">
        <f t="shared" si="16"/>
        <v>1.83113504567245</v>
      </c>
      <c r="AU12" s="34">
        <f t="shared" si="16"/>
        <v>1.8540496217582183</v>
      </c>
      <c r="AV12" s="34">
        <f t="shared" si="16"/>
        <v>1.8766844285584454</v>
      </c>
      <c r="AW12" s="34">
        <f t="shared" si="16"/>
        <v>1.8989763323967401</v>
      </c>
      <c r="AX12" s="34">
        <f t="shared" si="16"/>
        <v>1.9210818710963156</v>
      </c>
      <c r="AY12" s="34">
        <f t="shared" si="16"/>
        <v>1.9429359227485778</v>
      </c>
      <c r="AZ12" s="34">
        <f t="shared" si="16"/>
        <v>1.9644761812035549</v>
      </c>
      <c r="BA12" s="34">
        <f t="shared" si="16"/>
        <v>1.9858527415113261</v>
      </c>
      <c r="BB12" s="34">
        <f t="shared" si="16"/>
        <v>2.0070016331383482</v>
      </c>
      <c r="BC12" s="34">
        <f t="shared" si="16"/>
        <v>2.0278614898961553</v>
      </c>
      <c r="BD12" s="34">
        <f t="shared" si="16"/>
        <v>2.0485767417052752</v>
      </c>
      <c r="BE12" s="34">
        <f t="shared" si="16"/>
        <v>2.0690846070443198</v>
      </c>
      <c r="BF12" s="34">
        <f t="shared" si="16"/>
        <v>2.0893247181127648</v>
      </c>
      <c r="BG12" s="34">
        <f t="shared" si="16"/>
        <v>2.1094364702851163</v>
      </c>
      <c r="BH12" s="34">
        <f t="shared" si="16"/>
        <v>2.1293582757772063</v>
      </c>
      <c r="BI12" s="34">
        <f t="shared" si="16"/>
        <v>2.1490954169307659</v>
      </c>
      <c r="BJ12" s="34">
        <f t="shared" si="16"/>
        <v>2.1685888908878184</v>
      </c>
      <c r="BK12" s="34">
        <f t="shared" si="16"/>
        <v>2.1879721712430453</v>
      </c>
      <c r="BL12" s="34">
        <f t="shared" si="16"/>
        <v>2.207122309420853</v>
      </c>
      <c r="BM12" s="34">
        <f t="shared" si="16"/>
        <v>2.226170104281159</v>
      </c>
      <c r="BN12" s="34">
        <f t="shared" si="16"/>
        <v>2.244994432059698</v>
      </c>
      <c r="BO12" s="34">
        <f t="shared" si="16"/>
        <v>2.2637235795103146</v>
      </c>
      <c r="BP12" s="34">
        <f t="shared" ref="BP12:EA12" si="17">BP11^(1/$B$12)</f>
        <v>2.2822990358151882</v>
      </c>
      <c r="BQ12" s="34">
        <f t="shared" si="17"/>
        <v>2.3006641553021541</v>
      </c>
      <c r="BR12" s="34">
        <f t="shared" si="17"/>
        <v>2.3189437250489977</v>
      </c>
      <c r="BS12" s="34">
        <f t="shared" si="17"/>
        <v>2.337080324763372</v>
      </c>
      <c r="BT12" s="34">
        <f t="shared" si="17"/>
        <v>2.3550182825203931</v>
      </c>
      <c r="BU12" s="34">
        <f t="shared" si="17"/>
        <v>2.3728206375091143</v>
      </c>
      <c r="BV12" s="34">
        <f t="shared" si="17"/>
        <v>2.390548519114621</v>
      </c>
      <c r="BW12" s="34">
        <f t="shared" si="17"/>
        <v>2.4080882228129314</v>
      </c>
      <c r="BX12" s="34">
        <f t="shared" si="17"/>
        <v>2.4255583549571198</v>
      </c>
      <c r="BY12" s="34">
        <f t="shared" si="17"/>
        <v>2.4429035547385483</v>
      </c>
      <c r="BZ12" s="34">
        <f t="shared" si="17"/>
        <v>2.4600700080208027</v>
      </c>
      <c r="CA12" s="34">
        <f t="shared" si="17"/>
        <v>2.477173568568706</v>
      </c>
      <c r="CB12" s="34">
        <f t="shared" si="17"/>
        <v>2.4941598451717892</v>
      </c>
      <c r="CC12" s="34">
        <f t="shared" si="17"/>
        <v>2.5110312179897947</v>
      </c>
      <c r="CD12" s="34">
        <f t="shared" si="17"/>
        <v>2.5277350423508684</v>
      </c>
      <c r="CE12" s="34">
        <f t="shared" si="17"/>
        <v>2.5443837935304678</v>
      </c>
      <c r="CF12" s="34">
        <f t="shared" si="17"/>
        <v>2.5609243122811027</v>
      </c>
      <c r="CG12" s="34">
        <f t="shared" si="17"/>
        <v>2.5773586823886943</v>
      </c>
      <c r="CH12" s="34">
        <f t="shared" si="17"/>
        <v>2.5936353722706711</v>
      </c>
      <c r="CI12" s="34">
        <f t="shared" si="17"/>
        <v>2.6098637682349568</v>
      </c>
      <c r="CJ12" s="34">
        <f t="shared" si="17"/>
        <v>2.6259918760722614</v>
      </c>
      <c r="CK12" s="34">
        <f t="shared" si="17"/>
        <v>2.6420215323970133</v>
      </c>
      <c r="CL12" s="34">
        <f t="shared" si="17"/>
        <v>2.6579545184410907</v>
      </c>
      <c r="CM12" s="34">
        <f t="shared" si="17"/>
        <v>2.6737406173533862</v>
      </c>
      <c r="CN12" s="34">
        <f t="shared" si="17"/>
        <v>2.6894857005266295</v>
      </c>
      <c r="CO12" s="34">
        <f t="shared" si="17"/>
        <v>2.705139142038568</v>
      </c>
      <c r="CP12" s="34">
        <f t="shared" si="17"/>
        <v>2.7206514742609711</v>
      </c>
      <c r="CQ12" s="34">
        <f t="shared" si="17"/>
        <v>2.7361266214943969</v>
      </c>
      <c r="CR12" s="34">
        <f t="shared" si="17"/>
        <v>2.7515147343422113</v>
      </c>
      <c r="CS12" s="34">
        <f t="shared" si="17"/>
        <v>2.7668172649732825</v>
      </c>
      <c r="CT12" s="34">
        <f t="shared" si="17"/>
        <v>2.7819857016820686</v>
      </c>
      <c r="CU12" s="34">
        <f t="shared" si="17"/>
        <v>2.7971215362968085</v>
      </c>
      <c r="CV12" s="34">
        <f t="shared" si="17"/>
        <v>2.8121265183886468</v>
      </c>
      <c r="CW12" s="34">
        <f t="shared" si="17"/>
        <v>2.8271009886236111</v>
      </c>
      <c r="CX12" s="34">
        <f t="shared" si="17"/>
        <v>2.8419965595208847</v>
      </c>
      <c r="CY12" s="34">
        <f t="shared" si="17"/>
        <v>2.856814465235797</v>
      </c>
      <c r="CZ12" s="34">
        <f t="shared" si="17"/>
        <v>2.8715559080805724</v>
      </c>
      <c r="DA12" s="34">
        <f t="shared" si="17"/>
        <v>2.8861739379351858</v>
      </c>
      <c r="DB12" s="34">
        <f t="shared" si="17"/>
        <v>2.9007661822859183</v>
      </c>
      <c r="DC12" s="34">
        <f t="shared" si="17"/>
        <v>2.9152377452066376</v>
      </c>
      <c r="DD12" s="34">
        <f t="shared" si="17"/>
        <v>2.9296852314761437</v>
      </c>
      <c r="DE12" s="34">
        <f t="shared" si="17"/>
        <v>2.9440618199999427</v>
      </c>
      <c r="DF12" s="34">
        <f t="shared" si="17"/>
        <v>2.9583215962079934</v>
      </c>
      <c r="DG12" s="34">
        <f t="shared" si="17"/>
        <v>2.9725596900722708</v>
      </c>
      <c r="DH12" s="34">
        <f t="shared" si="17"/>
        <v>2.986683407670085</v>
      </c>
      <c r="DI12" s="34">
        <f t="shared" si="17"/>
        <v>3.000786933806487</v>
      </c>
      <c r="DJ12" s="34">
        <f t="shared" si="17"/>
        <v>3.0148244835405733</v>
      </c>
      <c r="DK12" s="34">
        <f t="shared" si="17"/>
        <v>3.0287969742139587</v>
      </c>
      <c r="DL12" s="34">
        <f t="shared" si="17"/>
        <v>3.0426596552673271</v>
      </c>
      <c r="DM12" s="34">
        <f t="shared" si="17"/>
        <v>3.0565049030009446</v>
      </c>
      <c r="DN12" s="34">
        <f t="shared" si="17"/>
        <v>3.0702424804651294</v>
      </c>
      <c r="DO12" s="34">
        <f t="shared" si="17"/>
        <v>3.0839638994814154</v>
      </c>
      <c r="DP12" s="34">
        <f t="shared" si="17"/>
        <v>3.0976245378929583</v>
      </c>
      <c r="DQ12" s="34">
        <f t="shared" si="17"/>
        <v>3.1111805547678841</v>
      </c>
      <c r="DR12" s="34">
        <f t="shared" si="17"/>
        <v>3.1247222098640619</v>
      </c>
      <c r="DS12" s="34">
        <f t="shared" si="17"/>
        <v>3.1382054319737724</v>
      </c>
      <c r="DT12" s="34">
        <f t="shared" si="17"/>
        <v>3.1515869018446767</v>
      </c>
      <c r="DU12" s="34">
        <f t="shared" si="17"/>
        <v>3.1649556780989645</v>
      </c>
      <c r="DV12" s="34">
        <f t="shared" si="17"/>
        <v>3.1782682216551237</v>
      </c>
      <c r="DW12" s="34">
        <f t="shared" si="17"/>
        <v>3.19148171788069</v>
      </c>
      <c r="DX12" s="34">
        <f t="shared" si="17"/>
        <v>3.2046840717953193</v>
      </c>
      <c r="DY12" s="34">
        <f t="shared" si="17"/>
        <v>3.2177890960452742</v>
      </c>
      <c r="DZ12" s="34">
        <f t="shared" si="17"/>
        <v>3.2308839519672952</v>
      </c>
      <c r="EA12" s="34">
        <f t="shared" si="17"/>
        <v>3.2439259479112272</v>
      </c>
      <c r="EB12" s="34">
        <f t="shared" ref="EB12:GM12" si="18">EB11^(1/$B$12)</f>
        <v>3.2569157188947493</v>
      </c>
      <c r="EC12" s="34">
        <f t="shared" si="18"/>
        <v>3.2698114114720647</v>
      </c>
      <c r="ED12" s="34">
        <f t="shared" si="18"/>
        <v>3.2826987542333037</v>
      </c>
      <c r="EE12" s="34">
        <f t="shared" si="18"/>
        <v>3.2955357008378519</v>
      </c>
      <c r="EF12" s="34">
        <f t="shared" si="18"/>
        <v>3.3083228379269118</v>
      </c>
      <c r="EG12" s="34">
        <f t="shared" si="18"/>
        <v>3.3210189199337621</v>
      </c>
      <c r="EH12" s="34">
        <f t="shared" si="18"/>
        <v>3.333708312226785</v>
      </c>
      <c r="EI12" s="34">
        <f t="shared" si="18"/>
        <v>3.3463495865587483</v>
      </c>
      <c r="EJ12" s="34">
        <f t="shared" si="18"/>
        <v>3.358943286200863</v>
      </c>
      <c r="EK12" s="34">
        <f t="shared" si="18"/>
        <v>3.3714487489094487</v>
      </c>
      <c r="EL12" s="34">
        <f t="shared" si="18"/>
        <v>3.383949040836022</v>
      </c>
      <c r="EM12" s="34">
        <f t="shared" si="18"/>
        <v>3.3963624332157032</v>
      </c>
      <c r="EN12" s="34">
        <f t="shared" si="18"/>
        <v>3.408771365493855</v>
      </c>
      <c r="EO12" s="34">
        <f t="shared" si="18"/>
        <v>3.4211352891493179</v>
      </c>
      <c r="EP12" s="34">
        <f t="shared" si="18"/>
        <v>3.4334546904123742</v>
      </c>
      <c r="EQ12" s="34">
        <f t="shared" si="18"/>
        <v>3.4457300468212364</v>
      </c>
      <c r="ER12" s="34">
        <f t="shared" si="18"/>
        <v>3.4579216622381592</v>
      </c>
      <c r="ES12" s="34">
        <f t="shared" si="18"/>
        <v>3.4701104689372442</v>
      </c>
      <c r="ET12" s="34">
        <f t="shared" si="18"/>
        <v>3.4822167269193764</v>
      </c>
      <c r="EU12" s="34">
        <f t="shared" si="18"/>
        <v>3.4943207891790706</v>
      </c>
      <c r="EV12" s="34">
        <f t="shared" si="18"/>
        <v>3.5063830683684563</v>
      </c>
      <c r="EW12" s="34">
        <f t="shared" si="18"/>
        <v>3.518364519027303</v>
      </c>
      <c r="EX12" s="34">
        <f t="shared" si="18"/>
        <v>3.5303446479348404</v>
      </c>
      <c r="EY12" s="34">
        <f t="shared" si="18"/>
        <v>3.5422842598603119</v>
      </c>
      <c r="EZ12" s="34">
        <f t="shared" si="18"/>
        <v>3.5541446853551104</v>
      </c>
      <c r="FA12" s="34">
        <f t="shared" si="18"/>
        <v>3.5660046114510178</v>
      </c>
      <c r="FB12" s="34">
        <f t="shared" si="18"/>
        <v>3.5778252239792079</v>
      </c>
      <c r="FC12" s="34">
        <f t="shared" si="18"/>
        <v>3.5896069113196529</v>
      </c>
      <c r="FD12" s="34">
        <f t="shared" si="18"/>
        <v>3.60131148949977</v>
      </c>
      <c r="FE12" s="34">
        <f t="shared" si="18"/>
        <v>3.613016591278678</v>
      </c>
      <c r="FF12" s="34">
        <f t="shared" si="18"/>
        <v>3.6246838942598769</v>
      </c>
      <c r="FG12" s="34">
        <f t="shared" si="18"/>
        <v>3.6362755671038163</v>
      </c>
      <c r="FH12" s="34">
        <f t="shared" si="18"/>
        <v>3.6478684795875149</v>
      </c>
      <c r="FI12" s="34">
        <f t="shared" si="18"/>
        <v>3.6593867124119805</v>
      </c>
      <c r="FJ12" s="34">
        <f t="shared" si="18"/>
        <v>3.670906639432459</v>
      </c>
      <c r="FK12" s="34">
        <f t="shared" si="18"/>
        <v>3.6823905278882707</v>
      </c>
      <c r="FL12" s="34">
        <f t="shared" si="18"/>
        <v>3.693801113577329</v>
      </c>
      <c r="FM12" s="34">
        <f t="shared" si="18"/>
        <v>3.7052140439004413</v>
      </c>
      <c r="FN12" s="34">
        <f t="shared" si="18"/>
        <v>3.7165919275014585</v>
      </c>
      <c r="FO12" s="34">
        <f t="shared" si="18"/>
        <v>3.7278978288276949</v>
      </c>
      <c r="FP12" s="34">
        <f t="shared" si="18"/>
        <v>3.7392066894770859</v>
      </c>
      <c r="FQ12" s="34">
        <f t="shared" si="18"/>
        <v>3.7504814505716646</v>
      </c>
      <c r="FR12" s="34">
        <f t="shared" si="18"/>
        <v>3.7616854969137665</v>
      </c>
      <c r="FS12" s="34">
        <f t="shared" si="18"/>
        <v>3.7728930838473702</v>
      </c>
      <c r="FT12" s="34">
        <f t="shared" si="18"/>
        <v>3.78406747648549</v>
      </c>
      <c r="FU12" s="34">
        <f t="shared" si="18"/>
        <v>3.795172372001633</v>
      </c>
      <c r="FV12" s="34">
        <f t="shared" si="18"/>
        <v>3.8062813581836599</v>
      </c>
      <c r="FW12" s="34">
        <f t="shared" si="18"/>
        <v>3.817358015972355</v>
      </c>
      <c r="FX12" s="34">
        <f t="shared" si="18"/>
        <v>3.8284026259734412</v>
      </c>
      <c r="FY12" s="34">
        <f t="shared" si="18"/>
        <v>3.8393792901124262</v>
      </c>
      <c r="FZ12" s="34">
        <f t="shared" si="18"/>
        <v>3.8503607334633134</v>
      </c>
      <c r="GA12" s="34">
        <f t="shared" si="18"/>
        <v>3.8613109460484361</v>
      </c>
      <c r="GB12" s="34">
        <f t="shared" si="18"/>
        <v>3.8721943247798563</v>
      </c>
      <c r="GC12" s="34">
        <f t="shared" si="18"/>
        <v>3.8830829676056724</v>
      </c>
      <c r="GD12" s="34">
        <f t="shared" si="18"/>
        <v>3.8939054944770435</v>
      </c>
      <c r="GE12" s="34">
        <f t="shared" si="18"/>
        <v>3.9047335945452741</v>
      </c>
      <c r="GF12" s="34">
        <f t="shared" si="18"/>
        <v>3.9155317504551541</v>
      </c>
      <c r="GG12" s="34">
        <f t="shared" si="18"/>
        <v>3.9262648351113096</v>
      </c>
      <c r="GH12" s="34">
        <f t="shared" si="18"/>
        <v>3.9370039369911209</v>
      </c>
      <c r="GI12" s="34">
        <f t="shared" si="18"/>
        <v>3.9476786427807724</v>
      </c>
      <c r="GJ12" s="34">
        <f t="shared" si="18"/>
        <v>3.9583596490363768</v>
      </c>
      <c r="GK12" s="34">
        <f t="shared" si="18"/>
        <v>3.9689769182660442</v>
      </c>
      <c r="GL12" s="34">
        <f t="shared" si="18"/>
        <v>3.9796007616569495</v>
      </c>
      <c r="GM12" s="34">
        <f t="shared" si="18"/>
        <v>3.9901615116170182</v>
      </c>
      <c r="GN12" s="34">
        <f t="shared" ref="GN12:IY12" si="19">GN11^(1/$B$12)</f>
        <v>4.0007291002068301</v>
      </c>
      <c r="GO12" s="34">
        <f t="shared" si="19"/>
        <v>4.0112342240077412</v>
      </c>
      <c r="GP12" s="34">
        <f t="shared" si="19"/>
        <v>4.0217464420700288</v>
      </c>
      <c r="GQ12" s="34">
        <f t="shared" si="19"/>
        <v>4.0322312543745404</v>
      </c>
      <c r="GR12" s="34">
        <f t="shared" si="19"/>
        <v>4.0426545184493241</v>
      </c>
      <c r="GS12" s="34">
        <f t="shared" si="19"/>
        <v>4.0530852445995613</v>
      </c>
      <c r="GT12" s="34">
        <f t="shared" si="19"/>
        <v>4.0634550159439344</v>
      </c>
      <c r="GU12" s="34">
        <f t="shared" si="19"/>
        <v>4.0738324844121747</v>
      </c>
      <c r="GV12" s="34">
        <f t="shared" si="19"/>
        <v>4.0841495782673167</v>
      </c>
      <c r="GW12" s="34">
        <f t="shared" si="19"/>
        <v>4.0944745965890483</v>
      </c>
      <c r="GX12" s="34">
        <f t="shared" si="19"/>
        <v>4.1047736437670954</v>
      </c>
      <c r="GY12" s="34">
        <f t="shared" si="19"/>
        <v>4.115046914801451</v>
      </c>
      <c r="GZ12" s="34">
        <f t="shared" si="19"/>
        <v>4.1252609344896207</v>
      </c>
      <c r="HA12" s="34">
        <f t="shared" si="19"/>
        <v>4.1354833117881311</v>
      </c>
      <c r="HB12" s="34">
        <f t="shared" si="19"/>
        <v>4.1456804829279923</v>
      </c>
      <c r="HC12" s="34">
        <f t="shared" si="19"/>
        <v>4.1558192132615597</v>
      </c>
      <c r="HD12" s="34">
        <f t="shared" si="19"/>
        <v>4.1659666078553581</v>
      </c>
      <c r="HE12" s="34">
        <f t="shared" si="19"/>
        <v>4.1760893455741375</v>
      </c>
      <c r="HF12" s="34">
        <f t="shared" si="19"/>
        <v>4.1861544272550502</v>
      </c>
      <c r="HG12" s="34">
        <f t="shared" si="19"/>
        <v>4.1962284653339603</v>
      </c>
      <c r="HH12" s="34">
        <f t="shared" si="19"/>
        <v>4.2062453565963365</v>
      </c>
      <c r="HI12" s="34">
        <f t="shared" si="19"/>
        <v>4.2162713912105074</v>
      </c>
      <c r="HJ12" s="34">
        <f t="shared" si="19"/>
        <v>4.2262736410213826</v>
      </c>
      <c r="HK12" s="34">
        <f t="shared" si="19"/>
        <v>4.2362522745044444</v>
      </c>
      <c r="HL12" s="34">
        <f t="shared" si="19"/>
        <v>4.2461747490951565</v>
      </c>
      <c r="HM12" s="34">
        <f t="shared" si="19"/>
        <v>4.2561067237917403</v>
      </c>
      <c r="HN12" s="34">
        <f t="shared" si="19"/>
        <v>4.266015575306449</v>
      </c>
      <c r="HO12" s="34">
        <f t="shared" si="19"/>
        <v>4.2758689825041492</v>
      </c>
      <c r="HP12" s="34">
        <f t="shared" si="19"/>
        <v>4.2857321428191257</v>
      </c>
      <c r="HQ12" s="34">
        <f t="shared" si="19"/>
        <v>4.2955726561711138</v>
      </c>
      <c r="HR12" s="34">
        <f t="shared" si="19"/>
        <v>4.3053584184193303</v>
      </c>
      <c r="HS12" s="34">
        <f t="shared" si="19"/>
        <v>4.3151541751722089</v>
      </c>
      <c r="HT12" s="34">
        <f t="shared" si="19"/>
        <v>4.3249277450563373</v>
      </c>
      <c r="HU12" s="34">
        <f t="shared" si="19"/>
        <v>4.3346792781485046</v>
      </c>
      <c r="HV12" s="34">
        <f t="shared" si="19"/>
        <v>4.3444089228411711</v>
      </c>
      <c r="HW12" s="34">
        <f t="shared" si="19"/>
        <v>4.3540849274527496</v>
      </c>
      <c r="HX12" s="34">
        <f t="shared" si="19"/>
        <v>4.3638031323337536</v>
      </c>
      <c r="HY12" s="34">
        <f t="shared" si="19"/>
        <v>4.3734997427558984</v>
      </c>
      <c r="HZ12" s="34">
        <f t="shared" si="19"/>
        <v>4.3831749020750443</v>
      </c>
      <c r="IA12" s="34">
        <f t="shared" si="19"/>
        <v>4.3928287519889286</v>
      </c>
      <c r="IB12" s="34">
        <f t="shared" si="19"/>
        <v>4.4024614327209344</v>
      </c>
      <c r="IC12" s="34">
        <f t="shared" si="19"/>
        <v>4.4120730829044437</v>
      </c>
      <c r="ID12" s="34">
        <f t="shared" si="19"/>
        <v>4.4216638396660093</v>
      </c>
      <c r="IE12" s="34">
        <f t="shared" si="19"/>
        <v>4.431233838707298</v>
      </c>
      <c r="IF12" s="34">
        <f t="shared" si="19"/>
        <v>4.4408144898506361</v>
      </c>
      <c r="IG12" s="34">
        <f t="shared" si="19"/>
        <v>4.4503433076069561</v>
      </c>
      <c r="IH12" s="34">
        <f t="shared" si="19"/>
        <v>4.4598517663350714</v>
      </c>
      <c r="II12" s="34">
        <f t="shared" si="19"/>
        <v>4.4693399960147042</v>
      </c>
      <c r="IJ12" s="34">
        <f t="shared" si="19"/>
        <v>4.4787771148415798</v>
      </c>
      <c r="IK12" s="34">
        <f t="shared" si="19"/>
        <v>4.488225335981773</v>
      </c>
      <c r="IL12" s="34">
        <f t="shared" si="19"/>
        <v>4.4976537093070377</v>
      </c>
      <c r="IM12" s="34">
        <f t="shared" si="19"/>
        <v>4.5070623593382191</v>
      </c>
      <c r="IN12" s="34">
        <f t="shared" si="19"/>
        <v>4.5164514093763977</v>
      </c>
      <c r="IO12" s="34">
        <f t="shared" si="19"/>
        <v>4.5258209813858867</v>
      </c>
      <c r="IP12" s="34">
        <f t="shared" si="19"/>
        <v>4.535171196071075</v>
      </c>
      <c r="IQ12" s="34">
        <f t="shared" si="19"/>
        <v>4.5445021729522148</v>
      </c>
      <c r="IR12" s="34">
        <f t="shared" si="19"/>
        <v>4.5538445296178205</v>
      </c>
      <c r="IS12" s="34">
        <f t="shared" si="19"/>
        <v>4.5631677593414093</v>
      </c>
      <c r="IT12" s="34">
        <f t="shared" si="19"/>
        <v>4.5724416040215932</v>
      </c>
      <c r="IU12" s="34">
        <f t="shared" si="19"/>
        <v>4.5817269912283409</v>
      </c>
      <c r="IV12" s="34">
        <f t="shared" si="19"/>
        <v>4.5909633460140977</v>
      </c>
      <c r="IW12" s="34">
        <f t="shared" si="19"/>
        <v>4.6001811558421259</v>
      </c>
      <c r="IX12" s="34">
        <f t="shared" si="19"/>
        <v>4.6093805320085748</v>
      </c>
      <c r="IY12" s="34">
        <f t="shared" si="19"/>
        <v>4.6185315126468067</v>
      </c>
      <c r="IZ12" s="34">
        <f t="shared" ref="IZ12:LK12" si="20">IZ11^(1/$B$12)</f>
        <v>4.6276944103334694</v>
      </c>
      <c r="JA12" s="34">
        <f t="shared" si="20"/>
        <v>4.6368392011936637</v>
      </c>
      <c r="JB12" s="34">
        <f t="shared" si="20"/>
        <v>4.6460257807648633</v>
      </c>
      <c r="JC12" s="34">
        <f t="shared" si="20"/>
        <v>4.6551047249212019</v>
      </c>
      <c r="JD12" s="34">
        <f t="shared" si="20"/>
        <v>4.6641957744185367</v>
      </c>
      <c r="JE12" s="34">
        <f t="shared" si="20"/>
        <v>4.6732691388789496</v>
      </c>
      <c r="JF12" s="34">
        <f t="shared" si="20"/>
        <v>4.6822952586151958</v>
      </c>
      <c r="JG12" s="34">
        <f t="shared" si="20"/>
        <v>4.6913336175303479</v>
      </c>
      <c r="JH12" s="34">
        <f t="shared" si="20"/>
        <v>4.7003545965453535</v>
      </c>
      <c r="JI12" s="34">
        <f t="shared" si="20"/>
        <v>4.7093582955175215</v>
      </c>
      <c r="JJ12" s="34">
        <f t="shared" si="20"/>
        <v>4.718344813351365</v>
      </c>
      <c r="JK12" s="34">
        <f t="shared" si="20"/>
        <v>4.7273142480666959</v>
      </c>
      <c r="JL12" s="34">
        <f t="shared" si="20"/>
        <v>4.7362666966815148</v>
      </c>
      <c r="JM12" s="34">
        <f t="shared" si="20"/>
        <v>4.7452315246183501</v>
      </c>
      <c r="JN12" s="34">
        <f t="shared" si="20"/>
        <v>4.7541502336749764</v>
      </c>
      <c r="JO12" s="34">
        <f t="shared" si="20"/>
        <v>4.7630230829593696</v>
      </c>
      <c r="JP12" s="34">
        <f t="shared" si="20"/>
        <v>4.771908539682884</v>
      </c>
      <c r="JQ12" s="34">
        <f t="shared" si="20"/>
        <v>4.7807774820857825</v>
      </c>
      <c r="JR12" s="34">
        <f t="shared" si="20"/>
        <v>4.7896300019430651</v>
      </c>
      <c r="JS12" s="34">
        <f t="shared" si="20"/>
        <v>4.7984661901104566</v>
      </c>
      <c r="JT12" s="34">
        <f t="shared" si="20"/>
        <v>4.8073150279309278</v>
      </c>
      <c r="JU12" s="34">
        <f t="shared" si="20"/>
        <v>4.8161187692882503</v>
      </c>
      <c r="JV12" s="34">
        <f t="shared" si="20"/>
        <v>4.8249064469878817</v>
      </c>
      <c r="JW12" s="34">
        <f t="shared" si="20"/>
        <v>4.8336781486053937</v>
      </c>
      <c r="JX12" s="34">
        <f t="shared" si="20"/>
        <v>4.8424339609952272</v>
      </c>
      <c r="JY12" s="34">
        <f t="shared" si="20"/>
        <v>4.8511739701740835</v>
      </c>
      <c r="JZ12" s="34">
        <f t="shared" si="20"/>
        <v>4.8598696827534917</v>
      </c>
      <c r="KA12" s="34">
        <f t="shared" si="20"/>
        <v>5.0012498437785755</v>
      </c>
      <c r="KB12" s="34">
        <f t="shared" si="20"/>
        <v>5.0097127883931512</v>
      </c>
      <c r="KC12" s="34">
        <f t="shared" si="20"/>
        <v>5.0239979653162168</v>
      </c>
      <c r="KD12" s="34">
        <f t="shared" si="20"/>
        <v>5.026513039200343</v>
      </c>
      <c r="KE12" s="34">
        <f t="shared" si="20"/>
        <v>5.0301866543673297</v>
      </c>
      <c r="KF12" s="34">
        <f t="shared" si="20"/>
        <v>5.0370571214123085</v>
      </c>
      <c r="KG12" s="34">
        <f t="shared" si="20"/>
        <v>5.0374431344974315</v>
      </c>
      <c r="KH12" s="34">
        <f t="shared" si="20"/>
        <v>5.0458729010209966</v>
      </c>
      <c r="KI12" s="34">
        <f t="shared" si="20"/>
        <v>5.0542336489036597</v>
      </c>
      <c r="KJ12" s="34">
        <f t="shared" si="20"/>
        <v>5.0626080235393154</v>
      </c>
      <c r="KK12" s="34">
        <f t="shared" si="20"/>
        <v>5.0709685684418018</v>
      </c>
      <c r="KL12" s="34">
        <f t="shared" si="20"/>
        <v>5.0792880078389571</v>
      </c>
      <c r="KM12" s="34">
        <f t="shared" si="20"/>
        <v>5.0876484417203383</v>
      </c>
      <c r="KN12" s="34">
        <f t="shared" si="20"/>
        <v>5.0959679050043132</v>
      </c>
      <c r="KO12" s="34">
        <f t="shared" si="20"/>
        <v>5.1042738084010253</v>
      </c>
      <c r="KP12" s="34">
        <f t="shared" si="20"/>
        <v>5.1125662179818008</v>
      </c>
      <c r="KQ12" s="34">
        <f t="shared" si="20"/>
        <v>5.1208451993341288</v>
      </c>
      <c r="KR12" s="34">
        <f t="shared" si="20"/>
        <v>5.1291108174481304</v>
      </c>
      <c r="KS12" s="34">
        <f t="shared" si="20"/>
        <v>5.137363136859034</v>
      </c>
      <c r="KT12" s="34">
        <f t="shared" si="20"/>
        <v>5.145602221516751</v>
      </c>
      <c r="KU12" s="34">
        <f t="shared" si="20"/>
        <v>5.1538281349277435</v>
      </c>
      <c r="KV12" s="34">
        <f t="shared" si="20"/>
        <v>5.1620409400417815</v>
      </c>
      <c r="KW12" s="34">
        <f t="shared" si="20"/>
        <v>5.1702406993086383</v>
      </c>
      <c r="KX12" s="34">
        <f t="shared" si="20"/>
        <v>5.1784006539895522</v>
      </c>
      <c r="KY12" s="34">
        <f t="shared" si="20"/>
        <v>5.1865745493084434</v>
      </c>
      <c r="KZ12" s="34">
        <f t="shared" si="20"/>
        <v>5.1947355830353983</v>
      </c>
      <c r="LA12" s="34">
        <f t="shared" si="20"/>
        <v>5.2028838157265032</v>
      </c>
      <c r="LB12" s="34">
        <f t="shared" si="20"/>
        <v>5.2110193073974322</v>
      </c>
      <c r="LC12" s="34">
        <f t="shared" si="20"/>
        <v>5.2191421176629662</v>
      </c>
      <c r="LD12" s="34">
        <f t="shared" si="20"/>
        <v>5.2272257353987897</v>
      </c>
      <c r="LE12" s="34">
        <f t="shared" si="20"/>
        <v>5.235323400813944</v>
      </c>
      <c r="LF12" s="34">
        <f t="shared" si="20"/>
        <v>5.2434085605863396</v>
      </c>
      <c r="LG12" s="34">
        <f t="shared" si="20"/>
        <v>5.2514548248730142</v>
      </c>
      <c r="LH12" s="34">
        <f t="shared" si="20"/>
        <v>5.25951518678069</v>
      </c>
      <c r="LI12" s="34">
        <f t="shared" si="20"/>
        <v>5.2675632148173364</v>
      </c>
      <c r="LJ12" s="34">
        <f t="shared" si="20"/>
        <v>5.2755989654627289</v>
      </c>
      <c r="LK12" s="34">
        <f t="shared" si="20"/>
        <v>5.2836224947176218</v>
      </c>
      <c r="LL12" s="34">
        <f t="shared" ref="LL12:NW12" si="21">LL11^(1/$B$12)</f>
        <v>5.291607611205067</v>
      </c>
      <c r="LM12" s="34">
        <f t="shared" si="21"/>
        <v>5.2995806961886469</v>
      </c>
      <c r="LN12" s="34">
        <f t="shared" si="21"/>
        <v>5.3075941400556159</v>
      </c>
      <c r="LO12" s="34">
        <f t="shared" si="21"/>
        <v>5.3155432459913872</v>
      </c>
      <c r="LP12" s="34">
        <f t="shared" si="21"/>
        <v>5.323506571999765</v>
      </c>
      <c r="LQ12" s="34">
        <f t="shared" si="21"/>
        <v>5.3314580036252135</v>
      </c>
      <c r="LR12" s="34">
        <f t="shared" si="21"/>
        <v>5.339397593974379</v>
      </c>
      <c r="LS12" s="34">
        <f t="shared" si="21"/>
        <v>5.3473253958249112</v>
      </c>
      <c r="LT12" s="34">
        <f t="shared" si="21"/>
        <v>5.35521552631507</v>
      </c>
      <c r="LU12" s="34">
        <f t="shared" si="21"/>
        <v>5.363119946020789</v>
      </c>
      <c r="LV12" s="34">
        <f t="shared" si="21"/>
        <v>5.3710127329676558</v>
      </c>
      <c r="LW12" s="34">
        <f t="shared" si="21"/>
        <v>5.3788939383478596</v>
      </c>
      <c r="LX12" s="34">
        <f t="shared" si="21"/>
        <v>5.3867636129790748</v>
      </c>
      <c r="LY12" s="34">
        <f t="shared" si="21"/>
        <v>5.3945960614829476</v>
      </c>
      <c r="LZ12" s="34">
        <f t="shared" si="21"/>
        <v>5.4024428630816619</v>
      </c>
      <c r="MA12" s="34">
        <f t="shared" si="21"/>
        <v>5.4102782840609986</v>
      </c>
      <c r="MB12" s="34">
        <f t="shared" si="21"/>
        <v>5.4180767395298091</v>
      </c>
      <c r="MC12" s="34">
        <f t="shared" si="21"/>
        <v>5.4258895839971366</v>
      </c>
      <c r="MD12" s="34">
        <f t="shared" si="21"/>
        <v>5.4337167553794492</v>
      </c>
      <c r="ME12" s="34">
        <f t="shared" si="21"/>
        <v>5.4415071441638325</v>
      </c>
      <c r="MF12" s="34">
        <f t="shared" si="21"/>
        <v>5.4492609080900118</v>
      </c>
      <c r="MG12" s="34">
        <f t="shared" si="21"/>
        <v>5.4570036548356757</v>
      </c>
      <c r="MH12" s="34">
        <f t="shared" si="21"/>
        <v>5.4647608466436992</v>
      </c>
      <c r="MI12" s="34">
        <f t="shared" si="21"/>
        <v>5.4725324221033818</v>
      </c>
      <c r="MJ12" s="34">
        <f t="shared" si="21"/>
        <v>5.480267633361291</v>
      </c>
      <c r="MK12" s="34">
        <f t="shared" si="21"/>
        <v>5.4879666341660016</v>
      </c>
      <c r="ML12" s="34">
        <f t="shared" si="21"/>
        <v>5.4956801216968563</v>
      </c>
      <c r="MM12" s="34">
        <f t="shared" si="21"/>
        <v>5.5033827980737451</v>
      </c>
      <c r="MN12" s="34">
        <f t="shared" si="21"/>
        <v>5.5110999103714997</v>
      </c>
      <c r="MO12" s="34">
        <f t="shared" si="21"/>
        <v>5.5187810650895921</v>
      </c>
      <c r="MP12" s="34">
        <f t="shared" si="21"/>
        <v>5.5264515438648392</v>
      </c>
      <c r="MQ12" s="34">
        <f t="shared" si="21"/>
        <v>5.5341364878948207</v>
      </c>
      <c r="MR12" s="34">
        <f t="shared" si="21"/>
        <v>5.5417857129962043</v>
      </c>
      <c r="MS12" s="34">
        <f t="shared" si="21"/>
        <v>5.5494494221414632</v>
      </c>
      <c r="MT12" s="34">
        <f t="shared" si="21"/>
        <v>5.5570775692828205</v>
      </c>
      <c r="MU12" s="34">
        <f t="shared" si="21"/>
        <v>5.5646703006987037</v>
      </c>
      <c r="MV12" s="34">
        <f t="shared" si="21"/>
        <v>5.5722776113338846</v>
      </c>
      <c r="MW12" s="34">
        <f t="shared" si="21"/>
        <v>5.5798994415433336</v>
      </c>
      <c r="MX12" s="34">
        <f t="shared" si="21"/>
        <v>5.5874611606871643</v>
      </c>
      <c r="MY12" s="34">
        <f t="shared" si="21"/>
        <v>5.5950623072625651</v>
      </c>
      <c r="MZ12" s="34">
        <f t="shared" si="21"/>
        <v>5.6026035614348304</v>
      </c>
      <c r="NA12" s="34">
        <f t="shared" si="21"/>
        <v>5.6101594352475317</v>
      </c>
      <c r="NB12" s="34">
        <f t="shared" si="21"/>
        <v>5.6177051463223791</v>
      </c>
      <c r="NC12" s="34">
        <f t="shared" si="21"/>
        <v>5.6252407355873757</v>
      </c>
      <c r="ND12" s="34">
        <f t="shared" si="21"/>
        <v>5.632790900901111</v>
      </c>
      <c r="NE12" s="34">
        <f t="shared" si="21"/>
        <v>5.6403063352595497</v>
      </c>
      <c r="NF12" s="34">
        <f t="shared" si="21"/>
        <v>5.6477871772798176</v>
      </c>
      <c r="NG12" s="34">
        <f t="shared" si="21"/>
        <v>5.6552826827790836</v>
      </c>
      <c r="NH12" s="34">
        <f t="shared" si="21"/>
        <v>5.6627927934989586</v>
      </c>
      <c r="NI12" s="34">
        <f t="shared" si="21"/>
        <v>5.671419575367584</v>
      </c>
      <c r="NJ12" s="34">
        <f t="shared" si="21"/>
        <v>5.6788838887722726</v>
      </c>
      <c r="NK12" s="34">
        <f t="shared" si="21"/>
        <v>5.6863139788978616</v>
      </c>
      <c r="NL12" s="34">
        <f t="shared" si="21"/>
        <v>5.6937343730684509</v>
      </c>
      <c r="NM12" s="34">
        <f t="shared" si="21"/>
        <v>5.7011694706596137</v>
      </c>
      <c r="NN12" s="34">
        <f t="shared" si="21"/>
        <v>5.7085705546689329</v>
      </c>
      <c r="NO12" s="34">
        <f t="shared" si="21"/>
        <v>5.7159620556897606</v>
      </c>
      <c r="NP12" s="34">
        <f t="shared" si="21"/>
        <v>5.7269829171510143</v>
      </c>
      <c r="NQ12" s="34">
        <f t="shared" si="21"/>
        <v>5.734350684932993</v>
      </c>
      <c r="NR12" s="34">
        <f t="shared" si="21"/>
        <v>5.7432810986102814</v>
      </c>
      <c r="NS12" s="34">
        <f t="shared" si="21"/>
        <v>5.7506521369274957</v>
      </c>
      <c r="NT12" s="34">
        <f t="shared" si="21"/>
        <v>5.758013739308792</v>
      </c>
      <c r="NU12" s="34">
        <f t="shared" si="21"/>
        <v>5.7653418516615957</v>
      </c>
      <c r="NV12" s="34">
        <f t="shared" si="21"/>
        <v>5.7753547269580654</v>
      </c>
      <c r="NW12" s="34">
        <f t="shared" si="21"/>
        <v>5.7826608638799506</v>
      </c>
      <c r="NX12" s="34">
        <f t="shared" ref="NX12:QI12" si="22">NX11^(1/$B$12)</f>
        <v>5.7918285349074523</v>
      </c>
      <c r="NY12" s="34">
        <f t="shared" si="22"/>
        <v>5.7991857666032445</v>
      </c>
      <c r="NZ12" s="34">
        <f t="shared" si="22"/>
        <v>5.8064858372077079</v>
      </c>
      <c r="OA12" s="34">
        <f t="shared" si="22"/>
        <v>5.8137528518286405</v>
      </c>
      <c r="OB12" s="34">
        <f t="shared" si="22"/>
        <v>5.8244694560415669</v>
      </c>
      <c r="OC12" s="34">
        <f t="shared" si="22"/>
        <v>5.8317378770530999</v>
      </c>
      <c r="OD12" s="34">
        <f t="shared" si="22"/>
        <v>5.8390448229536016</v>
      </c>
      <c r="OE12" s="34">
        <f t="shared" si="22"/>
        <v>5.8462713663273096</v>
      </c>
      <c r="OF12" s="34">
        <f t="shared" si="22"/>
        <v>5.8535127155438245</v>
      </c>
      <c r="OG12" s="34">
        <f t="shared" si="22"/>
        <v>5.8607451175876859</v>
      </c>
      <c r="OH12" s="34">
        <f t="shared" si="22"/>
        <v>5.8679449364986249</v>
      </c>
      <c r="OI12" s="34">
        <f t="shared" si="22"/>
        <v>5.8751832122702856</v>
      </c>
      <c r="OJ12" s="34">
        <f t="shared" si="22"/>
        <v>5.8823889704662191</v>
      </c>
      <c r="OK12" s="34">
        <f t="shared" si="22"/>
        <v>5.8901754359826564</v>
      </c>
      <c r="OL12" s="34">
        <f t="shared" si="22"/>
        <v>5.8973864267670484</v>
      </c>
      <c r="OM12" s="34">
        <f t="shared" si="22"/>
        <v>5.904565088872868</v>
      </c>
      <c r="ON12" s="34">
        <f t="shared" si="22"/>
        <v>5.9117115400861877</v>
      </c>
      <c r="OO12" s="34">
        <f t="shared" si="22"/>
        <v>5.9225792054077715</v>
      </c>
      <c r="OP12" s="34">
        <f t="shared" si="22"/>
        <v>5.9297039461325971</v>
      </c>
      <c r="OQ12" s="34">
        <f t="shared" si="22"/>
        <v>5.9368435309577725</v>
      </c>
      <c r="OR12" s="34">
        <f t="shared" si="22"/>
        <v>5.9439745400863879</v>
      </c>
      <c r="OS12" s="34">
        <f t="shared" si="22"/>
        <v>5.95601936419631</v>
      </c>
      <c r="OT12" s="34">
        <f t="shared" si="22"/>
        <v>5.9631274419386218</v>
      </c>
      <c r="OU12" s="34">
        <f t="shared" si="22"/>
        <v>5.9702503204442099</v>
      </c>
      <c r="OV12" s="34">
        <f t="shared" si="22"/>
        <v>5.9773414751927012</v>
      </c>
      <c r="OW12" s="34">
        <f t="shared" si="22"/>
        <v>5.9881364194305053</v>
      </c>
      <c r="OX12" s="34">
        <f t="shared" si="22"/>
        <v>5.9952295850678432</v>
      </c>
      <c r="OY12" s="34">
        <f t="shared" si="22"/>
        <v>6.0071716398804806</v>
      </c>
      <c r="OZ12" s="34">
        <f t="shared" si="22"/>
        <v>6.0165743298491643</v>
      </c>
      <c r="PA12" s="34">
        <f t="shared" si="22"/>
        <v>6.0235878935275666</v>
      </c>
      <c r="PB12" s="34">
        <f t="shared" si="22"/>
        <v>6.0306163311345324</v>
      </c>
      <c r="PC12" s="34">
        <f t="shared" si="22"/>
        <v>6.0376595907113941</v>
      </c>
      <c r="PD12" s="34">
        <f t="shared" si="22"/>
        <v>6.0446486893583176</v>
      </c>
      <c r="PE12" s="34">
        <f t="shared" si="22"/>
        <v>6.0516985678044701</v>
      </c>
      <c r="PF12" s="34">
        <f t="shared" si="22"/>
        <v>6.0586943954689376</v>
      </c>
      <c r="PG12" s="34">
        <f t="shared" si="22"/>
        <v>6.0656592570089742</v>
      </c>
      <c r="PH12" s="34">
        <f t="shared" si="22"/>
        <v>6.072639001655979</v>
      </c>
      <c r="PI12" s="34">
        <f t="shared" si="22"/>
        <v>6.0796335781357804</v>
      </c>
      <c r="PJ12" s="34">
        <f t="shared" si="22"/>
        <v>6.0865744790356437</v>
      </c>
      <c r="PK12" s="34">
        <f t="shared" si="22"/>
        <v>6.0935986448339019</v>
      </c>
      <c r="PL12" s="34">
        <f t="shared" si="22"/>
        <v>6.1005464236096278</v>
      </c>
      <c r="PM12" s="34">
        <f t="shared" si="22"/>
        <v>6.1074862986941083</v>
      </c>
      <c r="PN12" s="34">
        <f t="shared" si="22"/>
        <v>6.1144182970280108</v>
      </c>
      <c r="PO12" s="34">
        <f t="shared" si="22"/>
        <v>6.121342445356702</v>
      </c>
      <c r="PP12" s="34">
        <f t="shared" si="22"/>
        <v>6.1282587702744413</v>
      </c>
      <c r="PQ12" s="34">
        <f t="shared" si="22"/>
        <v>6.1351446600628377</v>
      </c>
      <c r="PR12" s="34">
        <f t="shared" si="22"/>
        <v>6.1420454428628428</v>
      </c>
      <c r="PS12" s="34">
        <f t="shared" si="22"/>
        <v>6.1489384810967369</v>
      </c>
      <c r="PT12" s="34">
        <f t="shared" si="22"/>
        <v>6.1637380433080615</v>
      </c>
      <c r="PU12" s="34">
        <f t="shared" si="22"/>
        <v>6.1706068493153694</v>
      </c>
      <c r="PV12" s="34">
        <f t="shared" si="22"/>
        <v>6.1774455346259183</v>
      </c>
      <c r="PW12" s="34">
        <f t="shared" si="22"/>
        <v>6.1842991159519727</v>
      </c>
      <c r="PX12" s="34">
        <f t="shared" si="22"/>
        <v>6.1911451103721022</v>
      </c>
      <c r="PY12" s="34">
        <f t="shared" si="22"/>
        <v>6.1979835430548738</v>
      </c>
      <c r="PZ12" s="34">
        <f t="shared" si="22"/>
        <v>6.2048144389739068</v>
      </c>
      <c r="QA12" s="34">
        <f t="shared" si="22"/>
        <v>6.2116378230216975</v>
      </c>
      <c r="QB12" s="34">
        <f t="shared" si="22"/>
        <v>6.2184537198980401</v>
      </c>
      <c r="QC12" s="34">
        <f t="shared" si="22"/>
        <v>6.2252844647173466</v>
      </c>
      <c r="QD12" s="34">
        <f t="shared" si="22"/>
        <v>6.2320631504424835</v>
      </c>
      <c r="QE12" s="34">
        <f t="shared" si="22"/>
        <v>6.2396581102886275</v>
      </c>
      <c r="QF12" s="34">
        <f t="shared" si="22"/>
        <v>6.2464434324990634</v>
      </c>
      <c r="QG12" s="34">
        <f t="shared" si="22"/>
        <v>6.2532213920270996</v>
      </c>
      <c r="QH12" s="34">
        <f t="shared" si="22"/>
        <v>6.2599920127744575</v>
      </c>
      <c r="QI12" s="34">
        <f t="shared" si="22"/>
        <v>6.2667553185137228</v>
      </c>
      <c r="QJ12" s="34">
        <f t="shared" ref="QJ12:SU12" si="23">QJ11^(1/$B$12)</f>
        <v>6.2773180755944837</v>
      </c>
      <c r="QK12" s="34">
        <f t="shared" si="23"/>
        <v>6.284173241830957</v>
      </c>
      <c r="QL12" s="34">
        <f t="shared" si="23"/>
        <v>6.2912417075035192</v>
      </c>
      <c r="QM12" s="34">
        <f t="shared" si="23"/>
        <v>6.2995370200233092</v>
      </c>
      <c r="QN12" s="34">
        <f t="shared" si="23"/>
        <v>6.3134116503294875</v>
      </c>
      <c r="QO12" s="34">
        <f t="shared" si="23"/>
        <v>6.3217218118653316</v>
      </c>
      <c r="QP12" s="34">
        <f t="shared" si="23"/>
        <v>6.3284191461144976</v>
      </c>
      <c r="QQ12" s="34">
        <f t="shared" si="23"/>
        <v>6.3351094000836783</v>
      </c>
      <c r="QR12" s="34">
        <f t="shared" si="23"/>
        <v>6.3445514682519226</v>
      </c>
      <c r="QS12" s="34">
        <f t="shared" si="23"/>
        <v>6.351224728776149</v>
      </c>
      <c r="QT12" s="34">
        <f t="shared" si="23"/>
        <v>6.3578909850446736</v>
      </c>
      <c r="QU12" s="34">
        <f t="shared" si="23"/>
        <v>6.3645720812694924</v>
      </c>
      <c r="QV12" s="34">
        <f t="shared" si="23"/>
        <v>6.3712243721257948</v>
      </c>
      <c r="QW12" s="34">
        <f t="shared" si="23"/>
        <v>6.3778697244526539</v>
      </c>
      <c r="QX12" s="34">
        <f t="shared" si="23"/>
        <v>6.3844864058545632</v>
      </c>
      <c r="QY12" s="34">
        <f t="shared" si="23"/>
        <v>6.3911179686214812</v>
      </c>
      <c r="QZ12" s="34">
        <f t="shared" si="23"/>
        <v>6.3977426574637271</v>
      </c>
      <c r="RA12" s="34">
        <f t="shared" si="23"/>
        <v>6.4043604936988885</v>
      </c>
      <c r="RB12" s="34">
        <f t="shared" si="23"/>
        <v>6.4109714985753703</v>
      </c>
      <c r="RC12" s="34">
        <f t="shared" si="23"/>
        <v>6.4175756931777412</v>
      </c>
      <c r="RD12" s="34">
        <f t="shared" si="23"/>
        <v>6.4243244348597095</v>
      </c>
      <c r="RE12" s="34">
        <f t="shared" si="23"/>
        <v>6.4309365137822869</v>
      </c>
      <c r="RF12" s="34">
        <f t="shared" si="23"/>
        <v>6.4375202264997142</v>
      </c>
      <c r="RG12" s="34">
        <f t="shared" si="23"/>
        <v>6.4440972128675709</v>
      </c>
      <c r="RH12" s="34">
        <f t="shared" si="23"/>
        <v>6.4509689194672513</v>
      </c>
      <c r="RI12" s="34">
        <f t="shared" si="23"/>
        <v>6.4588225621063096</v>
      </c>
      <c r="RJ12" s="34">
        <f t="shared" si="23"/>
        <v>6.4653778784436229</v>
      </c>
      <c r="RK12" s="34">
        <f t="shared" si="23"/>
        <v>6.4719265549902687</v>
      </c>
      <c r="RL12" s="34">
        <f t="shared" si="23"/>
        <v>6.4794975799663517</v>
      </c>
      <c r="RM12" s="34">
        <f t="shared" si="23"/>
        <v>6.4860534139607999</v>
      </c>
      <c r="RN12" s="34">
        <f t="shared" si="23"/>
        <v>6.4934796355765325</v>
      </c>
      <c r="RO12" s="34">
        <f t="shared" si="23"/>
        <v>6.4999999999955227</v>
      </c>
      <c r="RP12" s="34">
        <f t="shared" si="23"/>
        <v>6.506492484003477</v>
      </c>
      <c r="RQ12" s="34">
        <f t="shared" si="23"/>
        <v>6.5164109071669873</v>
      </c>
      <c r="RR12" s="34">
        <f t="shared" si="23"/>
        <v>6.5229509341133589</v>
      </c>
      <c r="RS12" s="34">
        <f t="shared" si="23"/>
        <v>6.5294418682587549</v>
      </c>
      <c r="RT12" s="34">
        <f t="shared" si="23"/>
        <v>6.5359263561690346</v>
      </c>
      <c r="RU12" s="34">
        <f t="shared" si="23"/>
        <v>6.5424044169983633</v>
      </c>
      <c r="RV12" s="34">
        <f t="shared" si="23"/>
        <v>6.5488760698061563</v>
      </c>
      <c r="RW12" s="34">
        <f t="shared" si="23"/>
        <v>6.5567395352589521</v>
      </c>
      <c r="RX12" s="34">
        <f t="shared" si="23"/>
        <v>6.5647416806242704</v>
      </c>
      <c r="RY12" s="34">
        <f t="shared" si="23"/>
        <v>6.5711913345637418</v>
      </c>
      <c r="RZ12" s="34">
        <f t="shared" si="23"/>
        <v>6.5776135489930958</v>
      </c>
      <c r="SA12" s="34">
        <f t="shared" si="23"/>
        <v>6.5841138777777628</v>
      </c>
      <c r="SB12" s="34">
        <f t="shared" si="23"/>
        <v>6.5905445736802175</v>
      </c>
      <c r="SC12" s="34">
        <f t="shared" si="23"/>
        <v>6.5969690009852568</v>
      </c>
      <c r="SD12" s="34">
        <f t="shared" si="23"/>
        <v>6.6033871779625688</v>
      </c>
      <c r="SE12" s="34">
        <f t="shared" si="23"/>
        <v>6.6097991228459518</v>
      </c>
      <c r="SF12" s="34">
        <f t="shared" si="23"/>
        <v>6.6161838614738526</v>
      </c>
      <c r="SG12" s="34">
        <f t="shared" si="23"/>
        <v>6.6273633101269631</v>
      </c>
      <c r="SH12" s="34">
        <f t="shared" si="23"/>
        <v>6.6337520805752952</v>
      </c>
      <c r="SI12" s="34">
        <f t="shared" si="23"/>
        <v>6.640134704117961</v>
      </c>
      <c r="SJ12" s="34">
        <f t="shared" si="23"/>
        <v>6.6464903019024755</v>
      </c>
      <c r="SK12" s="34">
        <f t="shared" si="23"/>
        <v>6.6528607046445591</v>
      </c>
      <c r="SL12" s="34">
        <f t="shared" si="23"/>
        <v>6.6592250132953428</v>
      </c>
      <c r="SM12" s="34">
        <f t="shared" si="23"/>
        <v>6.666479164029214</v>
      </c>
      <c r="SN12" s="34">
        <f t="shared" si="23"/>
        <v>6.6728512979384158</v>
      </c>
      <c r="SO12" s="34">
        <f t="shared" si="23"/>
        <v>6.6791965584580932</v>
      </c>
      <c r="SP12" s="34">
        <f t="shared" si="23"/>
        <v>6.6855565711955354</v>
      </c>
      <c r="SQ12" s="34">
        <f t="shared" si="23"/>
        <v>6.6918897845657792</v>
      </c>
      <c r="SR12" s="34">
        <f t="shared" si="23"/>
        <v>6.6981962746121271</v>
      </c>
      <c r="SS12" s="34">
        <f t="shared" si="23"/>
        <v>6.7045175483044597</v>
      </c>
      <c r="ST12" s="34">
        <f t="shared" si="23"/>
        <v>6.7108328676582669</v>
      </c>
      <c r="SU12" s="34">
        <f t="shared" si="23"/>
        <v>6.7171422494939863</v>
      </c>
      <c r="SV12" s="34">
        <f t="shared" ref="SV12:VG12" si="24">SV11^(1/$B$12)</f>
        <v>6.7234250530803932</v>
      </c>
      <c r="SW12" s="34">
        <f t="shared" si="24"/>
        <v>6.7297432673432525</v>
      </c>
      <c r="SX12" s="34">
        <f t="shared" si="24"/>
        <v>6.7398895473894793</v>
      </c>
      <c r="SY12" s="34">
        <f t="shared" si="24"/>
        <v>6.7461923416822849</v>
      </c>
      <c r="SZ12" s="34">
        <f t="shared" si="24"/>
        <v>6.7524686843603625</v>
      </c>
      <c r="TA12" s="34">
        <f t="shared" si="24"/>
        <v>6.7587391986643501</v>
      </c>
      <c r="TB12" s="34">
        <f t="shared" si="24"/>
        <v>6.7650039007883844</v>
      </c>
      <c r="TC12" s="34">
        <f t="shared" si="24"/>
        <v>6.77126280689036</v>
      </c>
      <c r="TD12" s="34">
        <f t="shared" si="24"/>
        <v>6.784418422625679</v>
      </c>
      <c r="TE12" s="34">
        <f t="shared" si="24"/>
        <v>6.7906594345142484</v>
      </c>
      <c r="TF12" s="34">
        <f t="shared" si="24"/>
        <v>6.7968947158005468</v>
      </c>
      <c r="TG12" s="34">
        <f t="shared" si="24"/>
        <v>6.8031038667750288</v>
      </c>
      <c r="TH12" s="34">
        <f t="shared" si="24"/>
        <v>6.8093481495729158</v>
      </c>
      <c r="TI12" s="34">
        <f t="shared" si="24"/>
        <v>6.8155459551340449</v>
      </c>
      <c r="TJ12" s="34">
        <f t="shared" si="24"/>
        <v>6.8217584894833898</v>
      </c>
      <c r="TK12" s="34">
        <f t="shared" si="24"/>
        <v>6.8279653712477728</v>
      </c>
      <c r="TL12" s="34">
        <f t="shared" si="24"/>
        <v>6.8341666158540058</v>
      </c>
      <c r="TM12" s="34">
        <f t="shared" si="24"/>
        <v>6.8403825429003708</v>
      </c>
      <c r="TN12" s="34">
        <f t="shared" si="24"/>
        <v>6.8551278454686253</v>
      </c>
      <c r="TO12" s="34">
        <f t="shared" si="24"/>
        <v>6.8665048524578394</v>
      </c>
      <c r="TP12" s="34">
        <f t="shared" si="24"/>
        <v>6.872691531619167</v>
      </c>
      <c r="TQ12" s="34">
        <f t="shared" si="24"/>
        <v>6.878852455975812</v>
      </c>
      <c r="TR12" s="34">
        <f t="shared" si="24"/>
        <v>6.8850078673306179</v>
      </c>
      <c r="TS12" s="34">
        <f t="shared" si="24"/>
        <v>6.8911577804821125</v>
      </c>
      <c r="TT12" s="34">
        <f t="shared" si="24"/>
        <v>6.8973022101248986</v>
      </c>
      <c r="TU12" s="34">
        <f t="shared" si="24"/>
        <v>6.9034612896543832</v>
      </c>
      <c r="TV12" s="34">
        <f t="shared" si="24"/>
        <v>6.9095947782685929</v>
      </c>
      <c r="TW12" s="34">
        <f t="shared" si="24"/>
        <v>6.9157228271650144</v>
      </c>
      <c r="TX12" s="34">
        <f t="shared" si="24"/>
        <v>6.9218454507660958</v>
      </c>
      <c r="TY12" s="34">
        <f t="shared" si="24"/>
        <v>6.9279626634809421</v>
      </c>
      <c r="TZ12" s="34">
        <f t="shared" si="24"/>
        <v>6.9340945094906727</v>
      </c>
      <c r="UA12" s="34">
        <f t="shared" si="24"/>
        <v>6.9402009256824373</v>
      </c>
      <c r="UB12" s="34">
        <f t="shared" si="24"/>
        <v>6.9657694797052923</v>
      </c>
      <c r="UC12" s="34">
        <f t="shared" si="24"/>
        <v>6.9718680742220362</v>
      </c>
      <c r="UD12" s="34">
        <f t="shared" si="24"/>
        <v>6.9779414347392699</v>
      </c>
      <c r="UE12" s="34">
        <f t="shared" si="24"/>
        <v>6.9840095137944349</v>
      </c>
      <c r="UF12" s="34">
        <f t="shared" si="24"/>
        <v>6.9900524556846584</v>
      </c>
      <c r="UG12" s="34">
        <f t="shared" si="24"/>
        <v>6.9961100302609438</v>
      </c>
      <c r="UH12" s="34">
        <f t="shared" si="24"/>
        <v>7.0021623644155682</v>
      </c>
      <c r="UI12" s="34">
        <f t="shared" si="24"/>
        <v>7.0081896536901578</v>
      </c>
      <c r="UJ12" s="34">
        <f t="shared" si="24"/>
        <v>7.014825570015617</v>
      </c>
      <c r="UK12" s="34">
        <f t="shared" si="24"/>
        <v>7.0208419881234239</v>
      </c>
      <c r="UL12" s="34">
        <f t="shared" si="24"/>
        <v>7.0268927857310883</v>
      </c>
      <c r="UM12" s="34">
        <f t="shared" si="24"/>
        <v>7.03291862916487</v>
      </c>
      <c r="UN12" s="34">
        <f t="shared" si="24"/>
        <v>7.0389393140283794</v>
      </c>
      <c r="UO12" s="34">
        <f t="shared" si="24"/>
        <v>7.0449548535720918</v>
      </c>
      <c r="UP12" s="34">
        <f t="shared" si="24"/>
        <v>7.0509652609404485</v>
      </c>
      <c r="UQ12" s="34">
        <f t="shared" si="24"/>
        <v>7.0569508681470179</v>
      </c>
      <c r="UR12" s="34">
        <f t="shared" si="24"/>
        <v>7.0629510672052378</v>
      </c>
      <c r="US12" s="34">
        <f t="shared" si="24"/>
        <v>7.0689461732181584</v>
      </c>
      <c r="UT12" s="34">
        <f t="shared" si="24"/>
        <v>7.0749361991575803</v>
      </c>
      <c r="UU12" s="34">
        <f t="shared" si="24"/>
        <v>7.0809015433490003</v>
      </c>
      <c r="UV12" s="34">
        <f t="shared" si="24"/>
        <v>7.0869010622813828</v>
      </c>
      <c r="UW12" s="34">
        <f t="shared" si="24"/>
        <v>7.0928563436049474</v>
      </c>
      <c r="UX12" s="34">
        <f t="shared" si="24"/>
        <v>7.0988261940486757</v>
      </c>
      <c r="UY12" s="34">
        <f t="shared" si="24"/>
        <v>7.1047910282732198</v>
      </c>
      <c r="UZ12" s="34">
        <f t="shared" si="24"/>
        <v>7.1107508589266644</v>
      </c>
      <c r="VA12" s="34">
        <f t="shared" si="24"/>
        <v>7.1167056985550792</v>
      </c>
      <c r="VB12" s="34">
        <f t="shared" si="24"/>
        <v>7.1226360600762328</v>
      </c>
      <c r="VC12" s="34">
        <f t="shared" si="24"/>
        <v>7.1285809714551842</v>
      </c>
      <c r="VD12" s="34">
        <f t="shared" si="24"/>
        <v>7.1345209291786089</v>
      </c>
      <c r="VE12" s="34">
        <f t="shared" si="24"/>
        <v>7.1404559455967256</v>
      </c>
      <c r="VF12" s="34">
        <f t="shared" si="24"/>
        <v>7.1463665981713795</v>
      </c>
      <c r="VG12" s="34">
        <f t="shared" si="24"/>
        <v>7.1522917849983045</v>
      </c>
      <c r="VH12" s="34">
        <f t="shared" ref="VH12:VM12" si="25">VH11^(1/$B$12)</f>
        <v>7.1582120672605303</v>
      </c>
      <c r="VI12" s="34">
        <f t="shared" si="25"/>
        <v>7.1641468438336497</v>
      </c>
      <c r="VJ12" s="34">
        <f t="shared" si="25"/>
        <v>7.1700767080955545</v>
      </c>
      <c r="VK12" s="34">
        <f t="shared" si="25"/>
        <v>7.1759823175711928</v>
      </c>
      <c r="VL12" s="34">
        <f t="shared" si="25"/>
        <v>7.1818637321064767</v>
      </c>
      <c r="VM12" s="34">
        <f t="shared" si="25"/>
        <v>7.1877596571422053</v>
      </c>
      <c r="VN12" s="34"/>
      <c r="VO12" s="34"/>
      <c r="VP12" s="34"/>
      <c r="VQ12" s="34"/>
      <c r="VR12" s="34"/>
      <c r="VS12" s="34"/>
      <c r="VT12" s="34"/>
      <c r="VU12" s="34"/>
      <c r="VV12" s="34"/>
      <c r="VW12" s="34"/>
      <c r="VX12" s="34"/>
      <c r="VY12" s="34"/>
      <c r="VZ12" s="34"/>
      <c r="WA12" s="34"/>
      <c r="WB12" s="34"/>
      <c r="WC12" s="34"/>
      <c r="WD12" s="34"/>
      <c r="WE12" s="34"/>
      <c r="WF12" s="34"/>
      <c r="WG12" s="34"/>
      <c r="WH12" s="34"/>
      <c r="WI12" s="34"/>
      <c r="WJ12" s="34"/>
      <c r="WK12" s="34"/>
      <c r="WL12" s="34"/>
      <c r="WM12" s="34"/>
      <c r="WN12" s="34"/>
      <c r="WO12" s="34"/>
      <c r="WP12" s="34"/>
      <c r="WQ12" s="34"/>
      <c r="WR12" s="34"/>
      <c r="WS12" s="34"/>
      <c r="WT12" s="34"/>
      <c r="WU12" s="34"/>
      <c r="WV12" s="34"/>
      <c r="WW12" s="34"/>
      <c r="WX12" s="34"/>
      <c r="WY12" s="34"/>
      <c r="WZ12" s="34"/>
      <c r="XA12" s="34"/>
      <c r="XB12" s="34"/>
      <c r="XC12" s="34"/>
      <c r="XD12" s="34"/>
      <c r="XE12" s="34"/>
      <c r="XF12" s="34"/>
      <c r="XG12" s="34"/>
      <c r="XH12" s="34"/>
      <c r="XI12" s="34"/>
      <c r="XJ12" s="34"/>
      <c r="XK12" s="34"/>
      <c r="XL12" s="34"/>
      <c r="XM12" s="34"/>
      <c r="XN12" s="34"/>
      <c r="XO12" s="34"/>
      <c r="XP12" s="34"/>
      <c r="XQ12" s="34"/>
      <c r="XR12" s="34"/>
      <c r="XS12" s="34"/>
      <c r="XT12" s="34"/>
      <c r="XU12" s="34"/>
      <c r="XV12" s="34"/>
      <c r="XW12" s="34"/>
      <c r="XX12" s="34"/>
      <c r="XY12" s="34"/>
      <c r="XZ12" s="34"/>
      <c r="YA12" s="34"/>
      <c r="YB12" s="34"/>
      <c r="YC12" s="34"/>
      <c r="YD12" s="34"/>
      <c r="YE12" s="34"/>
      <c r="YF12" s="34"/>
      <c r="YG12" s="34"/>
      <c r="YH12" s="34"/>
      <c r="YI12" s="34"/>
      <c r="YJ12" s="34"/>
      <c r="YK12" s="34"/>
      <c r="YL12" s="34"/>
      <c r="YM12" s="34"/>
      <c r="YN12" s="34"/>
      <c r="YO12" s="34"/>
      <c r="YP12" s="34"/>
      <c r="YQ12" s="34"/>
      <c r="YR12" s="34"/>
      <c r="YS12" s="34"/>
      <c r="YT12" s="34"/>
      <c r="YU12" s="34"/>
      <c r="YV12" s="34"/>
      <c r="YW12" s="34"/>
      <c r="YX12" s="34"/>
      <c r="YY12" s="34"/>
      <c r="YZ12" s="34"/>
      <c r="ZA12" s="34"/>
      <c r="ZB12" s="34"/>
      <c r="ZC12" s="34"/>
      <c r="ZD12" s="34"/>
      <c r="ZE12" s="34"/>
      <c r="ZF12" s="34"/>
      <c r="ZG12" s="34"/>
      <c r="ZH12" s="34"/>
      <c r="ZI12" s="34"/>
      <c r="ZJ12" s="34"/>
      <c r="ZK12" s="34"/>
      <c r="ZL12" s="34"/>
      <c r="ZM12" s="34"/>
      <c r="ZN12" s="34"/>
      <c r="ZO12" s="34"/>
      <c r="ZP12" s="34"/>
      <c r="ZQ12" s="34"/>
      <c r="ZR12" s="34"/>
      <c r="ZS12" s="34"/>
      <c r="ZT12" s="34"/>
      <c r="ZU12" s="34"/>
      <c r="ZV12" s="34"/>
      <c r="ZW12" s="34"/>
      <c r="ZX12" s="34"/>
      <c r="ZY12" s="34"/>
      <c r="ZZ12" s="34"/>
      <c r="AAA12" s="34"/>
      <c r="AAB12" s="34"/>
      <c r="AAC12" s="34"/>
      <c r="AAD12" s="34"/>
      <c r="AAE12" s="34"/>
      <c r="AAF12" s="34"/>
      <c r="AAG12" s="34"/>
      <c r="AAH12" s="34"/>
      <c r="AAI12" s="34"/>
      <c r="AAJ12" s="34"/>
      <c r="AAK12" s="34"/>
      <c r="AAL12" s="34"/>
      <c r="AAM12" s="34"/>
      <c r="AAN12" s="34"/>
      <c r="AAO12" s="34"/>
      <c r="AAP12" s="34"/>
      <c r="AAQ12" s="34"/>
      <c r="AAR12" s="34"/>
      <c r="AAS12" s="34"/>
      <c r="AAT12" s="34"/>
      <c r="AAU12" s="34"/>
      <c r="AAV12" s="34"/>
      <c r="AAW12" s="34"/>
      <c r="AAX12" s="34"/>
      <c r="AAY12" s="34"/>
      <c r="AAZ12" s="34"/>
      <c r="ABA12" s="34"/>
      <c r="ABB12" s="34"/>
      <c r="ABC12" s="34"/>
      <c r="ABD12" s="34"/>
      <c r="ABE12" s="34"/>
      <c r="ABF12" s="34"/>
      <c r="ABG12" s="34"/>
      <c r="ABH12" s="34"/>
      <c r="ABI12" s="34"/>
      <c r="ABJ12" s="34"/>
      <c r="ABK12" s="34"/>
      <c r="ABL12" s="34"/>
      <c r="ABM12" s="34"/>
      <c r="ABN12" s="34"/>
      <c r="ABO12" s="34"/>
      <c r="ABP12" s="34"/>
      <c r="ABQ12" s="34"/>
      <c r="ABR12" s="34"/>
      <c r="ABS12" s="34"/>
      <c r="ABT12" s="34"/>
      <c r="ABU12" s="34"/>
      <c r="ABV12" s="34"/>
      <c r="ABW12" s="34"/>
      <c r="ABX12" s="34"/>
      <c r="ABY12" s="34"/>
      <c r="ABZ12" s="34"/>
      <c r="ACA12" s="34"/>
      <c r="ACB12" s="34"/>
      <c r="ACC12" s="34"/>
      <c r="ACD12" s="34"/>
      <c r="ACE12" s="34"/>
      <c r="ACF12" s="34"/>
      <c r="ACG12" s="34"/>
      <c r="ACH12" s="34"/>
      <c r="ACI12" s="34"/>
      <c r="ACJ12" s="34"/>
      <c r="ACK12" s="34"/>
      <c r="ACL12" s="34"/>
      <c r="ACM12" s="34"/>
      <c r="ACN12" s="34"/>
      <c r="ACO12" s="34"/>
      <c r="ACP12" s="34"/>
      <c r="ACQ12" s="34"/>
      <c r="ACR12" s="34"/>
      <c r="ACS12" s="34"/>
      <c r="ACT12" s="34"/>
      <c r="ACU12" s="34"/>
      <c r="ACV12" s="34"/>
      <c r="ACW12" s="34"/>
      <c r="ACX12" s="34"/>
      <c r="ACY12" s="34"/>
      <c r="ACZ12" s="34"/>
      <c r="ADA12" s="34"/>
      <c r="ADB12" s="34"/>
      <c r="ADC12" s="34"/>
      <c r="ADD12" s="34"/>
      <c r="ADE12" s="34"/>
      <c r="ADF12" s="34"/>
      <c r="ADG12" s="34"/>
      <c r="ADH12" s="34"/>
      <c r="ADI12" s="34"/>
      <c r="ADJ12" s="34"/>
      <c r="ADK12" s="34"/>
      <c r="ADL12" s="34"/>
      <c r="ADM12" s="34"/>
      <c r="ADN12" s="34"/>
      <c r="ADO12" s="34"/>
      <c r="ADP12" s="34"/>
      <c r="ADQ12" s="34"/>
      <c r="ADR12" s="34"/>
      <c r="ADS12" s="34"/>
      <c r="ADT12" s="34"/>
      <c r="ADU12" s="34"/>
      <c r="ADV12" s="34"/>
      <c r="ADW12" s="34"/>
      <c r="ADX12" s="34"/>
      <c r="ADY12" s="34"/>
      <c r="ADZ12" s="34"/>
      <c r="AEA12" s="34"/>
      <c r="AEB12" s="34"/>
      <c r="AEC12" s="34"/>
      <c r="AED12" s="34"/>
      <c r="AEE12" s="34"/>
      <c r="AEF12" s="34"/>
      <c r="AEG12" s="34"/>
      <c r="AEH12" s="34"/>
      <c r="AEI12" s="34"/>
      <c r="AEJ12" s="34"/>
      <c r="AEK12" s="34"/>
      <c r="AEL12" s="34"/>
      <c r="AEM12" s="34"/>
      <c r="AEN12" s="34"/>
      <c r="AEO12" s="34"/>
      <c r="AEP12" s="34"/>
      <c r="AEQ12" s="34"/>
      <c r="AER12" s="34"/>
      <c r="AES12" s="34"/>
      <c r="AET12" s="34"/>
      <c r="AEU12" s="34"/>
      <c r="AEV12" s="34"/>
      <c r="AEW12" s="34"/>
      <c r="AEX12" s="34"/>
      <c r="AEY12" s="34"/>
      <c r="AEZ12" s="34"/>
      <c r="AFA12" s="34"/>
      <c r="AFB12" s="34"/>
      <c r="AFC12" s="34"/>
      <c r="AFD12" s="34"/>
      <c r="AFE12" s="34"/>
      <c r="AFF12" s="34"/>
      <c r="AFG12" s="34"/>
      <c r="AFH12" s="34"/>
      <c r="AFI12" s="34"/>
      <c r="AFJ12" s="34"/>
      <c r="AFK12" s="34"/>
      <c r="AFL12" s="34"/>
      <c r="AFM12" s="34"/>
      <c r="AFN12" s="34"/>
      <c r="AFO12" s="34"/>
      <c r="AFP12" s="34"/>
      <c r="AFQ12" s="34"/>
      <c r="AFR12" s="34"/>
      <c r="AFS12" s="34"/>
      <c r="AFT12" s="34"/>
      <c r="AFU12" s="34"/>
      <c r="AFV12" s="34"/>
      <c r="AFW12" s="34"/>
      <c r="AFX12" s="34"/>
      <c r="AFY12" s="34"/>
      <c r="AFZ12" s="34"/>
      <c r="AGA12" s="34"/>
      <c r="AGB12" s="34"/>
      <c r="AGC12" s="34"/>
      <c r="AGD12" s="34"/>
      <c r="AGE12" s="34"/>
      <c r="AGF12" s="34"/>
      <c r="AGG12" s="34"/>
      <c r="AGH12" s="34"/>
      <c r="AGI12" s="34"/>
      <c r="AGJ12" s="34"/>
      <c r="AGK12" s="34"/>
      <c r="AGL12" s="34"/>
      <c r="AGM12" s="34"/>
      <c r="AGN12" s="34"/>
      <c r="AGO12" s="34"/>
      <c r="AGP12" s="34"/>
      <c r="AGQ12" s="34"/>
      <c r="AGR12" s="34"/>
      <c r="AGS12" s="34"/>
      <c r="AGT12" s="34"/>
      <c r="AGU12" s="34"/>
      <c r="AGV12" s="34"/>
      <c r="AGW12" s="34"/>
      <c r="AGX12" s="34"/>
      <c r="AGY12" s="34"/>
      <c r="AGZ12" s="34"/>
      <c r="AHA12" s="34"/>
      <c r="AHB12" s="34"/>
      <c r="AHC12" s="34"/>
      <c r="AHD12" s="34"/>
      <c r="AHE12" s="34"/>
      <c r="AHF12" s="34"/>
      <c r="AHG12" s="34"/>
      <c r="AHH12" s="34"/>
      <c r="AHI12" s="34"/>
      <c r="AHJ12" s="34"/>
      <c r="AHK12" s="34"/>
      <c r="AHL12" s="34"/>
      <c r="AHM12" s="34"/>
      <c r="AHN12" s="34"/>
      <c r="AHO12" s="34"/>
      <c r="AHP12" s="34"/>
      <c r="AHQ12" s="34"/>
      <c r="AHR12" s="34"/>
      <c r="AHS12" s="34"/>
      <c r="AHT12" s="34"/>
      <c r="AHU12" s="34"/>
      <c r="AHV12" s="34"/>
      <c r="AHW12" s="34"/>
      <c r="AHX12" s="34"/>
      <c r="AHY12" s="34"/>
      <c r="AHZ12" s="34"/>
      <c r="AIA12" s="34"/>
      <c r="AIB12" s="34"/>
      <c r="AIC12" s="34"/>
      <c r="AID12" s="34"/>
      <c r="AIE12" s="34"/>
      <c r="AIF12" s="34"/>
      <c r="AIG12" s="34"/>
      <c r="AIH12" s="34"/>
      <c r="AII12" s="34"/>
      <c r="AIJ12" s="34"/>
      <c r="AIK12" s="34"/>
      <c r="AIL12" s="34"/>
      <c r="AIM12" s="34"/>
      <c r="AIN12" s="34"/>
      <c r="AIO12" s="34"/>
      <c r="AIP12" s="34"/>
      <c r="AIQ12" s="34"/>
      <c r="AIR12" s="34"/>
      <c r="AIS12" s="34"/>
      <c r="AIT12" s="34"/>
      <c r="AIU12" s="34"/>
      <c r="AIV12" s="34"/>
      <c r="AIW12" s="34"/>
      <c r="AIX12" s="34"/>
      <c r="AIY12" s="34"/>
      <c r="AIZ12" s="34"/>
      <c r="AJA12" s="34"/>
      <c r="AJB12" s="34"/>
      <c r="AJC12" s="34"/>
      <c r="AJD12" s="34"/>
      <c r="AJE12" s="34"/>
      <c r="AJF12" s="34"/>
      <c r="AJG12" s="34"/>
      <c r="AJH12" s="34"/>
      <c r="AJI12" s="34"/>
      <c r="AJJ12" s="34"/>
      <c r="AJK12" s="34"/>
      <c r="AJL12" s="34"/>
      <c r="AJM12" s="34"/>
      <c r="AJN12" s="34"/>
      <c r="AJO12" s="34"/>
      <c r="AJP12" s="34"/>
      <c r="AJQ12" s="34"/>
      <c r="AJR12" s="34"/>
      <c r="AJS12" s="34"/>
      <c r="AJT12" s="34"/>
      <c r="AJU12" s="34"/>
      <c r="AJV12" s="34"/>
      <c r="AJW12" s="34"/>
      <c r="AJX12" s="34"/>
      <c r="AJY12" s="34"/>
      <c r="AJZ12" s="34"/>
      <c r="AKA12" s="34"/>
      <c r="AKB12" s="34"/>
      <c r="AKC12" s="34"/>
      <c r="AKD12" s="34"/>
      <c r="AKE12" s="34"/>
      <c r="AKF12" s="34"/>
      <c r="AKG12" s="34"/>
      <c r="AKH12" s="34"/>
      <c r="AKI12" s="34"/>
      <c r="AKJ12" s="34"/>
      <c r="AKK12" s="34"/>
      <c r="AKL12" s="34"/>
      <c r="AKM12" s="34"/>
      <c r="AKN12" s="34"/>
      <c r="AKO12" s="34"/>
      <c r="AKP12" s="34"/>
      <c r="AKQ12" s="34"/>
      <c r="AKR12" s="34"/>
      <c r="AKS12" s="34"/>
      <c r="AKT12" s="34"/>
      <c r="AKU12" s="34"/>
      <c r="AKV12" s="34"/>
      <c r="AKW12" s="34"/>
      <c r="AKX12" s="34"/>
      <c r="AKY12" s="34"/>
      <c r="AKZ12" s="34"/>
      <c r="ALA12" s="34"/>
      <c r="ALB12" s="34"/>
      <c r="ALC12" s="34"/>
      <c r="ALD12" s="34"/>
      <c r="ALE12" s="34"/>
      <c r="ALF12" s="34"/>
      <c r="ALG12" s="34"/>
      <c r="ALH12" s="34"/>
      <c r="ALI12" s="34"/>
      <c r="ALJ12" s="34"/>
      <c r="ALK12" s="34"/>
      <c r="ALL12" s="34"/>
      <c r="ALM12" s="34"/>
      <c r="ALN12" s="34"/>
      <c r="ALO12" s="34"/>
      <c r="ALP12" s="34"/>
      <c r="ALQ12" s="34"/>
      <c r="ALR12" s="34"/>
      <c r="ALS12" s="34"/>
      <c r="ALT12" s="34"/>
      <c r="ALU12" s="34"/>
      <c r="ALV12" s="34"/>
      <c r="ALW12" s="34"/>
      <c r="ALX12" s="34"/>
      <c r="ALY12" s="34"/>
      <c r="ALZ12" s="34"/>
      <c r="AMA12" s="34"/>
      <c r="AMB12" s="34"/>
      <c r="AMC12" s="34"/>
      <c r="AMD12" s="34"/>
      <c r="AME12" s="34"/>
      <c r="AMF12" s="34"/>
      <c r="AMG12" s="34"/>
      <c r="AMH12" s="34"/>
      <c r="AMI12" s="34"/>
      <c r="AMJ12" s="34"/>
      <c r="AMK12" s="34"/>
      <c r="AML12" s="34"/>
      <c r="AMM12" s="34"/>
      <c r="AMN12" s="34"/>
      <c r="AMO12" s="34"/>
      <c r="AMP12" s="34"/>
      <c r="AMQ12" s="34"/>
      <c r="AMR12" s="34"/>
      <c r="AMS12" s="34"/>
      <c r="AMT12" s="34"/>
      <c r="AMU12" s="34"/>
      <c r="AMV12" s="34"/>
      <c r="AMW12" s="34"/>
      <c r="AMX12" s="34"/>
      <c r="AMY12" s="34"/>
      <c r="AMZ12" s="34"/>
      <c r="ANA12" s="34"/>
      <c r="ANB12" s="34"/>
      <c r="ANC12" s="34"/>
      <c r="AND12" s="34"/>
      <c r="ANE12" s="34"/>
      <c r="ANF12" s="34"/>
      <c r="ANG12" s="34"/>
      <c r="ANH12" s="34"/>
      <c r="ANI12" s="34"/>
      <c r="ANJ12" s="34"/>
      <c r="ANK12" s="34"/>
      <c r="ANL12" s="34"/>
      <c r="ANM12" s="34"/>
      <c r="ANN12" s="34"/>
      <c r="ANO12" s="34"/>
      <c r="ANP12" s="34"/>
      <c r="ANQ12" s="34"/>
      <c r="ANR12" s="34"/>
      <c r="ANS12" s="34"/>
      <c r="ANT12" s="34"/>
      <c r="ANU12" s="34"/>
      <c r="ANV12" s="34"/>
      <c r="ANW12" s="34"/>
      <c r="ANX12" s="34"/>
      <c r="ANY12" s="34"/>
      <c r="ANZ12" s="34"/>
      <c r="AOA12" s="34"/>
      <c r="AOB12" s="34"/>
      <c r="AOC12" s="34"/>
      <c r="AOD12" s="34"/>
      <c r="AOE12" s="34"/>
      <c r="AOF12" s="34"/>
      <c r="AOG12" s="34"/>
      <c r="AOH12" s="34"/>
      <c r="AOI12" s="34"/>
      <c r="AOJ12" s="34"/>
      <c r="AOK12" s="34"/>
      <c r="AOL12" s="34"/>
      <c r="AOM12" s="34"/>
      <c r="AON12" s="34"/>
      <c r="AOO12" s="34"/>
      <c r="AOP12" s="34"/>
      <c r="AOQ12" s="34"/>
      <c r="AOR12" s="34"/>
      <c r="AOS12" s="34"/>
      <c r="AOT12" s="34"/>
      <c r="AOU12" s="34"/>
      <c r="AOV12" s="34"/>
      <c r="AOW12" s="34"/>
      <c r="AOX12" s="34"/>
      <c r="AOY12" s="34"/>
      <c r="AOZ12" s="34"/>
      <c r="APA12" s="34"/>
      <c r="APB12" s="34"/>
      <c r="APC12" s="34"/>
      <c r="APD12" s="34"/>
      <c r="APE12" s="34"/>
      <c r="APF12" s="34"/>
      <c r="APG12" s="34"/>
      <c r="APH12" s="34"/>
      <c r="API12" s="34"/>
      <c r="APJ12" s="34"/>
      <c r="APK12" s="34"/>
      <c r="APL12" s="34"/>
      <c r="APM12" s="34"/>
      <c r="APN12" s="34"/>
      <c r="APO12" s="34"/>
      <c r="APP12" s="34"/>
      <c r="APQ12" s="34"/>
      <c r="APR12" s="34"/>
      <c r="APS12" s="34"/>
      <c r="APT12" s="34"/>
      <c r="APU12" s="34"/>
      <c r="APV12" s="34"/>
      <c r="APW12" s="34"/>
      <c r="APX12" s="34"/>
      <c r="APY12" s="34"/>
      <c r="APZ12" s="34"/>
      <c r="AQA12" s="34"/>
      <c r="AQB12" s="34"/>
      <c r="AQC12" s="34"/>
      <c r="AQD12" s="34"/>
      <c r="AQE12" s="34"/>
      <c r="AQF12" s="34"/>
      <c r="AQG12" s="34"/>
      <c r="AQH12" s="34"/>
      <c r="AQI12" s="34"/>
      <c r="AQJ12" s="34"/>
      <c r="AQK12" s="34"/>
      <c r="AQL12" s="34"/>
      <c r="AQM12" s="34"/>
      <c r="AQN12" s="34"/>
      <c r="AQO12" s="34"/>
      <c r="AQP12" s="34"/>
      <c r="AQQ12" s="34"/>
      <c r="AQR12" s="34"/>
      <c r="AQS12" s="34"/>
      <c r="AQT12" s="34"/>
      <c r="AQU12" s="34"/>
      <c r="AQV12" s="34"/>
      <c r="AQW12" s="34"/>
      <c r="AQX12" s="34"/>
      <c r="AQY12" s="34"/>
      <c r="AQZ12" s="34"/>
      <c r="ARA12" s="34"/>
      <c r="ARB12" s="34"/>
      <c r="ARC12" s="34"/>
      <c r="ARD12" s="34"/>
      <c r="ARE12" s="34"/>
      <c r="ARF12" s="34"/>
      <c r="ARG12" s="34"/>
      <c r="ARH12" s="34"/>
      <c r="ARI12" s="34"/>
      <c r="ARJ12" s="34"/>
      <c r="ARK12" s="34"/>
      <c r="ARL12" s="34"/>
      <c r="ARM12" s="34"/>
      <c r="ARN12" s="34"/>
      <c r="ARO12" s="34"/>
      <c r="ARP12" s="34"/>
      <c r="ARQ12" s="34"/>
      <c r="ARR12" s="34"/>
      <c r="ARS12" s="34"/>
      <c r="ART12" s="34"/>
      <c r="ARU12" s="34"/>
      <c r="ARV12" s="34"/>
      <c r="ARW12" s="34"/>
      <c r="ARX12" s="34"/>
      <c r="ARY12" s="34"/>
      <c r="ARZ12" s="34"/>
      <c r="ASA12" s="34"/>
      <c r="ASB12" s="34"/>
      <c r="ASC12" s="34"/>
      <c r="ASD12" s="34"/>
      <c r="ASE12" s="34"/>
      <c r="ASF12" s="34"/>
      <c r="ASG12" s="34"/>
      <c r="ASH12" s="34"/>
      <c r="ASI12" s="34"/>
      <c r="ASJ12" s="34"/>
      <c r="ASK12" s="34"/>
      <c r="ASL12" s="34"/>
      <c r="ASM12" s="34"/>
      <c r="ASN12" s="34"/>
      <c r="ASO12" s="34"/>
      <c r="ASP12" s="34"/>
      <c r="ASQ12" s="34"/>
      <c r="ASR12" s="34"/>
      <c r="ASS12" s="34"/>
      <c r="AST12" s="34"/>
      <c r="ASU12" s="34"/>
      <c r="ASV12" s="34"/>
      <c r="ASW12" s="34"/>
      <c r="ASX12" s="34"/>
      <c r="ASY12" s="34"/>
      <c r="ASZ12" s="34"/>
      <c r="ATA12" s="34"/>
      <c r="ATB12" s="34"/>
      <c r="ATC12" s="34"/>
      <c r="ATD12" s="34"/>
      <c r="ATE12" s="34"/>
      <c r="ATF12" s="34"/>
      <c r="ATG12" s="34"/>
      <c r="ATH12" s="34"/>
      <c r="ATI12" s="34"/>
      <c r="ATJ12" s="34"/>
      <c r="ATK12" s="34"/>
      <c r="ATL12" s="34"/>
      <c r="ATM12" s="34"/>
      <c r="ATN12" s="34"/>
      <c r="ATO12" s="34"/>
      <c r="ATP12" s="34"/>
      <c r="ATQ12" s="34"/>
      <c r="ATR12" s="34"/>
      <c r="ATS12" s="34"/>
      <c r="ATT12" s="34"/>
      <c r="ATU12" s="34"/>
      <c r="ATV12" s="34"/>
      <c r="ATW12" s="34"/>
      <c r="ATX12" s="34"/>
      <c r="ATY12" s="34"/>
      <c r="ATZ12" s="34"/>
      <c r="AUA12" s="34"/>
      <c r="AUB12" s="34"/>
      <c r="AUC12" s="34"/>
      <c r="AUD12" s="34"/>
      <c r="AUE12" s="34"/>
      <c r="AUF12" s="34"/>
      <c r="AUG12" s="34"/>
      <c r="AUH12" s="34"/>
      <c r="AUI12" s="34"/>
      <c r="AUJ12" s="34"/>
      <c r="AUK12" s="34"/>
      <c r="AUL12" s="34"/>
      <c r="AUM12" s="34"/>
      <c r="AUN12" s="34"/>
      <c r="AUO12" s="34"/>
      <c r="AUP12" s="34"/>
      <c r="AUQ12" s="34"/>
      <c r="AUR12" s="34"/>
      <c r="AUS12" s="34"/>
      <c r="AUT12" s="34"/>
      <c r="AUU12" s="34"/>
      <c r="AUV12" s="34"/>
      <c r="AUW12" s="34"/>
      <c r="AUX12" s="34"/>
      <c r="AUY12" s="34"/>
      <c r="AUZ12" s="34"/>
      <c r="AVA12" s="34"/>
      <c r="AVB12" s="34"/>
      <c r="AVC12" s="34"/>
      <c r="AVD12" s="34"/>
      <c r="AVE12" s="34"/>
      <c r="AVF12" s="34"/>
      <c r="AVG12" s="34"/>
      <c r="AVH12" s="34"/>
      <c r="AVI12" s="34"/>
      <c r="AVJ12" s="34"/>
      <c r="AVK12" s="34"/>
      <c r="AVL12" s="34"/>
      <c r="AVM12" s="34"/>
      <c r="AVN12" s="34"/>
      <c r="AVO12" s="34"/>
      <c r="AVP12" s="34"/>
      <c r="AVQ12" s="34"/>
      <c r="AVR12" s="34"/>
      <c r="AVS12" s="34"/>
      <c r="AVT12" s="34"/>
      <c r="AVU12" s="34"/>
      <c r="AVV12" s="34"/>
      <c r="AVW12" s="34"/>
      <c r="AVX12" s="34"/>
      <c r="AVY12" s="34"/>
      <c r="AVZ12" s="34"/>
      <c r="AWA12" s="34"/>
      <c r="AWB12" s="34"/>
      <c r="AWC12" s="34"/>
      <c r="AWD12" s="34"/>
      <c r="AWE12" s="34"/>
      <c r="AWF12" s="34"/>
      <c r="AWG12" s="34"/>
      <c r="AWH12" s="34"/>
      <c r="AWI12" s="34"/>
      <c r="AWJ12" s="34"/>
      <c r="AWK12" s="34"/>
      <c r="AWL12" s="34"/>
      <c r="AWM12" s="34"/>
      <c r="AWN12" s="34"/>
      <c r="AWO12" s="34"/>
      <c r="AWP12" s="34"/>
      <c r="AWQ12" s="34"/>
      <c r="AWR12" s="34"/>
      <c r="AWS12" s="34"/>
      <c r="AWT12" s="34"/>
      <c r="AWU12" s="34"/>
      <c r="AWV12" s="34"/>
      <c r="AWW12" s="34"/>
      <c r="AWX12" s="34"/>
      <c r="AWY12" s="34"/>
      <c r="AWZ12" s="34"/>
      <c r="AXA12" s="34"/>
      <c r="AXB12" s="34"/>
      <c r="AXC12" s="34"/>
      <c r="AXD12" s="34"/>
      <c r="AXE12" s="34"/>
      <c r="AXF12" s="34"/>
      <c r="AXG12" s="34"/>
      <c r="AXH12" s="34"/>
      <c r="AXI12" s="34"/>
      <c r="AXJ12" s="34"/>
      <c r="AXK12" s="34"/>
      <c r="AXL12" s="34"/>
      <c r="AXM12" s="34"/>
      <c r="AXN12" s="34"/>
      <c r="AXO12" s="34"/>
      <c r="AXP12" s="34"/>
      <c r="AXQ12" s="34"/>
      <c r="AXR12" s="34"/>
      <c r="AXS12" s="34"/>
      <c r="AXT12" s="34"/>
      <c r="AXU12" s="34"/>
      <c r="AXV12" s="34"/>
      <c r="AXW12" s="34"/>
      <c r="AXX12" s="34"/>
      <c r="AXY12" s="34"/>
      <c r="AXZ12" s="34"/>
      <c r="AYA12" s="34"/>
      <c r="AYB12" s="34"/>
      <c r="AYC12" s="34"/>
      <c r="AYD12" s="34"/>
      <c r="AYE12" s="34"/>
      <c r="AYF12" s="34"/>
      <c r="AYG12" s="34"/>
      <c r="AYH12" s="34"/>
      <c r="AYI12" s="34"/>
      <c r="AYJ12" s="34"/>
      <c r="AYK12" s="34"/>
      <c r="AYL12" s="34"/>
      <c r="AYM12" s="34"/>
      <c r="AYN12" s="34"/>
      <c r="AYO12" s="34"/>
      <c r="AYP12" s="34"/>
      <c r="AYQ12" s="34"/>
      <c r="AYR12" s="34"/>
      <c r="AYS12" s="34"/>
      <c r="AYT12" s="34"/>
      <c r="AYU12" s="34"/>
      <c r="AYV12" s="34"/>
      <c r="AYW12" s="34"/>
      <c r="AYX12" s="34"/>
      <c r="AYY12" s="34"/>
      <c r="AYZ12" s="34"/>
      <c r="AZA12" s="34"/>
      <c r="AZB12" s="34"/>
      <c r="AZC12" s="34"/>
      <c r="AZD12" s="34"/>
      <c r="AZE12" s="34"/>
      <c r="AZF12" s="34"/>
      <c r="AZG12" s="34"/>
      <c r="AZH12" s="34"/>
      <c r="AZI12" s="34"/>
      <c r="AZJ12" s="34"/>
      <c r="AZK12" s="34"/>
      <c r="AZL12" s="34"/>
      <c r="AZM12" s="34"/>
      <c r="AZN12" s="34"/>
      <c r="AZO12" s="34"/>
      <c r="AZP12" s="34"/>
      <c r="AZQ12" s="34"/>
      <c r="AZR12" s="34"/>
      <c r="AZS12" s="34"/>
      <c r="AZT12" s="34"/>
      <c r="AZU12" s="34"/>
      <c r="AZV12" s="34"/>
      <c r="AZW12" s="34"/>
      <c r="AZX12" s="34"/>
      <c r="AZY12" s="34"/>
      <c r="AZZ12" s="34"/>
      <c r="BAA12" s="34"/>
      <c r="BAB12" s="34"/>
      <c r="BAC12" s="34"/>
      <c r="BAD12" s="34"/>
      <c r="BAE12" s="34"/>
      <c r="BAF12" s="34"/>
      <c r="BAG12" s="34"/>
      <c r="BAH12" s="34"/>
      <c r="BAI12" s="34"/>
      <c r="BAJ12" s="34"/>
      <c r="BAK12" s="34"/>
      <c r="BAL12" s="34"/>
      <c r="BAM12" s="34"/>
      <c r="BAN12" s="34"/>
      <c r="BAO12" s="34"/>
      <c r="BAP12" s="34"/>
      <c r="BAQ12" s="34"/>
      <c r="BAR12" s="34"/>
      <c r="BAS12" s="34"/>
      <c r="BAT12" s="34"/>
      <c r="BAU12" s="34"/>
      <c r="BAV12" s="34"/>
      <c r="BAW12" s="34"/>
      <c r="BAX12" s="34"/>
      <c r="BAY12" s="34"/>
      <c r="BAZ12" s="34"/>
      <c r="BBA12" s="34"/>
      <c r="BBB12" s="34"/>
      <c r="BBC12" s="34"/>
      <c r="BBD12" s="34"/>
      <c r="BBE12" s="34"/>
      <c r="BBF12" s="34"/>
      <c r="BBG12" s="34"/>
      <c r="BBH12" s="34"/>
      <c r="BBI12" s="34"/>
      <c r="BBJ12" s="34"/>
      <c r="BBK12" s="34"/>
      <c r="BBL12" s="34"/>
      <c r="BBM12" s="34"/>
      <c r="BBN12" s="34"/>
      <c r="BBO12" s="34"/>
      <c r="BBP12" s="34"/>
      <c r="BBQ12" s="34"/>
      <c r="BBR12" s="34"/>
      <c r="BBS12" s="34"/>
      <c r="BBT12" s="34"/>
      <c r="BBU12" s="34"/>
      <c r="BBV12" s="34"/>
      <c r="BBW12" s="34"/>
      <c r="BBX12" s="34"/>
      <c r="BBY12" s="34"/>
      <c r="BBZ12" s="34"/>
      <c r="BCA12" s="34"/>
      <c r="BCB12" s="34"/>
      <c r="BCC12" s="34"/>
      <c r="BCD12" s="34"/>
      <c r="BCE12" s="34"/>
      <c r="BCF12" s="34"/>
      <c r="BCG12" s="34"/>
      <c r="BCH12" s="34"/>
      <c r="BCI12" s="34"/>
      <c r="BCJ12" s="34"/>
      <c r="BCK12" s="34"/>
      <c r="BCL12" s="34"/>
      <c r="BCM12" s="34"/>
      <c r="BCN12" s="34"/>
      <c r="BCO12" s="34"/>
      <c r="BCP12" s="34"/>
      <c r="BCQ12" s="34"/>
      <c r="BCR12" s="34"/>
      <c r="BCS12" s="34"/>
      <c r="BCT12" s="34"/>
      <c r="BCU12" s="34"/>
      <c r="BCV12" s="34"/>
      <c r="BCW12" s="34"/>
      <c r="BCX12" s="34"/>
      <c r="BCY12" s="34"/>
      <c r="BCZ12" s="34"/>
      <c r="BDA12" s="34"/>
      <c r="BDB12" s="34"/>
      <c r="BDC12" s="34"/>
      <c r="BDD12" s="34"/>
      <c r="BDE12" s="34"/>
      <c r="BDF12" s="34"/>
      <c r="BDG12" s="34"/>
      <c r="BDH12" s="34"/>
      <c r="BDI12" s="34"/>
      <c r="BDJ12" s="34"/>
      <c r="BDK12" s="34"/>
      <c r="BDL12" s="34"/>
      <c r="BDM12" s="34"/>
      <c r="BDN12" s="34"/>
      <c r="BDO12" s="34"/>
      <c r="BDP12" s="34"/>
      <c r="BDQ12" s="34"/>
      <c r="BDR12" s="34"/>
      <c r="BDS12" s="34"/>
      <c r="BDT12" s="34"/>
      <c r="BDU12" s="34"/>
      <c r="BDV12" s="34"/>
      <c r="BDW12" s="34"/>
      <c r="BDX12" s="34"/>
      <c r="BDY12" s="34"/>
      <c r="BDZ12" s="34"/>
      <c r="BEA12" s="34"/>
      <c r="BEB12" s="34"/>
      <c r="BEC12" s="34"/>
      <c r="BED12" s="34"/>
      <c r="BEE12" s="34"/>
      <c r="BEF12" s="34"/>
      <c r="BEG12" s="34"/>
      <c r="BEH12" s="34"/>
      <c r="BEI12" s="34"/>
      <c r="BEJ12" s="34"/>
      <c r="BEK12" s="34"/>
      <c r="BEL12" s="34"/>
      <c r="BEM12" s="34"/>
      <c r="BEN12" s="34"/>
      <c r="BEO12" s="34"/>
      <c r="BEP12" s="34"/>
      <c r="BEQ12" s="34"/>
      <c r="BER12" s="34"/>
      <c r="BES12" s="34"/>
      <c r="BET12" s="34"/>
      <c r="BEU12" s="34"/>
      <c r="BEV12" s="34"/>
      <c r="BEW12" s="34"/>
      <c r="BEX12" s="34"/>
      <c r="BEY12" s="34"/>
      <c r="BEZ12" s="34"/>
      <c r="BFA12" s="34"/>
      <c r="BFB12" s="34"/>
      <c r="BFC12" s="34"/>
      <c r="BFD12" s="34"/>
      <c r="BFE12" s="34"/>
      <c r="BFF12" s="34"/>
      <c r="BFG12" s="34"/>
      <c r="BFH12" s="34"/>
      <c r="BFI12" s="34"/>
      <c r="BFJ12" s="34"/>
      <c r="BFK12" s="34"/>
      <c r="BFL12" s="34"/>
      <c r="BFM12" s="34"/>
      <c r="BFN12" s="34"/>
      <c r="BFO12" s="34"/>
      <c r="BFP12" s="34"/>
      <c r="BFQ12" s="34"/>
      <c r="BFR12" s="34"/>
      <c r="BFS12" s="34"/>
      <c r="BFT12" s="34"/>
      <c r="BFU12" s="34"/>
      <c r="BFV12" s="34"/>
      <c r="BFW12" s="34"/>
      <c r="BFX12" s="34"/>
      <c r="BFY12" s="34"/>
      <c r="BFZ12" s="34"/>
      <c r="BGA12" s="34"/>
      <c r="BGB12" s="34"/>
      <c r="BGC12" s="34"/>
      <c r="BGD12" s="34"/>
      <c r="BGE12" s="34"/>
      <c r="BGF12" s="34"/>
      <c r="BGG12" s="34"/>
      <c r="BGH12" s="34"/>
      <c r="BGI12" s="34"/>
      <c r="BGJ12" s="34"/>
      <c r="BGK12" s="34"/>
      <c r="BGL12" s="34"/>
      <c r="BGM12" s="34"/>
      <c r="BGN12" s="34"/>
      <c r="BGO12" s="34"/>
      <c r="BGP12" s="34"/>
      <c r="BGQ12" s="34"/>
      <c r="BGR12" s="34"/>
      <c r="BGS12" s="34"/>
      <c r="BGT12" s="34"/>
      <c r="BGU12" s="34"/>
      <c r="BGV12" s="34"/>
      <c r="BGW12" s="34"/>
      <c r="BGX12" s="34"/>
      <c r="BGY12" s="34"/>
      <c r="BGZ12" s="34"/>
      <c r="BHA12" s="34"/>
      <c r="BHB12" s="34"/>
      <c r="BHC12" s="34"/>
      <c r="BHD12" s="34"/>
      <c r="BHE12" s="34"/>
      <c r="BHF12" s="34"/>
      <c r="BHG12" s="34"/>
      <c r="BHH12" s="34"/>
      <c r="BHI12" s="34"/>
      <c r="BHJ12" s="34"/>
      <c r="BHK12" s="34"/>
      <c r="BHL12" s="34"/>
      <c r="BHM12" s="34"/>
      <c r="BHN12" s="34"/>
      <c r="BHO12" s="34"/>
      <c r="BHP12" s="34"/>
      <c r="BHQ12" s="34"/>
      <c r="BHR12" s="34"/>
      <c r="BHS12" s="34"/>
      <c r="BHT12" s="34"/>
      <c r="BHU12" s="34"/>
      <c r="BHV12" s="34"/>
      <c r="BHW12" s="34"/>
      <c r="BHX12" s="34"/>
      <c r="BHY12" s="34"/>
      <c r="BHZ12" s="34"/>
      <c r="BIA12" s="34"/>
      <c r="BIB12" s="34"/>
      <c r="BIC12" s="34"/>
      <c r="BID12" s="34"/>
      <c r="BIE12" s="34"/>
      <c r="BIF12" s="34"/>
      <c r="BIG12" s="34"/>
      <c r="BIH12" s="34"/>
      <c r="BII12" s="34"/>
      <c r="BIJ12" s="34"/>
      <c r="BIK12" s="34"/>
      <c r="BIL12" s="34"/>
      <c r="BIM12" s="34"/>
      <c r="BIN12" s="34"/>
      <c r="BIO12" s="34"/>
      <c r="BIP12" s="34"/>
      <c r="BIQ12" s="34"/>
      <c r="BIR12" s="34"/>
      <c r="BIS12" s="34"/>
      <c r="BIT12" s="34"/>
      <c r="BIU12" s="34"/>
      <c r="BIV12" s="34"/>
      <c r="BIW12" s="34"/>
      <c r="BIX12" s="34"/>
      <c r="BIY12" s="34"/>
      <c r="BIZ12" s="34"/>
      <c r="BJA12" s="34"/>
      <c r="BJB12" s="34"/>
      <c r="BJC12" s="34"/>
      <c r="BJD12" s="34"/>
      <c r="BJE12" s="34"/>
      <c r="BJF12" s="34"/>
      <c r="BJG12" s="34"/>
      <c r="BJH12" s="34"/>
      <c r="BJI12" s="34"/>
      <c r="BJJ12" s="34"/>
      <c r="BJK12" s="34"/>
      <c r="BJL12" s="34"/>
      <c r="BJM12" s="34"/>
      <c r="BJN12" s="34"/>
      <c r="BJO12" s="34"/>
      <c r="BJP12" s="34"/>
      <c r="BJQ12" s="34"/>
      <c r="BJR12" s="34"/>
      <c r="BJS12" s="34"/>
      <c r="BJT12" s="34"/>
      <c r="BJU12" s="34"/>
      <c r="BJV12" s="34"/>
      <c r="BJW12" s="34"/>
      <c r="BJX12" s="34"/>
      <c r="BJY12" s="34"/>
      <c r="BJZ12" s="34"/>
      <c r="BKA12" s="34"/>
      <c r="BKB12" s="34"/>
      <c r="BKC12" s="34"/>
      <c r="BKD12" s="34"/>
      <c r="BKE12" s="34"/>
      <c r="BKF12" s="34"/>
      <c r="BKG12" s="34"/>
      <c r="BKH12" s="34"/>
      <c r="BKI12" s="34"/>
      <c r="BKJ12" s="34"/>
      <c r="BKK12" s="34"/>
      <c r="BKL12" s="34"/>
      <c r="BKM12" s="34"/>
      <c r="BKN12" s="34"/>
      <c r="BKO12" s="34"/>
      <c r="BKP12" s="34"/>
      <c r="BKQ12" s="34"/>
      <c r="BKR12" s="34"/>
      <c r="BKS12" s="34"/>
      <c r="BKT12" s="34"/>
      <c r="BKU12" s="34"/>
      <c r="BKV12" s="34"/>
      <c r="BKW12" s="34"/>
      <c r="BKX12" s="34"/>
      <c r="BKY12" s="34"/>
      <c r="BKZ12" s="34"/>
      <c r="BLA12" s="34"/>
      <c r="BLB12" s="34"/>
      <c r="BLC12" s="34"/>
      <c r="BLD12" s="34"/>
      <c r="BLE12" s="34"/>
      <c r="BLF12" s="34"/>
      <c r="BLG12" s="34"/>
      <c r="BLH12" s="34"/>
      <c r="BLI12" s="34"/>
      <c r="BLJ12" s="34"/>
      <c r="BLK12" s="34"/>
      <c r="BLL12" s="34"/>
      <c r="BLM12" s="34"/>
      <c r="BLN12" s="34"/>
      <c r="BLO12" s="34"/>
      <c r="BLP12" s="34"/>
      <c r="BLQ12" s="34"/>
      <c r="BLR12" s="34"/>
      <c r="BLS12" s="34"/>
      <c r="BLT12" s="34"/>
      <c r="BLU12" s="34"/>
      <c r="BLV12" s="34"/>
      <c r="BLW12" s="34"/>
      <c r="BLX12" s="34"/>
      <c r="BLY12" s="34"/>
      <c r="BLZ12" s="34"/>
      <c r="BMA12" s="34"/>
      <c r="BMB12" s="34"/>
      <c r="BMC12" s="34"/>
      <c r="BMD12" s="34"/>
      <c r="BME12" s="34"/>
      <c r="BMF12" s="34"/>
      <c r="BMG12" s="34"/>
      <c r="BMH12" s="34"/>
      <c r="BMI12" s="34"/>
      <c r="BMJ12" s="34"/>
      <c r="BMK12" s="34"/>
      <c r="BML12" s="34"/>
      <c r="BMM12" s="34"/>
      <c r="BMN12" s="34"/>
      <c r="BMO12" s="34"/>
      <c r="BMP12" s="34"/>
      <c r="BMQ12" s="34"/>
      <c r="BMR12" s="34"/>
      <c r="BMS12" s="34"/>
      <c r="BMT12" s="34"/>
      <c r="BMU12" s="34"/>
      <c r="BMV12" s="34"/>
      <c r="BMW12" s="34"/>
      <c r="BMX12" s="34"/>
      <c r="BMY12" s="34"/>
      <c r="BMZ12" s="34"/>
      <c r="BNA12" s="34"/>
      <c r="BNB12" s="34"/>
      <c r="BNC12" s="34"/>
      <c r="BND12" s="34"/>
      <c r="BNE12" s="34"/>
      <c r="BNF12" s="34"/>
      <c r="BNG12" s="34"/>
      <c r="BNH12" s="34"/>
      <c r="BNI12" s="34"/>
      <c r="BNJ12" s="34"/>
      <c r="BNK12" s="34"/>
      <c r="BNL12" s="34"/>
      <c r="BNM12" s="34"/>
      <c r="BNN12" s="34"/>
      <c r="BNO12" s="34"/>
      <c r="BNP12" s="34"/>
      <c r="BNQ12" s="34"/>
      <c r="BNR12" s="34"/>
      <c r="BNS12" s="34"/>
      <c r="BNT12" s="34"/>
      <c r="BNU12" s="34"/>
      <c r="BNV12" s="34"/>
      <c r="BNW12" s="34"/>
      <c r="BNX12" s="34"/>
      <c r="BNY12" s="34"/>
      <c r="BNZ12" s="34"/>
      <c r="BOA12" s="34"/>
      <c r="BOB12" s="34"/>
      <c r="BOC12" s="34"/>
      <c r="BOD12" s="34"/>
      <c r="BOE12" s="34"/>
      <c r="BOF12" s="34"/>
      <c r="BOG12" s="34"/>
      <c r="BOH12" s="34"/>
      <c r="BOI12" s="34"/>
      <c r="BOJ12" s="34"/>
      <c r="BOK12" s="34"/>
      <c r="BOL12" s="34"/>
      <c r="BOM12" s="34"/>
      <c r="BON12" s="34"/>
      <c r="BOO12" s="34"/>
      <c r="BOP12" s="34"/>
      <c r="BOQ12" s="34"/>
      <c r="BOR12" s="34"/>
      <c r="BOS12" s="34"/>
      <c r="BOT12" s="34"/>
      <c r="BOU12" s="34"/>
      <c r="BOV12" s="34"/>
      <c r="BOW12" s="34"/>
      <c r="BOX12" s="34"/>
      <c r="BOY12" s="34"/>
      <c r="BOZ12" s="34"/>
      <c r="BPA12" s="34"/>
      <c r="BPB12" s="34"/>
      <c r="BPC12" s="34"/>
      <c r="BPD12" s="34"/>
      <c r="BPE12" s="34"/>
      <c r="BPF12" s="34"/>
      <c r="BPG12" s="34"/>
      <c r="BPH12" s="34"/>
      <c r="BPI12" s="34"/>
      <c r="BPJ12" s="34"/>
      <c r="BPK12" s="34"/>
      <c r="BPL12" s="34"/>
      <c r="BPM12" s="34"/>
      <c r="BPN12" s="34"/>
      <c r="BPO12" s="34"/>
      <c r="BPP12" s="34"/>
      <c r="BPQ12" s="34"/>
      <c r="BPR12" s="34"/>
      <c r="BPS12" s="34"/>
      <c r="BPT12" s="34"/>
      <c r="BPU12" s="34"/>
      <c r="BPV12" s="34"/>
      <c r="BPW12" s="34"/>
      <c r="BPX12" s="34"/>
      <c r="BPY12" s="34"/>
      <c r="BPZ12" s="34"/>
      <c r="BQA12" s="34"/>
      <c r="BQB12" s="34"/>
      <c r="BQC12" s="34"/>
      <c r="BQD12" s="34"/>
      <c r="BQE12" s="34"/>
      <c r="BQF12" s="34"/>
      <c r="BQG12" s="34"/>
      <c r="BQH12" s="34"/>
      <c r="BQI12" s="34"/>
      <c r="BQJ12" s="34"/>
      <c r="BQK12" s="34"/>
      <c r="BQL12" s="34"/>
      <c r="BQM12" s="34"/>
      <c r="BQN12" s="34"/>
      <c r="BQO12" s="34"/>
      <c r="BQP12" s="34"/>
      <c r="BQQ12" s="34"/>
      <c r="BQR12" s="34"/>
      <c r="BQS12" s="34"/>
      <c r="BQT12" s="34"/>
      <c r="BQU12" s="34"/>
      <c r="BQV12" s="34"/>
      <c r="BQW12" s="34"/>
      <c r="BQX12" s="34"/>
      <c r="BQY12" s="34"/>
      <c r="BQZ12" s="34"/>
      <c r="BRA12" s="34"/>
      <c r="BRB12" s="34"/>
      <c r="BRC12" s="34"/>
      <c r="BRD12" s="34"/>
      <c r="BRE12" s="34"/>
      <c r="BRF12" s="34"/>
      <c r="BRG12" s="34"/>
      <c r="BRH12" s="34"/>
      <c r="BRI12" s="34"/>
      <c r="BRJ12" s="34"/>
      <c r="BRK12" s="34"/>
      <c r="BRL12" s="34"/>
      <c r="BRM12" s="34"/>
      <c r="BRN12" s="34"/>
      <c r="BRO12" s="34"/>
      <c r="BRP12" s="34"/>
      <c r="BRQ12" s="34"/>
      <c r="BRR12" s="34"/>
      <c r="BRS12" s="34"/>
      <c r="BRT12" s="34"/>
      <c r="BRU12" s="34"/>
      <c r="BRV12" s="34"/>
      <c r="BRW12" s="34"/>
      <c r="BRX12" s="34"/>
      <c r="BRY12" s="34"/>
      <c r="BRZ12" s="34"/>
      <c r="BSA12" s="34"/>
      <c r="BSB12" s="34"/>
      <c r="BSC12" s="34"/>
      <c r="BSD12" s="34"/>
      <c r="BSE12" s="34"/>
      <c r="BSF12" s="34"/>
      <c r="BSG12" s="34"/>
      <c r="BSH12" s="34"/>
      <c r="BSI12" s="34"/>
      <c r="BSJ12" s="34"/>
      <c r="BSK12" s="34"/>
      <c r="BSL12" s="34"/>
      <c r="BSM12" s="34"/>
      <c r="BSN12" s="34"/>
      <c r="BSO12" s="34"/>
      <c r="BSP12" s="34"/>
      <c r="BSQ12" s="34"/>
      <c r="BSR12" s="34"/>
      <c r="BSS12" s="34"/>
      <c r="BST12" s="34"/>
      <c r="BSU12" s="34"/>
      <c r="BSV12" s="34"/>
      <c r="BSW12" s="34"/>
      <c r="BSX12" s="34"/>
      <c r="BSY12" s="34"/>
      <c r="BSZ12" s="34"/>
      <c r="BTA12" s="34"/>
      <c r="BTB12" s="34"/>
      <c r="BTC12" s="34"/>
      <c r="BTD12" s="34"/>
      <c r="BTE12" s="34"/>
      <c r="BTF12" s="34"/>
      <c r="BTG12" s="34"/>
      <c r="BTH12" s="34"/>
      <c r="BTI12" s="34"/>
      <c r="BTJ12" s="34"/>
      <c r="BTK12" s="34"/>
      <c r="BTL12" s="34"/>
      <c r="BTM12" s="34"/>
      <c r="BTN12" s="34"/>
      <c r="BTO12" s="34"/>
      <c r="BTP12" s="34"/>
      <c r="BTQ12" s="34"/>
      <c r="BTR12" s="34"/>
      <c r="BTS12" s="34"/>
      <c r="BTT12" s="34"/>
      <c r="BTU12" s="34"/>
      <c r="BTV12" s="34"/>
      <c r="BTW12" s="34"/>
      <c r="BTX12" s="34"/>
      <c r="BTY12" s="34"/>
      <c r="BTZ12" s="34"/>
      <c r="BUA12" s="34"/>
      <c r="BUB12" s="34"/>
      <c r="BUC12" s="34"/>
      <c r="BUD12" s="34"/>
      <c r="BUE12" s="34"/>
      <c r="BUF12" s="34"/>
      <c r="BUG12" s="34"/>
      <c r="BUH12" s="34"/>
      <c r="BUI12" s="34"/>
      <c r="BUJ12" s="34"/>
      <c r="BUK12" s="34"/>
      <c r="BUL12" s="34"/>
      <c r="BUM12" s="34"/>
      <c r="BUN12" s="34"/>
      <c r="BUO12" s="34"/>
      <c r="BUP12" s="34"/>
      <c r="BUQ12" s="34"/>
      <c r="BUR12" s="34"/>
      <c r="BUS12" s="34"/>
      <c r="BUT12" s="34"/>
      <c r="BUU12" s="34"/>
      <c r="BUV12" s="34"/>
      <c r="BUW12" s="34"/>
      <c r="BUX12" s="34"/>
      <c r="BUY12" s="34"/>
      <c r="BUZ12" s="34"/>
      <c r="BVA12" s="34"/>
      <c r="BVB12" s="34"/>
      <c r="BVC12" s="34"/>
      <c r="BVD12" s="34"/>
      <c r="BVE12" s="34"/>
      <c r="BVF12" s="34"/>
      <c r="BVG12" s="34"/>
      <c r="BVH12" s="34"/>
      <c r="BVI12" s="34"/>
      <c r="BVJ12" s="34"/>
      <c r="BVK12" s="34"/>
      <c r="BVL12" s="34"/>
      <c r="BVM12" s="34"/>
      <c r="BVN12" s="34"/>
      <c r="BVO12" s="34"/>
      <c r="BVP12" s="34"/>
      <c r="BVQ12" s="34"/>
      <c r="BVR12" s="34"/>
      <c r="BVS12" s="34"/>
      <c r="BVT12" s="34"/>
      <c r="BVU12" s="34"/>
      <c r="BVV12" s="34"/>
      <c r="BVW12" s="34"/>
      <c r="BVX12" s="34"/>
      <c r="BVY12" s="34"/>
      <c r="BVZ12" s="34"/>
      <c r="BWA12" s="34"/>
      <c r="BWB12" s="34"/>
      <c r="BWC12" s="34"/>
      <c r="BWD12" s="34"/>
      <c r="BWE12" s="34"/>
      <c r="BWF12" s="34"/>
      <c r="BWG12" s="34"/>
      <c r="BWH12" s="34"/>
      <c r="BWI12" s="34"/>
      <c r="BWJ12" s="34"/>
      <c r="BWK12" s="34"/>
      <c r="BWL12" s="34"/>
      <c r="BWM12" s="34"/>
      <c r="BWN12" s="34"/>
      <c r="BWO12" s="34"/>
      <c r="BWP12" s="34"/>
      <c r="BWQ12" s="34"/>
      <c r="BWR12" s="34"/>
      <c r="BWS12" s="34"/>
      <c r="BWT12" s="34"/>
      <c r="BWU12" s="34"/>
      <c r="BWV12" s="34"/>
      <c r="BWW12" s="34"/>
      <c r="BWX12" s="34"/>
      <c r="BWY12" s="34"/>
      <c r="BWZ12" s="34"/>
      <c r="BXA12" s="34"/>
      <c r="BXB12" s="34"/>
      <c r="BXC12" s="34"/>
      <c r="BXD12" s="34"/>
      <c r="BXE12" s="34"/>
      <c r="BXF12" s="34"/>
      <c r="BXG12" s="34"/>
      <c r="BXH12" s="34"/>
      <c r="BXI12" s="34"/>
      <c r="BXJ12" s="34"/>
      <c r="BXK12" s="34"/>
      <c r="BXL12" s="34"/>
      <c r="BXM12" s="34"/>
      <c r="BXN12" s="34"/>
      <c r="BXO12" s="34"/>
      <c r="BXP12" s="34"/>
      <c r="BXQ12" s="34"/>
      <c r="BXR12" s="34"/>
      <c r="BXS12" s="34"/>
      <c r="BXT12" s="34"/>
      <c r="BXU12" s="34"/>
      <c r="BXV12" s="34"/>
      <c r="BXW12" s="34"/>
      <c r="BXX12" s="34"/>
      <c r="BXY12" s="34"/>
      <c r="BXZ12" s="34"/>
      <c r="BYA12" s="34"/>
      <c r="BYB12" s="34"/>
      <c r="BYC12" s="34"/>
      <c r="BYD12" s="34"/>
      <c r="BYE12" s="34"/>
      <c r="BYF12" s="34"/>
      <c r="BYG12" s="34"/>
      <c r="BYH12" s="34"/>
      <c r="BYI12" s="34"/>
      <c r="BYJ12" s="34"/>
      <c r="BYK12" s="34"/>
      <c r="BYL12" s="34"/>
      <c r="BYM12" s="34"/>
      <c r="BYN12" s="34"/>
      <c r="BYO12" s="34"/>
      <c r="BYP12" s="34"/>
      <c r="BYQ12" s="34"/>
      <c r="BYR12" s="34"/>
      <c r="BYS12" s="34"/>
      <c r="BYT12" s="34"/>
      <c r="BYU12" s="34"/>
      <c r="BYV12" s="34"/>
      <c r="BYW12" s="34"/>
      <c r="BYX12" s="34"/>
      <c r="BYY12" s="34"/>
      <c r="BYZ12" s="34"/>
      <c r="BZA12" s="34"/>
      <c r="BZB12" s="34"/>
      <c r="BZC12" s="34"/>
      <c r="BZD12" s="34"/>
      <c r="BZE12" s="34"/>
      <c r="BZF12" s="34"/>
      <c r="BZG12" s="34"/>
      <c r="BZH12" s="34"/>
      <c r="BZI12" s="34"/>
      <c r="BZJ12" s="34"/>
      <c r="BZK12" s="34"/>
      <c r="BZL12" s="34"/>
      <c r="BZM12" s="34"/>
      <c r="BZN12" s="34"/>
      <c r="BZO12" s="34"/>
      <c r="BZP12" s="34"/>
      <c r="BZQ12" s="34"/>
      <c r="BZR12" s="34"/>
      <c r="BZS12" s="34"/>
      <c r="BZT12" s="34"/>
      <c r="BZU12" s="34"/>
      <c r="BZV12" s="34"/>
      <c r="BZW12" s="34"/>
      <c r="BZX12" s="34"/>
      <c r="BZY12" s="34"/>
      <c r="BZZ12" s="34"/>
      <c r="CAA12" s="34"/>
      <c r="CAB12" s="34"/>
      <c r="CAC12" s="34"/>
      <c r="CAD12" s="34"/>
      <c r="CAE12" s="34"/>
      <c r="CAF12" s="34"/>
      <c r="CAG12" s="34"/>
      <c r="CAH12" s="34"/>
      <c r="CAI12" s="34"/>
      <c r="CAJ12" s="34"/>
      <c r="CAK12" s="34"/>
      <c r="CAL12" s="34"/>
      <c r="CAM12" s="34"/>
      <c r="CAN12" s="34"/>
      <c r="CAO12" s="34"/>
      <c r="CAP12" s="34"/>
      <c r="CAQ12" s="34"/>
      <c r="CAR12" s="34"/>
      <c r="CAS12" s="34"/>
      <c r="CAT12" s="34"/>
      <c r="CAU12" s="34"/>
      <c r="CAV12" s="34"/>
      <c r="CAW12" s="34"/>
      <c r="CAX12" s="34"/>
      <c r="CAY12" s="34"/>
      <c r="CAZ12" s="34"/>
      <c r="CBA12" s="34"/>
      <c r="CBB12" s="34"/>
      <c r="CBC12" s="34"/>
      <c r="CBD12" s="34"/>
      <c r="CBE12" s="34"/>
      <c r="CBF12" s="34"/>
      <c r="CBG12" s="34"/>
      <c r="CBH12" s="34"/>
      <c r="CBI12" s="34"/>
      <c r="CBJ12" s="34"/>
      <c r="CBK12" s="34"/>
      <c r="CBL12" s="34"/>
      <c r="CBM12" s="34"/>
      <c r="CBN12" s="34"/>
      <c r="CBO12" s="34"/>
      <c r="CBP12" s="34"/>
      <c r="CBQ12" s="34"/>
      <c r="CBR12" s="34"/>
      <c r="CBS12" s="34"/>
      <c r="CBT12" s="34"/>
      <c r="CBU12" s="34"/>
      <c r="CBV12" s="34"/>
      <c r="CBW12" s="34"/>
      <c r="CBX12" s="34"/>
      <c r="CBY12" s="34"/>
      <c r="CBZ12" s="34"/>
      <c r="CCA12" s="34"/>
      <c r="CCB12" s="34"/>
      <c r="CCC12" s="34"/>
      <c r="CCD12" s="34"/>
      <c r="CCE12" s="34"/>
      <c r="CCF12" s="34"/>
      <c r="CCG12" s="34"/>
      <c r="CCH12" s="34"/>
      <c r="CCI12" s="34"/>
      <c r="CCJ12" s="34"/>
      <c r="CCK12" s="34"/>
      <c r="CCL12" s="34"/>
      <c r="CCM12" s="34"/>
      <c r="CCN12" s="34"/>
      <c r="CCO12" s="34"/>
      <c r="CCP12" s="34"/>
      <c r="CCQ12" s="34"/>
      <c r="CCR12" s="34"/>
      <c r="CCS12" s="34"/>
      <c r="CCT12" s="34"/>
      <c r="CCU12" s="34"/>
      <c r="CCV12" s="34"/>
      <c r="CCW12" s="34"/>
      <c r="CCX12" s="34"/>
      <c r="CCY12" s="34"/>
      <c r="CCZ12" s="34"/>
      <c r="CDA12" s="34"/>
      <c r="CDB12" s="34"/>
      <c r="CDC12" s="34"/>
      <c r="CDD12" s="34"/>
      <c r="CDE12" s="34"/>
      <c r="CDF12" s="34"/>
      <c r="CDG12" s="34"/>
      <c r="CDH12" s="34"/>
      <c r="CDI12" s="34"/>
      <c r="CDJ12" s="34"/>
      <c r="CDK12" s="34"/>
      <c r="CDL12" s="34"/>
      <c r="CDM12" s="34"/>
      <c r="CDN12" s="34"/>
      <c r="CDO12" s="34"/>
      <c r="CDP12" s="34"/>
      <c r="CDQ12" s="34"/>
      <c r="CDR12" s="34"/>
      <c r="CDS12" s="34"/>
      <c r="CDT12" s="34"/>
      <c r="CDU12" s="34"/>
      <c r="CDV12" s="34"/>
      <c r="CDW12" s="34"/>
      <c r="CDX12" s="34"/>
      <c r="CDY12" s="34"/>
      <c r="CDZ12" s="34"/>
      <c r="CEA12" s="34"/>
      <c r="CEB12" s="34"/>
      <c r="CEC12" s="34"/>
      <c r="CED12" s="34"/>
      <c r="CEE12" s="34"/>
      <c r="CEF12" s="34"/>
      <c r="CEG12" s="34"/>
      <c r="CEH12" s="34"/>
      <c r="CEI12" s="34"/>
      <c r="CEJ12" s="34"/>
      <c r="CEK12" s="34"/>
      <c r="CEL12" s="34"/>
      <c r="CEM12" s="34"/>
      <c r="CEN12" s="34"/>
      <c r="CEO12" s="34"/>
      <c r="CEP12" s="34"/>
      <c r="CEQ12" s="34"/>
      <c r="CER12" s="34"/>
      <c r="CES12" s="34"/>
      <c r="CET12" s="34"/>
      <c r="CEU12" s="34"/>
      <c r="CEV12" s="34"/>
      <c r="CEW12" s="34"/>
      <c r="CEX12" s="34"/>
      <c r="CEY12" s="34"/>
      <c r="CEZ12" s="34"/>
      <c r="CFA12" s="34"/>
      <c r="CFB12" s="34"/>
      <c r="CFC12" s="34"/>
      <c r="CFD12" s="34"/>
      <c r="CFE12" s="34"/>
      <c r="CFF12" s="34"/>
      <c r="CFG12" s="34"/>
      <c r="CFH12" s="34"/>
      <c r="CFI12" s="34"/>
      <c r="CFJ12" s="34"/>
      <c r="CFK12" s="34"/>
      <c r="CFL12" s="34"/>
      <c r="CFM12" s="34"/>
      <c r="CFN12" s="34"/>
      <c r="CFO12" s="34"/>
      <c r="CFP12" s="34"/>
      <c r="CFQ12" s="34"/>
      <c r="CFR12" s="34"/>
      <c r="CFS12" s="34"/>
      <c r="CFT12" s="34"/>
      <c r="CFU12" s="34"/>
      <c r="CFV12" s="34"/>
      <c r="CFW12" s="34"/>
      <c r="CFX12" s="34"/>
      <c r="CFY12" s="34"/>
      <c r="CFZ12" s="34"/>
      <c r="CGA12" s="34"/>
      <c r="CGB12" s="34"/>
      <c r="CGC12" s="34"/>
      <c r="CGD12" s="34"/>
      <c r="CGE12" s="34"/>
      <c r="CGF12" s="34"/>
      <c r="CGG12" s="34"/>
      <c r="CGH12" s="34"/>
      <c r="CGI12" s="34"/>
      <c r="CGJ12" s="34"/>
      <c r="CGK12" s="34"/>
      <c r="CGL12" s="34"/>
      <c r="CGM12" s="34"/>
      <c r="CGN12" s="34"/>
      <c r="CGO12" s="34"/>
      <c r="CGP12" s="34"/>
      <c r="CGQ12" s="34"/>
      <c r="CGR12" s="34"/>
      <c r="CGS12" s="34"/>
      <c r="CGT12" s="34"/>
      <c r="CGU12" s="34"/>
      <c r="CGV12" s="34"/>
      <c r="CGW12" s="34"/>
      <c r="CGX12" s="34"/>
      <c r="CGY12" s="34"/>
      <c r="CGZ12" s="34"/>
      <c r="CHA12" s="34"/>
      <c r="CHB12" s="34"/>
      <c r="CHC12" s="34"/>
      <c r="CHD12" s="34"/>
      <c r="CHE12" s="34"/>
      <c r="CHF12" s="34"/>
      <c r="CHG12" s="34"/>
      <c r="CHH12" s="34"/>
      <c r="CHI12" s="34"/>
      <c r="CHJ12" s="34"/>
      <c r="CHK12" s="34"/>
      <c r="CHL12" s="34"/>
      <c r="CHM12" s="34"/>
      <c r="CHN12" s="34"/>
      <c r="CHO12" s="34"/>
      <c r="CHP12" s="34"/>
      <c r="CHQ12" s="34"/>
      <c r="CHR12" s="34"/>
      <c r="CHS12" s="34"/>
      <c r="CHT12" s="34"/>
      <c r="CHU12" s="34"/>
      <c r="CHV12" s="34"/>
      <c r="CHW12" s="34"/>
      <c r="CHX12" s="34"/>
      <c r="CHY12" s="34"/>
      <c r="CHZ12" s="34"/>
      <c r="CIA12" s="34"/>
      <c r="CIB12" s="34"/>
      <c r="CIC12" s="34"/>
      <c r="CID12" s="34"/>
      <c r="CIE12" s="34"/>
      <c r="CIF12" s="34"/>
      <c r="CIG12" s="34"/>
      <c r="CIH12" s="34"/>
      <c r="CII12" s="34"/>
      <c r="CIJ12" s="34"/>
      <c r="CIK12" s="34"/>
      <c r="CIL12" s="34"/>
      <c r="CIM12" s="34"/>
      <c r="CIN12" s="34"/>
      <c r="CIO12" s="34"/>
      <c r="CIP12" s="34"/>
      <c r="CIQ12" s="34"/>
      <c r="CIR12" s="34"/>
      <c r="CIS12" s="34"/>
      <c r="CIT12" s="34"/>
      <c r="CIU12" s="34"/>
      <c r="CIV12" s="34"/>
      <c r="CIW12" s="34"/>
      <c r="CIX12" s="34"/>
      <c r="CIY12" s="34"/>
      <c r="CIZ12" s="34"/>
    </row>
    <row r="13" spans="1:2288" ht="15" thickBot="1" x14ac:dyDescent="0.25">
      <c r="A13" s="20"/>
      <c r="B13" s="18" t="s">
        <v>10</v>
      </c>
      <c r="C13" s="14">
        <v>5</v>
      </c>
      <c r="D13" s="14">
        <v>4.5133109388458399</v>
      </c>
      <c r="E13" s="14">
        <v>5.1093333333333391</v>
      </c>
      <c r="F13" s="14">
        <v>4.9865288544358384</v>
      </c>
      <c r="G13" s="14">
        <v>4.6982532299741742</v>
      </c>
      <c r="H13" s="14">
        <v>5.0768044788975137</v>
      </c>
      <c r="I13" s="14">
        <v>5.1569422911283525</v>
      </c>
      <c r="J13" s="14">
        <v>5.044804478897511</v>
      </c>
      <c r="K13" s="14">
        <v>4.5662532299741745</v>
      </c>
      <c r="L13" s="14">
        <v>4.8893333333333366</v>
      </c>
      <c r="M13" s="14">
        <v>4.7778621877691725</v>
      </c>
      <c r="N13" s="14">
        <v>5.0254711455641816</v>
      </c>
      <c r="O13" s="14">
        <v>5.0108044788975139</v>
      </c>
      <c r="P13" s="14">
        <v>5.0068044788975108</v>
      </c>
      <c r="Q13" s="14">
        <v>4.6657243755383373</v>
      </c>
      <c r="R13" s="14">
        <v>5.0268044788975121</v>
      </c>
      <c r="S13" s="14">
        <v>4.8793333333333369</v>
      </c>
      <c r="T13" s="14">
        <v>4.5555865633075028</v>
      </c>
      <c r="U13" s="14">
        <v>4.5855865633075039</v>
      </c>
      <c r="V13" s="14">
        <v>4.680391042205005</v>
      </c>
      <c r="W13" s="14">
        <v>4.6863910422050026</v>
      </c>
      <c r="X13" s="14">
        <v>4.7150577088716741</v>
      </c>
      <c r="Y13" s="14">
        <v>4.8291955211025046</v>
      </c>
      <c r="Z13" s="14">
        <v>4.8131955211025064</v>
      </c>
      <c r="AA13" s="14">
        <v>5.1949422911283527</v>
      </c>
      <c r="AB13" s="14">
        <v>4.9786666666666752</v>
      </c>
      <c r="AC13" s="14">
        <v>4.8398621877691701</v>
      </c>
      <c r="AD13" s="14">
        <v>4.8491955211025051</v>
      </c>
      <c r="AE13" s="14">
        <v>4.9933333333333376</v>
      </c>
      <c r="AF13" s="14">
        <v>5.2269422911283492</v>
      </c>
      <c r="AG13" s="14">
        <v>4.7397243755383363</v>
      </c>
      <c r="AH13" s="14">
        <v>5.2196089577950158</v>
      </c>
      <c r="AI13" s="14">
        <v>4.9138621877691691</v>
      </c>
      <c r="AJ13" s="14">
        <v>4.9118621877691737</v>
      </c>
      <c r="AK13" s="14">
        <v>5.0153333333333396</v>
      </c>
      <c r="AL13" s="14">
        <v>5.0513333333333383</v>
      </c>
      <c r="AM13" s="14">
        <v>5.0480000000000071</v>
      </c>
      <c r="AN13" s="14">
        <v>5.2509422911283528</v>
      </c>
      <c r="AO13" s="14">
        <v>5.0493333333333368</v>
      </c>
      <c r="AP13" s="14">
        <v>5.1861378122308466</v>
      </c>
      <c r="AQ13" s="14">
        <v>5.2949422911283506</v>
      </c>
      <c r="AR13" s="14">
        <v>5.0500000000000078</v>
      </c>
      <c r="AS13" s="14">
        <v>5.0960000000000072</v>
      </c>
      <c r="AT13" s="14">
        <v>5.2288044788975148</v>
      </c>
      <c r="AU13" s="14">
        <v>4.8623910422050072</v>
      </c>
      <c r="AV13" s="14">
        <v>5.310275624461684</v>
      </c>
      <c r="AW13" s="14">
        <v>5.1253333333333373</v>
      </c>
      <c r="AX13" s="14">
        <v>4.9945288544358375</v>
      </c>
      <c r="AY13" s="14">
        <v>5.0860000000000074</v>
      </c>
      <c r="AZ13" s="14">
        <v>4.7709198966408373</v>
      </c>
      <c r="BA13" s="14">
        <v>4.9043910422050043</v>
      </c>
      <c r="BB13" s="14">
        <v>5.1260000000000083</v>
      </c>
      <c r="BC13" s="14">
        <v>4.9971955211025039</v>
      </c>
      <c r="BD13" s="14">
        <v>5.1520000000000072</v>
      </c>
      <c r="BE13" s="14">
        <v>5.0291955211025066</v>
      </c>
      <c r="BF13" s="14">
        <v>5.3649422911283535</v>
      </c>
      <c r="BG13" s="14">
        <v>4.6474487510766718</v>
      </c>
      <c r="BH13" s="14">
        <v>5.406275624461685</v>
      </c>
      <c r="BI13" s="14">
        <v>5.2701378122308462</v>
      </c>
      <c r="BJ13" s="14">
        <v>5.3689422911283504</v>
      </c>
      <c r="BK13" s="14">
        <v>5.0285288544358409</v>
      </c>
      <c r="BL13" s="14">
        <v>5.1900000000000075</v>
      </c>
      <c r="BM13" s="14">
        <v>5.0525288544358382</v>
      </c>
      <c r="BN13" s="14">
        <v>4.7975865633075072</v>
      </c>
      <c r="BO13" s="14">
        <v>5.0691955211025075</v>
      </c>
      <c r="BP13" s="14">
        <v>5.191333333333338</v>
      </c>
      <c r="BQ13" s="14">
        <v>5.2968044788975099</v>
      </c>
      <c r="BR13" s="14">
        <v>5.3942756244616836</v>
      </c>
      <c r="BS13" s="14">
        <v>4.9443910422050052</v>
      </c>
      <c r="BT13" s="14">
        <v>4.9910577088716703</v>
      </c>
      <c r="BU13" s="14">
        <v>4.9590577088716739</v>
      </c>
      <c r="BV13" s="14">
        <v>5.406275624461685</v>
      </c>
      <c r="BW13" s="14">
        <v>5.1165288544358374</v>
      </c>
      <c r="BX13" s="14">
        <v>4.750782084410007</v>
      </c>
      <c r="BY13" s="14">
        <v>5.0965288544358369</v>
      </c>
      <c r="BZ13" s="14">
        <v>5.3088044788975122</v>
      </c>
      <c r="CA13" s="14">
        <v>5.3374711455641766</v>
      </c>
      <c r="CB13" s="14">
        <v>5.3688044788975144</v>
      </c>
      <c r="CC13" s="14">
        <v>5.2120000000000033</v>
      </c>
      <c r="CD13" s="14">
        <v>4.8735865633075077</v>
      </c>
      <c r="CE13" s="14">
        <v>5.4876089577950182</v>
      </c>
      <c r="CF13" s="14">
        <v>5.3708044788975098</v>
      </c>
      <c r="CG13" s="14">
        <v>4.531839793281657</v>
      </c>
      <c r="CH13" s="14">
        <v>4.8715865633075062</v>
      </c>
      <c r="CI13" s="14">
        <v>5.362137812230845</v>
      </c>
      <c r="CJ13" s="14">
        <v>5.3834711455641759</v>
      </c>
      <c r="CK13" s="14">
        <v>5.2500000000000036</v>
      </c>
      <c r="CL13" s="14">
        <v>4.5451731266149942</v>
      </c>
      <c r="CM13" s="14">
        <v>5.1585288544358399</v>
      </c>
      <c r="CN13" s="14">
        <v>5.3794711455641799</v>
      </c>
      <c r="CO13" s="14">
        <v>5.256666666666673</v>
      </c>
      <c r="CP13" s="14">
        <v>5.3594711455641786</v>
      </c>
      <c r="CQ13" s="14">
        <v>5.3568044788975122</v>
      </c>
      <c r="CR13" s="14">
        <v>5.514275624461682</v>
      </c>
      <c r="CS13" s="14">
        <v>5.2806666666666704</v>
      </c>
      <c r="CT13" s="14">
        <v>5.1398621877691699</v>
      </c>
      <c r="CU13" s="14">
        <v>5.3981378122308445</v>
      </c>
      <c r="CV13" s="14">
        <v>5.0590577088716717</v>
      </c>
      <c r="CW13" s="14">
        <v>5.2740000000000071</v>
      </c>
      <c r="CX13" s="14">
        <v>5.2693333333333392</v>
      </c>
      <c r="CY13" s="14">
        <v>4.9015865633075073</v>
      </c>
      <c r="CZ13" s="14">
        <v>5.1958621877691691</v>
      </c>
      <c r="DA13" s="14">
        <v>4.9809198966408399</v>
      </c>
      <c r="DB13" s="14">
        <v>4.9555865633075058</v>
      </c>
      <c r="DC13" s="14">
        <v>5.3046666666666731</v>
      </c>
      <c r="DD13" s="14">
        <v>5.3260000000000041</v>
      </c>
      <c r="DE13" s="14">
        <v>5.3133333333333379</v>
      </c>
      <c r="DF13" s="14">
        <v>5.5229422911283521</v>
      </c>
      <c r="DG13" s="14">
        <v>5.0657243755383403</v>
      </c>
      <c r="DH13" s="14">
        <v>5.1725288544358374</v>
      </c>
      <c r="DI13" s="14">
        <v>5.5556089577950196</v>
      </c>
      <c r="DJ13" s="14">
        <v>5.5422756244616824</v>
      </c>
      <c r="DK13" s="14">
        <v>5.1911955211025074</v>
      </c>
      <c r="DL13" s="14">
        <v>5.440137812230847</v>
      </c>
      <c r="DM13" s="14">
        <v>5.2165288544358415</v>
      </c>
      <c r="DN13" s="14">
        <v>4.8547820844100071</v>
      </c>
      <c r="DO13" s="14">
        <v>5.2986666666666693</v>
      </c>
      <c r="DP13" s="14">
        <v>5.2051955211025049</v>
      </c>
      <c r="DQ13" s="14">
        <v>5.3173333333333401</v>
      </c>
      <c r="DR13" s="14">
        <v>5.2418621877691747</v>
      </c>
      <c r="DS13" s="14">
        <v>5.5662756244616851</v>
      </c>
      <c r="DT13" s="14">
        <v>5.5409422911283519</v>
      </c>
      <c r="DU13" s="14">
        <v>5.3626666666666747</v>
      </c>
      <c r="DV13" s="14">
        <v>5.5782756244616873</v>
      </c>
      <c r="DW13" s="14">
        <v>5.5656089577950203</v>
      </c>
      <c r="DX13" s="14">
        <v>5.3360000000000047</v>
      </c>
      <c r="DY13" s="14">
        <v>5.0957243755383415</v>
      </c>
      <c r="DZ13" s="14">
        <v>4.781310938845837</v>
      </c>
      <c r="EA13" s="14">
        <v>5.3906666666666743</v>
      </c>
      <c r="EB13" s="14">
        <v>5.3373333333333406</v>
      </c>
      <c r="EC13" s="14">
        <v>5.4528044788975141</v>
      </c>
      <c r="ED13" s="14">
        <v>4.7779776055125058</v>
      </c>
      <c r="EE13" s="14">
        <v>5.3673333333333417</v>
      </c>
      <c r="EF13" s="14">
        <v>5.3493333333333366</v>
      </c>
      <c r="EG13" s="14">
        <v>5.4848044788975105</v>
      </c>
      <c r="EH13" s="14">
        <v>5.4428044788975134</v>
      </c>
      <c r="EI13" s="14">
        <v>5.1490577088716751</v>
      </c>
      <c r="EJ13" s="14">
        <v>5.3813333333333393</v>
      </c>
      <c r="EK13" s="14">
        <v>5.3606666666666731</v>
      </c>
      <c r="EL13" s="14">
        <v>5.4854711455641816</v>
      </c>
      <c r="EM13" s="14">
        <v>5.1210577088716693</v>
      </c>
      <c r="EN13" s="14">
        <v>5.396000000000007</v>
      </c>
      <c r="EO13" s="14">
        <v>5.2698621877691743</v>
      </c>
      <c r="EP13" s="14">
        <v>5.374000000000005</v>
      </c>
      <c r="EQ13" s="14">
        <v>5.3873333333333369</v>
      </c>
      <c r="ER13" s="14">
        <v>5.3045288544358371</v>
      </c>
      <c r="ES13" s="14">
        <v>5.6296089577950195</v>
      </c>
      <c r="ET13" s="14">
        <v>5.7384134366925172</v>
      </c>
      <c r="EU13" s="14">
        <v>5.4741378122308451</v>
      </c>
      <c r="EV13" s="14">
        <v>5.1570577088716743</v>
      </c>
      <c r="EW13" s="14">
        <v>5.6216089577950203</v>
      </c>
      <c r="EX13" s="14">
        <v>5.5008044788975141</v>
      </c>
      <c r="EY13" s="14">
        <v>5.1683910422050046</v>
      </c>
      <c r="EZ13" s="14">
        <v>5.0962532299741703</v>
      </c>
      <c r="FA13" s="14">
        <v>5.3986666666666734</v>
      </c>
      <c r="FB13" s="14">
        <v>5.3820000000000041</v>
      </c>
      <c r="FC13" s="14">
        <v>4.9714487510766681</v>
      </c>
      <c r="FD13" s="14">
        <v>4.9521154177433386</v>
      </c>
      <c r="FE13" s="14">
        <v>5.5094711455641789</v>
      </c>
      <c r="FF13" s="14">
        <v>5.5114711455641796</v>
      </c>
      <c r="FG13" s="14">
        <v>5.4380000000000042</v>
      </c>
      <c r="FH13" s="14">
        <v>5.6362756244616818</v>
      </c>
      <c r="FI13" s="14">
        <v>5.5128044788975101</v>
      </c>
      <c r="FJ13" s="14">
        <v>5.5341378122308473</v>
      </c>
      <c r="FK13" s="14">
        <v>5.6629422911283518</v>
      </c>
      <c r="FL13" s="14">
        <v>5.5214711455641803</v>
      </c>
      <c r="FM13" s="14">
        <v>5.2791955211025039</v>
      </c>
      <c r="FN13" s="14">
        <v>5.4433333333333369</v>
      </c>
      <c r="FO13" s="14">
        <v>4.7251731266149894</v>
      </c>
      <c r="FP13" s="14">
        <v>5.531471145564181</v>
      </c>
      <c r="FQ13" s="14">
        <v>5.5248044788975115</v>
      </c>
      <c r="FR13" s="14">
        <v>5.296528854435838</v>
      </c>
      <c r="FS13" s="14">
        <v>5.275195521102507</v>
      </c>
      <c r="FT13" s="14">
        <v>5.5081378122308422</v>
      </c>
      <c r="FU13" s="14">
        <v>5.6536089577950168</v>
      </c>
      <c r="FV13" s="14">
        <v>5.5381378122308433</v>
      </c>
      <c r="FW13" s="14">
        <v>5.5174711455641781</v>
      </c>
      <c r="FX13" s="14">
        <v>5.5394711455641801</v>
      </c>
      <c r="FY13" s="14">
        <v>5.5281378122308436</v>
      </c>
      <c r="FZ13" s="14">
        <v>5.3933333333333406</v>
      </c>
      <c r="GA13" s="14">
        <v>5.5561378122308431</v>
      </c>
      <c r="GB13" s="14">
        <v>4.9494487510766723</v>
      </c>
      <c r="GC13" s="14">
        <v>5.2858621877691725</v>
      </c>
      <c r="GD13" s="14">
        <v>5.4333333333333362</v>
      </c>
      <c r="GE13" s="14">
        <v>5.417333333333338</v>
      </c>
      <c r="GF13" s="14">
        <v>5.210391042205007</v>
      </c>
      <c r="GG13" s="14">
        <v>5.6602756244616854</v>
      </c>
      <c r="GH13" s="14">
        <v>4.9567820844100066</v>
      </c>
      <c r="GI13" s="14">
        <v>5.5548044788975126</v>
      </c>
      <c r="GJ13" s="14">
        <v>4.8533109388458353</v>
      </c>
      <c r="GK13" s="14">
        <v>5.3298621877691712</v>
      </c>
      <c r="GL13" s="14">
        <v>5.4360000000000088</v>
      </c>
      <c r="GM13" s="14">
        <v>5.4520000000000071</v>
      </c>
      <c r="GN13" s="14">
        <v>5.1069198966408358</v>
      </c>
      <c r="GO13" s="14">
        <v>5.6602756244616854</v>
      </c>
      <c r="GP13" s="14">
        <v>5.683608957795018</v>
      </c>
      <c r="GQ13" s="14">
        <v>5.0942532299741696</v>
      </c>
      <c r="GR13" s="14">
        <v>5.2350577088716701</v>
      </c>
      <c r="GS13" s="14">
        <v>5.3311955211025071</v>
      </c>
      <c r="GT13" s="14">
        <v>5.6936089577950177</v>
      </c>
      <c r="GU13" s="14">
        <v>5.6856089577950186</v>
      </c>
      <c r="GV13" s="14">
        <v>5.8070801033591835</v>
      </c>
      <c r="GW13" s="14">
        <v>5.2243910422050046</v>
      </c>
      <c r="GX13" s="14">
        <v>5.4706666666666717</v>
      </c>
      <c r="GY13" s="14">
        <v>5.5614711455641759</v>
      </c>
      <c r="GZ13" s="14">
        <v>5.4526666666666719</v>
      </c>
      <c r="HA13" s="14">
        <v>5.0027820844100059</v>
      </c>
      <c r="HB13" s="14">
        <v>5.0174487510766737</v>
      </c>
      <c r="HC13" s="14">
        <v>5.570137812230846</v>
      </c>
      <c r="HD13" s="14">
        <v>5.4766666666666755</v>
      </c>
      <c r="HE13" s="14">
        <v>5.5868044788975091</v>
      </c>
      <c r="HF13" s="14">
        <v>5.7249422911283494</v>
      </c>
      <c r="HG13" s="14">
        <v>5.8064134366925186</v>
      </c>
      <c r="HH13" s="14">
        <v>5.2510577088716737</v>
      </c>
      <c r="HI13" s="14">
        <v>5.6028044788975135</v>
      </c>
      <c r="HJ13" s="14">
        <v>5.5020000000000087</v>
      </c>
      <c r="HK13" s="14">
        <v>4.9106442721791712</v>
      </c>
      <c r="HL13" s="14">
        <v>5.7116089577950175</v>
      </c>
      <c r="HM13" s="14">
        <v>5.4986666666666713</v>
      </c>
      <c r="HN13" s="14">
        <v>5.249057708871673</v>
      </c>
      <c r="HO13" s="14">
        <v>5.6108044788975127</v>
      </c>
      <c r="HP13" s="14">
        <v>5.4780000000000051</v>
      </c>
      <c r="HQ13" s="14">
        <v>5.279724375538339</v>
      </c>
      <c r="HR13" s="14">
        <v>5.1295865633075035</v>
      </c>
      <c r="HS13" s="14">
        <v>5.4946666666666744</v>
      </c>
      <c r="HT13" s="14">
        <v>5.6028044788975135</v>
      </c>
      <c r="HU13" s="14">
        <v>5.744275624461685</v>
      </c>
      <c r="HV13" s="14">
        <v>5.622137812230843</v>
      </c>
      <c r="HW13" s="14">
        <v>5.7616089577950191</v>
      </c>
      <c r="HX13" s="14">
        <v>4.9406442721791723</v>
      </c>
      <c r="HY13" s="14">
        <v>5.7402756244616828</v>
      </c>
      <c r="HZ13" s="14">
        <v>5.4231955211025058</v>
      </c>
      <c r="IA13" s="14">
        <v>5.5140000000000047</v>
      </c>
      <c r="IB13" s="14">
        <v>5.5106666666666726</v>
      </c>
      <c r="IC13" s="14">
        <v>5.6508044788975145</v>
      </c>
      <c r="ID13" s="14">
        <v>5.5306666666666739</v>
      </c>
      <c r="IE13" s="14">
        <v>5.8857467700258503</v>
      </c>
      <c r="IF13" s="14">
        <v>5.6448044788975107</v>
      </c>
      <c r="IG13" s="14">
        <v>5.6368044788975116</v>
      </c>
      <c r="IH13" s="14">
        <v>5.5446666666666706</v>
      </c>
      <c r="II13" s="14">
        <v>5.1969198966408392</v>
      </c>
      <c r="IJ13" s="14">
        <v>5.7682756244616824</v>
      </c>
      <c r="IK13" s="14">
        <v>5.422528854435841</v>
      </c>
      <c r="IL13" s="14">
        <v>5.3985288544358374</v>
      </c>
      <c r="IM13" s="14">
        <v>5.4926666666666737</v>
      </c>
      <c r="IN13" s="14">
        <v>5.7309422911283532</v>
      </c>
      <c r="IO13" s="14">
        <v>5.1649198966408374</v>
      </c>
      <c r="IP13" s="14">
        <v>5.4011955211025038</v>
      </c>
      <c r="IQ13" s="14">
        <v>5.6394711455641779</v>
      </c>
      <c r="IR13" s="14">
        <v>5.6508044788975145</v>
      </c>
      <c r="IS13" s="14">
        <v>5.5013333333333376</v>
      </c>
      <c r="IT13" s="14">
        <v>5.3658621877691699</v>
      </c>
      <c r="IU13" s="14">
        <v>5.6274711455641757</v>
      </c>
      <c r="IV13" s="14">
        <v>5.6521378122308441</v>
      </c>
      <c r="IW13" s="14">
        <v>5.4351955211025071</v>
      </c>
      <c r="IX13" s="14">
        <v>5.6674711455641775</v>
      </c>
      <c r="IY13" s="14">
        <v>5.4478621877691742</v>
      </c>
      <c r="IZ13" s="14">
        <v>5.5426666666666753</v>
      </c>
      <c r="JA13" s="14">
        <v>5.3050577088716722</v>
      </c>
      <c r="JB13" s="14">
        <v>5.7409422911283539</v>
      </c>
      <c r="JC13" s="14">
        <v>5.6388044788975122</v>
      </c>
      <c r="JD13" s="14">
        <v>4.9793109388458374</v>
      </c>
      <c r="JE13" s="14">
        <v>5.5513333333333392</v>
      </c>
      <c r="JF13" s="14">
        <v>5.547333333333337</v>
      </c>
      <c r="JG13" s="14">
        <v>5.3463910422050045</v>
      </c>
      <c r="JH13" s="14">
        <v>5.578000000000003</v>
      </c>
      <c r="JI13" s="14">
        <v>5.4591955211025045</v>
      </c>
      <c r="JJ13" s="14">
        <v>5.313724375538337</v>
      </c>
      <c r="JK13" s="14">
        <v>5.296391042205002</v>
      </c>
      <c r="JL13" s="14">
        <v>5.6561378122308472</v>
      </c>
      <c r="JM13" s="14">
        <v>5.6788044788975141</v>
      </c>
      <c r="JN13" s="14">
        <v>5.5600000000000041</v>
      </c>
      <c r="JO13" s="14">
        <v>5.4398621877691751</v>
      </c>
      <c r="JP13" s="14">
        <v>5.5560000000000072</v>
      </c>
      <c r="JQ13" s="14">
        <v>5.6708044788975149</v>
      </c>
      <c r="JR13" s="14">
        <v>5.2877243755383381</v>
      </c>
      <c r="JS13" s="14">
        <v>5.6641378122308463</v>
      </c>
      <c r="JT13" s="14">
        <v>5.5433333333333401</v>
      </c>
      <c r="JU13" s="14">
        <v>5.5533333333333408</v>
      </c>
      <c r="JV13" s="14">
        <v>5.5540000000000056</v>
      </c>
      <c r="JW13" s="14">
        <v>5.4318621877691697</v>
      </c>
      <c r="JX13" s="14">
        <v>5.6581378122308479</v>
      </c>
      <c r="JY13" s="14">
        <v>5.6814711455641804</v>
      </c>
      <c r="JZ13" s="14">
        <v>5.5673333333333375</v>
      </c>
      <c r="KA13" s="14">
        <v>5.6834711455641758</v>
      </c>
      <c r="KB13" s="14">
        <v>5.8242756244616825</v>
      </c>
      <c r="KC13" s="14">
        <v>5.4545288544358375</v>
      </c>
      <c r="KD13" s="14">
        <v>5.3557243755383395</v>
      </c>
      <c r="KE13" s="14">
        <v>5.5740000000000069</v>
      </c>
      <c r="KF13" s="14">
        <v>5.4745288544358379</v>
      </c>
      <c r="KG13" s="14">
        <v>5.3330577088716726</v>
      </c>
      <c r="KH13" s="14">
        <v>5.5746666666666718</v>
      </c>
      <c r="KI13" s="14">
        <v>5.813608957795017</v>
      </c>
      <c r="KJ13" s="14">
        <v>5.470528854435841</v>
      </c>
      <c r="KK13" s="14">
        <v>5.5940000000000074</v>
      </c>
      <c r="KL13" s="14">
        <v>5.3690577088716713</v>
      </c>
      <c r="KM13" s="14">
        <v>5.6153333333333384</v>
      </c>
      <c r="KN13" s="14">
        <v>5.1347820844100056</v>
      </c>
      <c r="KO13" s="14">
        <v>5.5640000000000063</v>
      </c>
      <c r="KP13" s="14">
        <v>5.591333333333341</v>
      </c>
      <c r="KQ13" s="14">
        <v>5.7028044788975114</v>
      </c>
      <c r="KR13" s="14">
        <v>5.6106666666666705</v>
      </c>
      <c r="KS13" s="14">
        <v>5.5953333333333379</v>
      </c>
      <c r="KT13" s="14">
        <v>5.5018621877691727</v>
      </c>
      <c r="KU13" s="14">
        <v>5.2422532299741738</v>
      </c>
      <c r="KV13" s="14">
        <v>5.4758621877691738</v>
      </c>
      <c r="KW13" s="14">
        <v>5.3610577088716722</v>
      </c>
      <c r="KX13" s="14">
        <v>5.4738621877691731</v>
      </c>
      <c r="KY13" s="14">
        <v>5.5051955211025039</v>
      </c>
      <c r="KZ13" s="14">
        <v>5.7314711455641767</v>
      </c>
      <c r="LA13" s="14">
        <v>5.5953333333333379</v>
      </c>
      <c r="LB13" s="14">
        <v>5.7381378122308453</v>
      </c>
      <c r="LC13" s="14">
        <v>5.3910577088716733</v>
      </c>
      <c r="LD13" s="14">
        <v>5.6033333333333371</v>
      </c>
      <c r="LE13" s="14">
        <v>5.6948044788975123</v>
      </c>
      <c r="LF13" s="14">
        <v>5.8422756244616876</v>
      </c>
      <c r="LG13" s="14">
        <v>5.2555865633075056</v>
      </c>
      <c r="LH13" s="14">
        <v>5.3750577088716689</v>
      </c>
      <c r="LI13" s="14">
        <v>5.7468044788975092</v>
      </c>
      <c r="LJ13" s="14">
        <v>5.7354711455641789</v>
      </c>
      <c r="LK13" s="14">
        <v>5.3863910422050054</v>
      </c>
      <c r="LL13" s="14">
        <v>5.8302756244616862</v>
      </c>
      <c r="LM13" s="14">
        <v>5.3710577088716729</v>
      </c>
      <c r="LN13" s="14">
        <v>5.622000000000007</v>
      </c>
      <c r="LO13" s="14">
        <v>5.7368044788975094</v>
      </c>
      <c r="LP13" s="14">
        <v>5.8602756244616874</v>
      </c>
      <c r="LQ13" s="14">
        <v>5.861608957795017</v>
      </c>
      <c r="LR13" s="14">
        <v>5.7341378122308431</v>
      </c>
      <c r="LS13" s="14">
        <v>5.5111955211025077</v>
      </c>
      <c r="LT13" s="14">
        <v>5.7221378122308471</v>
      </c>
      <c r="LU13" s="14">
        <v>5.2655865633075063</v>
      </c>
      <c r="LV13" s="14">
        <v>5.5085288544358413</v>
      </c>
      <c r="LW13" s="14">
        <v>5.7641378122308442</v>
      </c>
      <c r="LX13" s="14">
        <v>5.3910577088716733</v>
      </c>
      <c r="LY13" s="14">
        <v>5.6380000000000052</v>
      </c>
      <c r="LZ13" s="14">
        <v>5.1727820844100059</v>
      </c>
      <c r="MA13" s="14">
        <v>5.5045288544358391</v>
      </c>
      <c r="MB13" s="14">
        <v>5.2575865633075072</v>
      </c>
      <c r="MC13" s="14">
        <v>5.513195521102503</v>
      </c>
      <c r="MD13" s="14">
        <v>5.5085288544358413</v>
      </c>
      <c r="ME13" s="14">
        <v>5.6360000000000046</v>
      </c>
      <c r="MF13" s="14">
        <v>5.513195521102503</v>
      </c>
      <c r="MG13" s="14">
        <v>5.4103910422050028</v>
      </c>
      <c r="MH13" s="14">
        <v>5.7568044788975099</v>
      </c>
      <c r="MI13" s="14">
        <v>5.3983910422050077</v>
      </c>
      <c r="MJ13" s="14">
        <v>5.487195521102505</v>
      </c>
      <c r="MK13" s="14">
        <v>5.3930577088716749</v>
      </c>
      <c r="ML13" s="14">
        <v>5.1674487510766731</v>
      </c>
      <c r="MM13" s="14">
        <v>5.2915865633075043</v>
      </c>
      <c r="MN13" s="14">
        <v>5.5145288544358397</v>
      </c>
      <c r="MO13" s="14">
        <v>5.7561378122308451</v>
      </c>
      <c r="MP13" s="14">
        <v>5.85694229112835</v>
      </c>
      <c r="MQ13" s="14">
        <v>5.6400000000000068</v>
      </c>
      <c r="MR13" s="14">
        <v>5.5325288544358386</v>
      </c>
      <c r="MS13" s="14">
        <v>5.6733333333333391</v>
      </c>
      <c r="MT13" s="14">
        <v>5.7721378122308433</v>
      </c>
      <c r="MU13" s="14">
        <v>5.7574711455641809</v>
      </c>
      <c r="MV13" s="14">
        <v>5.3997243755383373</v>
      </c>
      <c r="MW13" s="14">
        <v>5.4123910422050043</v>
      </c>
      <c r="MX13" s="14">
        <v>5.5411955211025035</v>
      </c>
      <c r="MY13" s="14">
        <v>5.52586218776917</v>
      </c>
      <c r="MZ13" s="14">
        <v>5.3215865633075055</v>
      </c>
      <c r="NA13" s="14">
        <v>5.8782756244616863</v>
      </c>
      <c r="NB13" s="14">
        <v>5.5265288544358411</v>
      </c>
      <c r="NC13" s="14">
        <v>5.5165288544358404</v>
      </c>
      <c r="ND13" s="14">
        <v>5.786804478897511</v>
      </c>
      <c r="NE13" s="14">
        <v>5.5371955211025066</v>
      </c>
      <c r="NF13" s="14">
        <v>5.6500000000000075</v>
      </c>
      <c r="NG13" s="14">
        <v>5.5438621877691698</v>
      </c>
      <c r="NH13" s="14">
        <v>5.6506666666666723</v>
      </c>
      <c r="NI13" s="14">
        <v>5.7621378122308426</v>
      </c>
      <c r="NJ13" s="14">
        <v>5.5298621877691723</v>
      </c>
      <c r="NK13" s="14">
        <v>5.7768044788975104</v>
      </c>
      <c r="NL13" s="14">
        <v>5.5625288544358398</v>
      </c>
      <c r="NM13" s="14">
        <v>5.5498621877691736</v>
      </c>
      <c r="NN13" s="14">
        <v>5.7921378122308438</v>
      </c>
      <c r="NO13" s="14">
        <v>5.4190577088716729</v>
      </c>
      <c r="NP13" s="14">
        <v>5.6740000000000048</v>
      </c>
      <c r="NQ13" s="14">
        <v>5.7754711455641807</v>
      </c>
      <c r="NR13" s="14">
        <v>5.6793333333333376</v>
      </c>
      <c r="NS13" s="14">
        <v>5.6666666666666705</v>
      </c>
      <c r="NT13" s="14">
        <v>5.774137812230844</v>
      </c>
      <c r="NU13" s="14">
        <v>5.6460000000000043</v>
      </c>
      <c r="NV13" s="14">
        <v>5.6706666666666727</v>
      </c>
      <c r="NW13" s="14">
        <v>5.5505288544358384</v>
      </c>
      <c r="NX13" s="14">
        <v>5.6853333333333413</v>
      </c>
      <c r="NY13" s="14">
        <v>5.3269198966408382</v>
      </c>
      <c r="NZ13" s="14">
        <v>5.7948044788975102</v>
      </c>
      <c r="OA13" s="14">
        <v>5.4377243755383375</v>
      </c>
      <c r="OB13" s="14">
        <v>5.5338621877691754</v>
      </c>
      <c r="OC13" s="14">
        <v>5.5711955211025046</v>
      </c>
      <c r="OD13" s="14">
        <v>5.4350577088716712</v>
      </c>
      <c r="OE13" s="14">
        <v>5.3502532299741707</v>
      </c>
      <c r="OF13" s="14">
        <v>5.5611955211025039</v>
      </c>
      <c r="OG13" s="14">
        <v>5.5645288544358413</v>
      </c>
      <c r="OH13" s="14">
        <v>5.3189198966408391</v>
      </c>
      <c r="OI13" s="14">
        <v>5.6900000000000084</v>
      </c>
      <c r="OJ13" s="14">
        <v>5.561862187769175</v>
      </c>
      <c r="OK13" s="14">
        <v>5.4583910422050037</v>
      </c>
      <c r="OL13" s="14">
        <v>5.7861378122308462</v>
      </c>
      <c r="OM13" s="14">
        <v>5.0986442721791709</v>
      </c>
      <c r="ON13" s="14">
        <v>5.55252885443584</v>
      </c>
      <c r="OO13" s="14">
        <v>5.4510577088716694</v>
      </c>
      <c r="OP13" s="14">
        <v>5.6746666666666696</v>
      </c>
      <c r="OQ13" s="14">
        <v>5.5705288544358389</v>
      </c>
      <c r="OR13" s="14">
        <v>6.0304134366925179</v>
      </c>
      <c r="OS13" s="14">
        <v>5.5658621877691719</v>
      </c>
      <c r="OT13" s="14">
        <v>5.557195521102507</v>
      </c>
      <c r="OU13" s="14">
        <v>5.7093333333333387</v>
      </c>
      <c r="OV13" s="14">
        <v>5.2214487510766716</v>
      </c>
      <c r="OW13" s="14">
        <v>5.6860000000000062</v>
      </c>
      <c r="OX13" s="14">
        <v>5.3522532299741723</v>
      </c>
      <c r="OY13" s="14">
        <v>5.3362532299741741</v>
      </c>
      <c r="OZ13" s="14">
        <v>5.6920000000000037</v>
      </c>
      <c r="PA13" s="14">
        <v>5.786804478897511</v>
      </c>
      <c r="PB13" s="14">
        <v>5.5685288544358382</v>
      </c>
      <c r="PC13" s="14">
        <v>5.4683910422050044</v>
      </c>
      <c r="PD13" s="14">
        <v>5.5831955211025059</v>
      </c>
      <c r="PE13" s="14">
        <v>5.9376089577950175</v>
      </c>
      <c r="PF13" s="14">
        <v>5.4590577088716747</v>
      </c>
      <c r="PG13" s="14">
        <v>5.5651955211025061</v>
      </c>
      <c r="PH13" s="14">
        <v>5.6706666666666727</v>
      </c>
      <c r="PI13" s="14">
        <v>5.578528854435838</v>
      </c>
      <c r="PJ13" s="14">
        <v>5.4490577088716741</v>
      </c>
      <c r="PK13" s="14">
        <v>5.6880000000000077</v>
      </c>
      <c r="PL13" s="14">
        <v>5.573862187769171</v>
      </c>
      <c r="PM13" s="14">
        <v>5.6746666666666696</v>
      </c>
      <c r="PN13" s="14">
        <v>5.6960000000000068</v>
      </c>
      <c r="PO13" s="14">
        <v>5.5698621877691741</v>
      </c>
      <c r="PP13" s="14">
        <v>5.4637243755383365</v>
      </c>
      <c r="PQ13" s="14">
        <v>5.5538621877691696</v>
      </c>
      <c r="PR13" s="14">
        <v>5.5811955211025044</v>
      </c>
      <c r="PS13" s="14">
        <v>5.573862187769171</v>
      </c>
      <c r="PT13" s="14">
        <v>5.9036089577950204</v>
      </c>
      <c r="PU13" s="14">
        <v>5.5478621877691721</v>
      </c>
      <c r="PV13" s="14">
        <v>5.4403910422050039</v>
      </c>
      <c r="PW13" s="14">
        <v>5.6920000000000037</v>
      </c>
      <c r="PX13" s="14">
        <v>5.3462532299741738</v>
      </c>
      <c r="PY13" s="14">
        <v>5.5725288544358405</v>
      </c>
      <c r="PZ13" s="14">
        <v>5.6860000000000062</v>
      </c>
      <c r="QA13" s="14">
        <v>5.6846666666666703</v>
      </c>
      <c r="QB13" s="14">
        <v>5.5431955211025041</v>
      </c>
      <c r="QC13" s="14">
        <v>5.6806666666666734</v>
      </c>
      <c r="QD13" s="14">
        <v>5.4663910422050028</v>
      </c>
      <c r="QE13" s="14">
        <v>5.569195521102503</v>
      </c>
      <c r="QF13" s="14">
        <v>5.5805288544358396</v>
      </c>
      <c r="QG13" s="14">
        <v>5.7941378122308453</v>
      </c>
      <c r="QH13" s="14">
        <v>5.8248044788975113</v>
      </c>
      <c r="QI13" s="14">
        <v>5.7033333333333402</v>
      </c>
      <c r="QJ13" s="14">
        <v>5.3475865633075044</v>
      </c>
      <c r="QK13" s="14">
        <v>5.6973333333333365</v>
      </c>
      <c r="QL13" s="14">
        <v>5.5911955211025051</v>
      </c>
      <c r="QM13" s="14">
        <v>5.5818621877691701</v>
      </c>
      <c r="QN13" s="14">
        <v>5.5751955211025068</v>
      </c>
      <c r="QO13" s="14">
        <v>5.5858621877691723</v>
      </c>
      <c r="QP13" s="14">
        <v>5.6953333333333411</v>
      </c>
      <c r="QQ13" s="14">
        <v>5.7073333333333371</v>
      </c>
      <c r="QR13" s="14">
        <v>5.9369422911283527</v>
      </c>
      <c r="QS13" s="14">
        <v>5.7073333333333371</v>
      </c>
      <c r="QT13" s="14">
        <v>5.6926666666666748</v>
      </c>
      <c r="QU13" s="14">
        <v>5.5818621877691701</v>
      </c>
      <c r="QV13" s="14">
        <v>5.5911955211025051</v>
      </c>
      <c r="QW13" s="14">
        <v>5.7060000000000066</v>
      </c>
      <c r="QX13" s="14">
        <v>5.4730577088716714</v>
      </c>
      <c r="QY13" s="14">
        <v>5.8154711455641763</v>
      </c>
      <c r="QZ13" s="14">
        <v>5.5978621877691737</v>
      </c>
      <c r="RA13" s="14">
        <v>5.818137812230848</v>
      </c>
      <c r="RB13" s="14">
        <v>5.5858621877691723</v>
      </c>
      <c r="RC13" s="14">
        <v>5.830137812230844</v>
      </c>
      <c r="RD13" s="14">
        <v>5.8108044788975146</v>
      </c>
      <c r="RE13" s="14">
        <v>5.3535865633075019</v>
      </c>
      <c r="RF13" s="14">
        <v>5.7073333333333371</v>
      </c>
      <c r="RG13" s="14">
        <v>5.5878621877691739</v>
      </c>
      <c r="RH13" s="14">
        <v>5.5925288544358409</v>
      </c>
      <c r="RI13" s="14">
        <v>5.5945288544358363</v>
      </c>
      <c r="RJ13" s="14">
        <v>5.7026666666666754</v>
      </c>
      <c r="RK13" s="14">
        <v>5.2387820844100066</v>
      </c>
      <c r="RL13" s="14">
        <v>5.7066666666666723</v>
      </c>
      <c r="RM13" s="14">
        <v>5.7140000000000057</v>
      </c>
      <c r="RN13" s="14">
        <v>5.7113333333333394</v>
      </c>
      <c r="RO13" s="14">
        <v>5.595862187769173</v>
      </c>
      <c r="RP13" s="14">
        <v>5.704000000000006</v>
      </c>
      <c r="RQ13" s="14">
        <v>5.8488044788975149</v>
      </c>
      <c r="RR13" s="14">
        <v>5.3835865633075031</v>
      </c>
      <c r="RS13" s="14">
        <v>5.4950577088716734</v>
      </c>
      <c r="RT13" s="14">
        <v>5.7200000000000042</v>
      </c>
      <c r="RU13" s="14">
        <v>5.8328044788975104</v>
      </c>
      <c r="RV13" s="14">
        <v>5.6185288544358398</v>
      </c>
      <c r="RW13" s="14">
        <v>5.7186666666666737</v>
      </c>
      <c r="RX13" s="14">
        <v>5.6151955211025086</v>
      </c>
      <c r="RY13" s="14">
        <v>5.3862532299741694</v>
      </c>
      <c r="RZ13" s="14">
        <v>5.8368044788975126</v>
      </c>
      <c r="SA13" s="14">
        <v>5.6165288544358383</v>
      </c>
      <c r="SB13" s="14">
        <v>5.7333333333333414</v>
      </c>
      <c r="SC13" s="14">
        <v>5.5083910422050053</v>
      </c>
      <c r="SD13" s="14">
        <v>5.4943910422050024</v>
      </c>
      <c r="SE13" s="14">
        <v>5.3955865633075053</v>
      </c>
      <c r="SF13" s="14">
        <v>5.7266666666666728</v>
      </c>
      <c r="SG13" s="14">
        <v>5.8474711455641781</v>
      </c>
      <c r="SH13" s="14">
        <v>5.7406666666666695</v>
      </c>
      <c r="SI13" s="14">
        <v>5.6245288544358374</v>
      </c>
      <c r="SJ13" s="14">
        <v>5.5030577088716726</v>
      </c>
      <c r="SK13" s="14">
        <v>5.8421378122308454</v>
      </c>
      <c r="SL13" s="14">
        <v>5.6986666666666732</v>
      </c>
      <c r="SM13" s="14">
        <v>5.8028044788975093</v>
      </c>
      <c r="SN13" s="14">
        <v>5.9502756244616846</v>
      </c>
      <c r="SO13" s="14">
        <v>5.60052885443584</v>
      </c>
      <c r="SP13" s="14">
        <v>5.5083910422050053</v>
      </c>
      <c r="SQ13" s="14">
        <v>5.7220000000000049</v>
      </c>
      <c r="SR13" s="14">
        <v>5.5925288544358409</v>
      </c>
      <c r="SS13" s="14">
        <v>5.5698621877691741</v>
      </c>
      <c r="ST13" s="14">
        <v>5.5931955211025066</v>
      </c>
      <c r="SU13" s="14">
        <v>5.8434711455641759</v>
      </c>
      <c r="SV13" s="14">
        <v>5.8334711455641814</v>
      </c>
      <c r="SW13" s="14">
        <v>5.6031955211025064</v>
      </c>
      <c r="SX13" s="14">
        <v>5.7013333333333396</v>
      </c>
      <c r="SY13" s="14">
        <v>5.81280447889751</v>
      </c>
      <c r="SZ13" s="14">
        <v>5.7386666666666741</v>
      </c>
      <c r="TA13" s="14">
        <v>5.2654487510766703</v>
      </c>
      <c r="TB13" s="14">
        <v>5.496391042205004</v>
      </c>
      <c r="TC13" s="14">
        <v>5.6205288544358414</v>
      </c>
      <c r="TD13" s="14">
        <v>5.7293333333333392</v>
      </c>
      <c r="TE13" s="14">
        <v>5.3595865633075057</v>
      </c>
      <c r="TF13" s="14">
        <v>5.7093333333333387</v>
      </c>
      <c r="TG13" s="14">
        <v>5.1493109388458382</v>
      </c>
      <c r="TH13" s="14">
        <v>5.7493333333333396</v>
      </c>
      <c r="TI13" s="14">
        <v>5.5003910422050062</v>
      </c>
      <c r="TJ13" s="14">
        <v>4.801564168819989</v>
      </c>
      <c r="TK13" s="14">
        <v>5.7266666666666728</v>
      </c>
      <c r="TL13" s="14">
        <v>5.4903910422050064</v>
      </c>
      <c r="TM13" s="14">
        <v>5.7433333333333421</v>
      </c>
      <c r="TN13" s="14">
        <v>5.5043910422050031</v>
      </c>
      <c r="TO13" s="14">
        <v>5.5083910422050053</v>
      </c>
      <c r="TP13" s="14">
        <v>5.9649422911283523</v>
      </c>
      <c r="TQ13" s="14">
        <v>5.6211955211025062</v>
      </c>
      <c r="TR13" s="14">
        <v>5.7173333333333378</v>
      </c>
      <c r="TS13" s="14">
        <v>5.3862532299741694</v>
      </c>
      <c r="TT13" s="14">
        <v>5.7320000000000055</v>
      </c>
      <c r="TU13" s="14">
        <v>5.5965288544358378</v>
      </c>
      <c r="TV13" s="14">
        <v>5.1399776055125024</v>
      </c>
      <c r="TW13" s="14">
        <v>5.7480000000000038</v>
      </c>
      <c r="TX13" s="14">
        <v>5.5150577088716748</v>
      </c>
      <c r="TY13" s="14">
        <v>5.8528044788975109</v>
      </c>
      <c r="TZ13" s="14">
        <v>5.8594711455641804</v>
      </c>
      <c r="UA13" s="14">
        <v>5.7340000000000071</v>
      </c>
      <c r="UB13" s="14">
        <v>5.1453109388458351</v>
      </c>
      <c r="UC13" s="14">
        <v>5.4069198966408356</v>
      </c>
      <c r="UD13" s="14">
        <v>5.3922532299741732</v>
      </c>
      <c r="UE13" s="14">
        <v>5.6198621877691703</v>
      </c>
      <c r="UF13" s="14">
        <v>5.7560000000000029</v>
      </c>
      <c r="UG13" s="14">
        <v>5.7446666666666726</v>
      </c>
      <c r="UH13" s="14">
        <v>5.9669422911283538</v>
      </c>
      <c r="UI13" s="14">
        <v>5.7180000000000089</v>
      </c>
      <c r="UJ13" s="14">
        <v>5.9589422911283485</v>
      </c>
      <c r="UK13" s="14">
        <v>5.7400000000000047</v>
      </c>
      <c r="UL13" s="14">
        <v>5.6198621877691703</v>
      </c>
      <c r="UM13" s="14">
        <v>5.9796089577950209</v>
      </c>
      <c r="UN13" s="14">
        <v>5.9956089577950191</v>
      </c>
      <c r="UO13" s="14">
        <v>5.605195521102508</v>
      </c>
      <c r="UP13" s="14">
        <v>5.6191955211025046</v>
      </c>
      <c r="UQ13" s="14">
        <v>5.9676089577950187</v>
      </c>
      <c r="UR13" s="14">
        <v>5.8601378122308452</v>
      </c>
      <c r="US13" s="14">
        <v>5.6431955211025082</v>
      </c>
      <c r="UT13" s="14">
        <v>5.5337243755383394</v>
      </c>
      <c r="UU13" s="14">
        <v>5.6458621877691746</v>
      </c>
      <c r="UV13" s="14">
        <v>5.8848044788975136</v>
      </c>
      <c r="UW13" s="14">
        <v>5.7560000000000029</v>
      </c>
      <c r="UX13" s="14">
        <v>5.8774711455641793</v>
      </c>
      <c r="UY13" s="14">
        <v>5.5303910422050073</v>
      </c>
      <c r="UZ13" s="14">
        <v>5.8854711455641784</v>
      </c>
      <c r="VA13" s="14">
        <v>5.5250577088716692</v>
      </c>
      <c r="VB13" s="14">
        <v>5.6418621877691724</v>
      </c>
      <c r="VC13" s="14">
        <v>5.4135865633075042</v>
      </c>
      <c r="VD13" s="14">
        <v>5.7766666666666744</v>
      </c>
      <c r="VE13" s="14">
        <v>5.6418621877691724</v>
      </c>
      <c r="VF13" s="14">
        <v>5.6471955211025051</v>
      </c>
      <c r="VG13" s="14">
        <v>5.8548044788975124</v>
      </c>
      <c r="VH13" s="14">
        <v>5.6338621877691732</v>
      </c>
      <c r="VI13" s="14">
        <v>5.4002532299741723</v>
      </c>
      <c r="VJ13" s="14">
        <v>5.410253229974173</v>
      </c>
      <c r="VK13" s="14">
        <v>5.5230577088716739</v>
      </c>
      <c r="VL13" s="14">
        <v>5.8741378122308481</v>
      </c>
      <c r="VM13" s="14">
        <v>5.7433333333333421</v>
      </c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  <c r="AIC13" s="14"/>
      <c r="AID13" s="14"/>
      <c r="AIE13" s="14"/>
      <c r="AIF13" s="14"/>
      <c r="AIG13" s="14"/>
      <c r="AIH13" s="14"/>
      <c r="AII13" s="14"/>
      <c r="AIJ13" s="14"/>
      <c r="AIK13" s="14"/>
      <c r="AIL13" s="14"/>
      <c r="AIM13" s="14"/>
      <c r="AIN13" s="14"/>
      <c r="AIO13" s="14"/>
      <c r="AIP13" s="14"/>
      <c r="AIQ13" s="14"/>
      <c r="AIR13" s="14"/>
      <c r="AIS13" s="14"/>
      <c r="AIT13" s="14"/>
      <c r="AIU13" s="14"/>
      <c r="AIV13" s="14"/>
      <c r="AIW13" s="14"/>
      <c r="AIX13" s="14"/>
      <c r="AIY13" s="14"/>
      <c r="AIZ13" s="14"/>
      <c r="AJA13" s="14"/>
      <c r="AJB13" s="14"/>
      <c r="AJC13" s="14"/>
      <c r="AJD13" s="14"/>
      <c r="AJE13" s="14"/>
      <c r="AJF13" s="14"/>
      <c r="AJG13" s="14"/>
      <c r="AJH13" s="14"/>
      <c r="AJI13" s="14"/>
      <c r="AJJ13" s="14"/>
      <c r="AJK13" s="14"/>
      <c r="AJL13" s="14"/>
      <c r="AJM13" s="14"/>
      <c r="AJN13" s="14"/>
      <c r="AJO13" s="14"/>
      <c r="AJP13" s="14"/>
      <c r="AJQ13" s="14"/>
      <c r="AJR13" s="14"/>
      <c r="AJS13" s="14"/>
      <c r="AJT13" s="14"/>
      <c r="AJU13" s="14"/>
      <c r="AJV13" s="14"/>
      <c r="AJW13" s="14"/>
      <c r="AJX13" s="14"/>
      <c r="AJY13" s="14"/>
      <c r="AJZ13" s="14"/>
      <c r="AKA13" s="14"/>
      <c r="AKB13" s="14"/>
      <c r="AKC13" s="14"/>
      <c r="AKD13" s="14"/>
      <c r="AKE13" s="14"/>
      <c r="AKF13" s="14"/>
      <c r="AKG13" s="14"/>
      <c r="AKH13" s="14"/>
      <c r="AKI13" s="14"/>
      <c r="AKJ13" s="14"/>
      <c r="AKK13" s="14"/>
      <c r="AKL13" s="14"/>
      <c r="AKM13" s="14"/>
      <c r="AKN13" s="14"/>
      <c r="AKO13" s="14"/>
      <c r="AKP13" s="14"/>
      <c r="AKQ13" s="14"/>
      <c r="AKR13" s="14"/>
      <c r="AKS13" s="14"/>
      <c r="AKT13" s="14"/>
      <c r="AKU13" s="14"/>
      <c r="AKV13" s="14"/>
      <c r="AKW13" s="14"/>
      <c r="AKX13" s="14"/>
      <c r="AKY13" s="14"/>
      <c r="AKZ13" s="14"/>
      <c r="ALA13" s="14"/>
      <c r="ALB13" s="14"/>
      <c r="ALC13" s="14"/>
      <c r="ALD13" s="14"/>
      <c r="ALE13" s="14"/>
      <c r="ALF13" s="14"/>
      <c r="ALG13" s="14"/>
      <c r="ALH13" s="14"/>
      <c r="ALI13" s="14"/>
      <c r="ALJ13" s="14"/>
      <c r="ALK13" s="14"/>
      <c r="ALL13" s="14"/>
      <c r="ALM13" s="14"/>
      <c r="ALN13" s="14"/>
      <c r="ALO13" s="14"/>
      <c r="ALP13" s="14"/>
      <c r="ALQ13" s="14"/>
      <c r="ALR13" s="14"/>
      <c r="ALS13" s="14"/>
      <c r="ALT13" s="14"/>
      <c r="ALU13" s="14"/>
      <c r="ALV13" s="14"/>
      <c r="ALW13" s="14"/>
      <c r="ALX13" s="14"/>
      <c r="ALY13" s="14"/>
      <c r="ALZ13" s="14"/>
      <c r="AMA13" s="14"/>
      <c r="AMB13" s="14"/>
      <c r="AMC13" s="14"/>
      <c r="AMD13" s="14"/>
      <c r="AME13" s="14"/>
      <c r="AMF13" s="14"/>
      <c r="AMG13" s="14"/>
      <c r="AMH13" s="14"/>
      <c r="AMI13" s="14"/>
      <c r="AMJ13" s="14"/>
      <c r="AMK13" s="14"/>
      <c r="AML13" s="14"/>
      <c r="AMM13" s="14"/>
      <c r="AMN13" s="14"/>
      <c r="AMO13" s="14"/>
      <c r="AMP13" s="14"/>
      <c r="AMQ13" s="14"/>
      <c r="AMR13" s="14"/>
      <c r="AMS13" s="14"/>
      <c r="AMT13" s="14"/>
      <c r="AMU13" s="14"/>
      <c r="AMV13" s="14"/>
      <c r="AMW13" s="14"/>
      <c r="AMX13" s="14"/>
      <c r="AMY13" s="14"/>
      <c r="AMZ13" s="14"/>
      <c r="ANA13" s="14"/>
      <c r="ANB13" s="14"/>
      <c r="ANC13" s="14"/>
      <c r="AND13" s="14"/>
      <c r="ANE13" s="14"/>
      <c r="ANF13" s="14"/>
      <c r="ANG13" s="14"/>
      <c r="ANH13" s="14"/>
      <c r="ANI13" s="14"/>
      <c r="ANJ13" s="14"/>
      <c r="ANK13" s="14"/>
      <c r="ANL13" s="14"/>
      <c r="ANM13" s="14"/>
      <c r="ANN13" s="14"/>
      <c r="ANO13" s="14"/>
      <c r="ANP13" s="14"/>
      <c r="ANQ13" s="14"/>
      <c r="ANR13" s="14"/>
      <c r="ANS13" s="14"/>
      <c r="ANT13" s="14"/>
      <c r="ANU13" s="14"/>
      <c r="ANV13" s="14"/>
      <c r="ANW13" s="14"/>
      <c r="ANX13" s="14"/>
      <c r="ANY13" s="14"/>
      <c r="ANZ13" s="14"/>
      <c r="AOA13" s="14"/>
      <c r="AOB13" s="14"/>
      <c r="AOC13" s="14"/>
      <c r="AOD13" s="14"/>
      <c r="AOE13" s="14"/>
      <c r="AOF13" s="14"/>
      <c r="AOG13" s="14"/>
      <c r="AOH13" s="14"/>
      <c r="AOI13" s="14"/>
      <c r="AOJ13" s="14"/>
      <c r="AOK13" s="14"/>
      <c r="AOL13" s="14"/>
      <c r="AOM13" s="14"/>
      <c r="AON13" s="14"/>
      <c r="AOO13" s="14"/>
      <c r="AOP13" s="14"/>
      <c r="AOQ13" s="14"/>
      <c r="AOR13" s="14"/>
      <c r="AOS13" s="14"/>
      <c r="AOT13" s="14"/>
      <c r="AOU13" s="14"/>
      <c r="AOV13" s="14"/>
      <c r="AOW13" s="14"/>
      <c r="AOX13" s="14"/>
      <c r="AOY13" s="14"/>
      <c r="AOZ13" s="14"/>
      <c r="APA13" s="14"/>
      <c r="APB13" s="14"/>
      <c r="APC13" s="14"/>
      <c r="APD13" s="14"/>
      <c r="APE13" s="14"/>
      <c r="APF13" s="14"/>
      <c r="APG13" s="14"/>
      <c r="APH13" s="14"/>
      <c r="API13" s="14"/>
      <c r="APJ13" s="14"/>
      <c r="APK13" s="14"/>
      <c r="APL13" s="14"/>
      <c r="APM13" s="14"/>
      <c r="APN13" s="14"/>
      <c r="APO13" s="14"/>
      <c r="APP13" s="14"/>
      <c r="APQ13" s="14"/>
      <c r="APR13" s="14"/>
      <c r="APS13" s="14"/>
      <c r="APT13" s="14"/>
      <c r="APU13" s="14"/>
      <c r="APV13" s="14"/>
      <c r="APW13" s="14"/>
      <c r="APX13" s="14"/>
      <c r="APY13" s="14"/>
      <c r="APZ13" s="14"/>
      <c r="AQA13" s="14"/>
      <c r="AQB13" s="14"/>
      <c r="AQC13" s="14"/>
      <c r="AQD13" s="14"/>
      <c r="AQE13" s="14"/>
      <c r="AQF13" s="14"/>
      <c r="AQG13" s="14"/>
      <c r="AQH13" s="14"/>
      <c r="AQI13" s="14"/>
      <c r="AQJ13" s="14"/>
      <c r="AQK13" s="14"/>
      <c r="AQL13" s="14"/>
      <c r="AQM13" s="14"/>
      <c r="AQN13" s="14"/>
      <c r="AQO13" s="14"/>
      <c r="AQP13" s="14"/>
      <c r="AQQ13" s="14"/>
      <c r="AQR13" s="14"/>
      <c r="AQS13" s="14"/>
      <c r="AQT13" s="14"/>
      <c r="AQU13" s="14"/>
      <c r="AQV13" s="14"/>
      <c r="AQW13" s="14"/>
      <c r="AQX13" s="14"/>
      <c r="AQY13" s="14"/>
      <c r="AQZ13" s="14"/>
      <c r="ARA13" s="14"/>
      <c r="ARB13" s="14"/>
      <c r="ARC13" s="14"/>
      <c r="ARD13" s="14"/>
      <c r="ARE13" s="14"/>
      <c r="ARF13" s="14"/>
      <c r="ARG13" s="14"/>
      <c r="ARH13" s="14"/>
      <c r="ARI13" s="14"/>
      <c r="ARJ13" s="14"/>
      <c r="ARK13" s="14"/>
      <c r="ARL13" s="14"/>
      <c r="ARM13" s="14"/>
      <c r="ARN13" s="14"/>
      <c r="ARO13" s="14"/>
      <c r="ARP13" s="14"/>
      <c r="ARQ13" s="14"/>
      <c r="ARR13" s="14"/>
      <c r="ARS13" s="14"/>
      <c r="ART13" s="14"/>
      <c r="ARU13" s="14"/>
      <c r="ARV13" s="14"/>
      <c r="ARW13" s="14"/>
      <c r="ARX13" s="14"/>
      <c r="ARY13" s="14"/>
      <c r="ARZ13" s="14"/>
      <c r="ASA13" s="14"/>
      <c r="ASB13" s="14"/>
      <c r="ASC13" s="14"/>
      <c r="ASD13" s="14"/>
      <c r="ASE13" s="14"/>
      <c r="ASF13" s="14"/>
      <c r="ASG13" s="14"/>
      <c r="ASH13" s="14"/>
      <c r="ASI13" s="14"/>
      <c r="ASJ13" s="14"/>
      <c r="ASK13" s="14"/>
      <c r="ASL13" s="14"/>
      <c r="ASM13" s="14"/>
      <c r="ASN13" s="14"/>
      <c r="ASO13" s="14"/>
      <c r="ASP13" s="14"/>
      <c r="ASQ13" s="14"/>
      <c r="ASR13" s="14"/>
      <c r="ASS13" s="14"/>
      <c r="AST13" s="14"/>
      <c r="ASU13" s="14"/>
      <c r="ASV13" s="14"/>
      <c r="ASW13" s="14"/>
      <c r="ASX13" s="14"/>
      <c r="ASY13" s="14"/>
      <c r="ASZ13" s="14"/>
      <c r="ATA13" s="14"/>
      <c r="ATB13" s="14"/>
      <c r="ATC13" s="14"/>
      <c r="ATD13" s="14"/>
      <c r="ATE13" s="14"/>
      <c r="ATF13" s="14"/>
      <c r="ATG13" s="14"/>
      <c r="ATH13" s="14"/>
      <c r="ATI13" s="14"/>
      <c r="ATJ13" s="14"/>
      <c r="ATK13" s="14"/>
      <c r="ATL13" s="14"/>
      <c r="ATM13" s="14"/>
      <c r="ATN13" s="14"/>
      <c r="ATO13" s="14"/>
      <c r="ATP13" s="14"/>
      <c r="ATQ13" s="14"/>
      <c r="ATR13" s="14"/>
      <c r="ATS13" s="14"/>
      <c r="ATT13" s="14"/>
      <c r="ATU13" s="14"/>
      <c r="ATV13" s="14"/>
      <c r="ATW13" s="14"/>
      <c r="ATX13" s="14"/>
      <c r="ATY13" s="14"/>
      <c r="ATZ13" s="14"/>
      <c r="AUA13" s="14"/>
      <c r="AUB13" s="14"/>
      <c r="AUC13" s="14"/>
      <c r="AUD13" s="14"/>
      <c r="AUE13" s="14"/>
      <c r="AUF13" s="14"/>
      <c r="AUG13" s="14"/>
      <c r="AUH13" s="14"/>
      <c r="AUI13" s="14"/>
      <c r="AUJ13" s="14"/>
      <c r="AUK13" s="14"/>
      <c r="AUL13" s="14"/>
      <c r="AUM13" s="14"/>
      <c r="AUN13" s="14"/>
      <c r="AUO13" s="14"/>
      <c r="AUP13" s="14"/>
      <c r="AUQ13" s="14"/>
      <c r="AUR13" s="14"/>
      <c r="AUS13" s="14"/>
      <c r="AUT13" s="14"/>
      <c r="AUU13" s="14"/>
      <c r="AUV13" s="14"/>
      <c r="AUW13" s="14"/>
      <c r="AUX13" s="14"/>
      <c r="AUY13" s="14"/>
      <c r="AUZ13" s="14"/>
      <c r="AVA13" s="14"/>
      <c r="AVB13" s="14"/>
      <c r="AVC13" s="14"/>
      <c r="AVD13" s="14"/>
      <c r="AVE13" s="14"/>
      <c r="AVF13" s="14"/>
      <c r="AVG13" s="14"/>
      <c r="AVH13" s="14"/>
      <c r="AVI13" s="14"/>
      <c r="AVJ13" s="14"/>
      <c r="AVK13" s="14"/>
      <c r="AVL13" s="14"/>
      <c r="AVM13" s="14"/>
      <c r="AVN13" s="14"/>
      <c r="AVO13" s="14"/>
      <c r="AVP13" s="14"/>
      <c r="AVQ13" s="14"/>
      <c r="AVR13" s="14"/>
      <c r="AVS13" s="14"/>
      <c r="AVT13" s="14"/>
      <c r="AVU13" s="14"/>
      <c r="AVV13" s="14"/>
      <c r="AVW13" s="14"/>
      <c r="AVX13" s="14"/>
      <c r="AVY13" s="14"/>
      <c r="AVZ13" s="14"/>
      <c r="AWA13" s="14"/>
      <c r="AWB13" s="14"/>
      <c r="AWC13" s="14"/>
      <c r="AWD13" s="14"/>
      <c r="AWE13" s="14"/>
      <c r="AWF13" s="14"/>
      <c r="AWG13" s="14"/>
      <c r="AWH13" s="14"/>
      <c r="AWI13" s="14"/>
      <c r="AWJ13" s="14"/>
      <c r="AWK13" s="14"/>
      <c r="AWL13" s="14"/>
      <c r="AWM13" s="14"/>
      <c r="AWN13" s="14"/>
      <c r="AWO13" s="14"/>
      <c r="AWP13" s="14"/>
      <c r="AWQ13" s="14"/>
      <c r="AWR13" s="14"/>
      <c r="AWS13" s="14"/>
      <c r="AWT13" s="14"/>
      <c r="AWU13" s="14"/>
      <c r="AWV13" s="14"/>
      <c r="AWW13" s="14"/>
      <c r="AWX13" s="14"/>
      <c r="AWY13" s="14"/>
      <c r="AWZ13" s="14"/>
      <c r="AXA13" s="14"/>
      <c r="AXB13" s="14"/>
      <c r="AXC13" s="14"/>
      <c r="AXD13" s="14"/>
      <c r="AXE13" s="14"/>
      <c r="AXF13" s="14"/>
      <c r="AXG13" s="14"/>
      <c r="AXH13" s="14"/>
      <c r="AXI13" s="14"/>
      <c r="AXJ13" s="14"/>
      <c r="AXK13" s="14"/>
      <c r="AXL13" s="14"/>
      <c r="AXM13" s="14"/>
      <c r="AXN13" s="14"/>
      <c r="AXO13" s="14"/>
      <c r="AXP13" s="14"/>
      <c r="AXQ13" s="14"/>
      <c r="AXR13" s="14"/>
      <c r="AXS13" s="14"/>
      <c r="AXT13" s="14"/>
      <c r="AXU13" s="14"/>
      <c r="AXV13" s="14"/>
      <c r="AXW13" s="14"/>
      <c r="AXX13" s="14"/>
      <c r="AXY13" s="14"/>
      <c r="AXZ13" s="14"/>
      <c r="AYA13" s="14"/>
      <c r="AYB13" s="14"/>
      <c r="AYC13" s="14"/>
      <c r="AYD13" s="14"/>
      <c r="AYE13" s="14"/>
      <c r="AYF13" s="14"/>
      <c r="AYG13" s="14"/>
      <c r="AYH13" s="14"/>
      <c r="AYI13" s="14"/>
      <c r="AYJ13" s="14"/>
      <c r="AYK13" s="14"/>
      <c r="AYL13" s="14"/>
      <c r="AYM13" s="14"/>
      <c r="AYN13" s="14"/>
      <c r="AYO13" s="14"/>
      <c r="AYP13" s="14"/>
      <c r="AYQ13" s="14"/>
      <c r="AYR13" s="14"/>
      <c r="AYS13" s="14"/>
      <c r="AYT13" s="14"/>
      <c r="AYU13" s="14"/>
      <c r="AYV13" s="14"/>
      <c r="AYW13" s="14"/>
      <c r="AYX13" s="14"/>
      <c r="AYY13" s="14"/>
      <c r="AYZ13" s="14"/>
      <c r="AZA13" s="14"/>
      <c r="AZB13" s="14"/>
      <c r="AZC13" s="14"/>
      <c r="AZD13" s="14"/>
      <c r="AZE13" s="14"/>
      <c r="AZF13" s="14"/>
      <c r="AZG13" s="14"/>
      <c r="AZH13" s="14"/>
      <c r="AZI13" s="14"/>
      <c r="AZJ13" s="14"/>
      <c r="AZK13" s="14"/>
      <c r="AZL13" s="14"/>
      <c r="AZM13" s="14"/>
      <c r="AZN13" s="14"/>
      <c r="AZO13" s="14"/>
      <c r="AZP13" s="14"/>
      <c r="AZQ13" s="14"/>
      <c r="AZR13" s="14"/>
      <c r="AZS13" s="14"/>
      <c r="AZT13" s="14"/>
      <c r="AZU13" s="14"/>
      <c r="AZV13" s="14"/>
      <c r="AZW13" s="14"/>
      <c r="AZX13" s="14"/>
      <c r="AZY13" s="14"/>
      <c r="AZZ13" s="14"/>
      <c r="BAA13" s="14"/>
      <c r="BAB13" s="14"/>
      <c r="BAC13" s="14"/>
      <c r="BAD13" s="14"/>
      <c r="BAE13" s="14"/>
      <c r="BAF13" s="14"/>
      <c r="BAG13" s="14"/>
      <c r="BAH13" s="14"/>
      <c r="BAI13" s="14"/>
      <c r="BAJ13" s="14"/>
      <c r="BAK13" s="14"/>
      <c r="BAL13" s="14"/>
      <c r="BAM13" s="14"/>
      <c r="BAN13" s="14"/>
      <c r="BAO13" s="14"/>
      <c r="BAP13" s="14"/>
      <c r="BAQ13" s="14"/>
      <c r="BAR13" s="14"/>
      <c r="BAS13" s="14"/>
      <c r="BAT13" s="14"/>
      <c r="BAU13" s="14"/>
      <c r="BAV13" s="14"/>
      <c r="BAW13" s="14"/>
      <c r="BAX13" s="14"/>
      <c r="BAY13" s="14"/>
      <c r="BAZ13" s="14"/>
      <c r="BBA13" s="14"/>
      <c r="BBB13" s="14"/>
      <c r="BBC13" s="14"/>
      <c r="BBD13" s="14"/>
      <c r="BBE13" s="14"/>
      <c r="BBF13" s="14"/>
      <c r="BBG13" s="14"/>
      <c r="BBH13" s="14"/>
      <c r="BBI13" s="14"/>
      <c r="BBJ13" s="14"/>
      <c r="BBK13" s="14"/>
      <c r="BBL13" s="14"/>
      <c r="BBM13" s="14"/>
      <c r="BBN13" s="14"/>
      <c r="BBO13" s="14"/>
      <c r="BBP13" s="14"/>
      <c r="BBQ13" s="14"/>
      <c r="BBR13" s="14"/>
      <c r="BBS13" s="14"/>
      <c r="BBT13" s="14"/>
      <c r="BBU13" s="14"/>
      <c r="BBV13" s="14"/>
      <c r="BBW13" s="14"/>
      <c r="BBX13" s="14"/>
      <c r="BBY13" s="14"/>
      <c r="BBZ13" s="14"/>
      <c r="BCA13" s="14"/>
      <c r="BCB13" s="14"/>
      <c r="BCC13" s="14"/>
      <c r="BCD13" s="14"/>
      <c r="BCE13" s="14"/>
      <c r="BCF13" s="14"/>
      <c r="BCG13" s="14"/>
      <c r="BCH13" s="14"/>
      <c r="BCI13" s="14"/>
      <c r="BCJ13" s="14"/>
      <c r="BCK13" s="14"/>
      <c r="BCL13" s="14"/>
      <c r="BCM13" s="14"/>
      <c r="BCN13" s="14"/>
      <c r="BCO13" s="14"/>
      <c r="BCP13" s="14"/>
      <c r="BCQ13" s="14"/>
      <c r="BCR13" s="14"/>
      <c r="BCS13" s="14"/>
      <c r="BCT13" s="14"/>
      <c r="BCU13" s="14"/>
      <c r="BCV13" s="14"/>
      <c r="BCW13" s="14"/>
      <c r="BCX13" s="14"/>
      <c r="BCY13" s="14"/>
      <c r="BCZ13" s="14"/>
      <c r="BDA13" s="14"/>
      <c r="BDB13" s="14"/>
      <c r="BDC13" s="14"/>
      <c r="BDD13" s="14"/>
      <c r="BDE13" s="14"/>
      <c r="BDF13" s="14"/>
      <c r="BDG13" s="14"/>
      <c r="BDH13" s="14"/>
      <c r="BDI13" s="14"/>
      <c r="BDJ13" s="14"/>
      <c r="BDK13" s="14"/>
      <c r="BDL13" s="14"/>
      <c r="BDM13" s="14"/>
      <c r="BDN13" s="14"/>
      <c r="BDO13" s="14"/>
      <c r="BDP13" s="14"/>
      <c r="BDQ13" s="14"/>
      <c r="BDR13" s="14"/>
      <c r="BDS13" s="14"/>
      <c r="BDT13" s="14"/>
      <c r="BDU13" s="14"/>
      <c r="BDV13" s="14"/>
      <c r="BDW13" s="14"/>
      <c r="BDX13" s="14"/>
      <c r="BDY13" s="14"/>
      <c r="BDZ13" s="14"/>
      <c r="BEA13" s="14"/>
      <c r="BEB13" s="14"/>
      <c r="BEC13" s="14"/>
      <c r="BED13" s="14"/>
      <c r="BEE13" s="14"/>
      <c r="BEF13" s="14"/>
      <c r="BEG13" s="14"/>
      <c r="BEH13" s="14"/>
      <c r="BEI13" s="14"/>
      <c r="BEJ13" s="14"/>
      <c r="BEK13" s="14"/>
      <c r="BEL13" s="14"/>
      <c r="BEM13" s="14"/>
      <c r="BEN13" s="14"/>
      <c r="BEO13" s="14"/>
      <c r="BEP13" s="14"/>
      <c r="BEQ13" s="14"/>
      <c r="BER13" s="14"/>
      <c r="BES13" s="14"/>
      <c r="BET13" s="14"/>
      <c r="BEU13" s="14"/>
      <c r="BEV13" s="14"/>
      <c r="BEW13" s="14"/>
      <c r="BEX13" s="14"/>
      <c r="BEY13" s="14"/>
      <c r="BEZ13" s="14"/>
      <c r="BFA13" s="14"/>
      <c r="BFB13" s="14"/>
      <c r="BFC13" s="14"/>
      <c r="BFD13" s="14"/>
      <c r="BFE13" s="14"/>
      <c r="BFF13" s="14"/>
      <c r="BFG13" s="14"/>
      <c r="BFH13" s="14"/>
      <c r="BFI13" s="14"/>
      <c r="BFJ13" s="14"/>
      <c r="BFK13" s="14"/>
      <c r="BFL13" s="14"/>
      <c r="BFM13" s="14"/>
      <c r="BFN13" s="14"/>
      <c r="BFO13" s="14"/>
      <c r="BFP13" s="14"/>
      <c r="BFQ13" s="14"/>
      <c r="BFR13" s="14"/>
      <c r="BFS13" s="14"/>
      <c r="BFT13" s="14"/>
      <c r="BFU13" s="14"/>
      <c r="BFV13" s="14"/>
      <c r="BFW13" s="14"/>
      <c r="BFX13" s="14"/>
      <c r="BFY13" s="14"/>
      <c r="BFZ13" s="14"/>
      <c r="BGA13" s="14"/>
      <c r="BGB13" s="14"/>
      <c r="BGC13" s="14"/>
      <c r="BGD13" s="14"/>
      <c r="BGE13" s="14"/>
      <c r="BGF13" s="14"/>
      <c r="BGG13" s="14"/>
      <c r="BGH13" s="14"/>
      <c r="BGI13" s="14"/>
      <c r="BGJ13" s="14"/>
      <c r="BGK13" s="14"/>
      <c r="BGL13" s="14"/>
      <c r="BGM13" s="14"/>
      <c r="BGN13" s="14"/>
      <c r="BGO13" s="14"/>
      <c r="BGP13" s="14"/>
      <c r="BGQ13" s="14"/>
      <c r="BGR13" s="14"/>
      <c r="BGS13" s="14"/>
      <c r="BGT13" s="14"/>
      <c r="BGU13" s="14"/>
      <c r="BGV13" s="14"/>
      <c r="BGW13" s="14"/>
      <c r="BGX13" s="14"/>
      <c r="BGY13" s="14"/>
      <c r="BGZ13" s="14"/>
      <c r="BHA13" s="14"/>
      <c r="BHB13" s="14"/>
      <c r="BHC13" s="14"/>
      <c r="BHD13" s="14"/>
      <c r="BHE13" s="14"/>
      <c r="BHF13" s="14"/>
      <c r="BHG13" s="14"/>
      <c r="BHH13" s="14"/>
      <c r="BHI13" s="14"/>
      <c r="BHJ13" s="14"/>
      <c r="BHK13" s="14"/>
      <c r="BHL13" s="14"/>
      <c r="BHM13" s="14"/>
      <c r="BHN13" s="14"/>
      <c r="BHO13" s="14"/>
      <c r="BHP13" s="14"/>
      <c r="BHQ13" s="14"/>
      <c r="BHR13" s="14"/>
      <c r="BHS13" s="14"/>
      <c r="BHT13" s="14"/>
      <c r="BHU13" s="14"/>
      <c r="BHV13" s="14"/>
      <c r="BHW13" s="14"/>
      <c r="BHX13" s="14"/>
      <c r="BHY13" s="14"/>
      <c r="BHZ13" s="14"/>
      <c r="BIA13" s="14"/>
      <c r="BIB13" s="14"/>
      <c r="BIC13" s="14"/>
      <c r="BID13" s="14"/>
      <c r="BIE13" s="14"/>
      <c r="BIF13" s="14"/>
      <c r="BIG13" s="14"/>
      <c r="BIH13" s="14"/>
      <c r="BII13" s="14"/>
      <c r="BIJ13" s="14"/>
      <c r="BIK13" s="14"/>
      <c r="BIL13" s="14"/>
      <c r="BIM13" s="14"/>
      <c r="BIN13" s="14"/>
      <c r="BIO13" s="14"/>
      <c r="BIP13" s="14"/>
      <c r="BIQ13" s="14"/>
      <c r="BIR13" s="14"/>
      <c r="BIS13" s="14"/>
      <c r="BIT13" s="14"/>
      <c r="BIU13" s="14"/>
      <c r="BIV13" s="14"/>
      <c r="BIW13" s="14"/>
      <c r="BIX13" s="14"/>
      <c r="BIY13" s="14"/>
      <c r="BIZ13" s="14"/>
      <c r="BJA13" s="14"/>
      <c r="BJB13" s="14"/>
      <c r="BJC13" s="14"/>
      <c r="BJD13" s="14"/>
      <c r="BJE13" s="14"/>
      <c r="BJF13" s="14"/>
      <c r="BJG13" s="14"/>
      <c r="BJH13" s="14"/>
      <c r="BJI13" s="14"/>
      <c r="BJJ13" s="14"/>
      <c r="BJK13" s="14"/>
      <c r="BJL13" s="14"/>
      <c r="BJM13" s="14"/>
      <c r="BJN13" s="14"/>
      <c r="BJO13" s="14"/>
      <c r="BJP13" s="14"/>
      <c r="BJQ13" s="14"/>
      <c r="BJR13" s="14"/>
      <c r="BJS13" s="14"/>
      <c r="BJT13" s="14"/>
      <c r="BJU13" s="14"/>
      <c r="BJV13" s="14"/>
      <c r="BJW13" s="14"/>
      <c r="BJX13" s="14"/>
      <c r="BJY13" s="14"/>
      <c r="BJZ13" s="14"/>
      <c r="BKA13" s="14"/>
      <c r="BKB13" s="14"/>
      <c r="BKC13" s="14"/>
      <c r="BKD13" s="14"/>
      <c r="BKE13" s="14"/>
      <c r="BKF13" s="14"/>
      <c r="BKG13" s="14"/>
      <c r="BKH13" s="14"/>
      <c r="BKI13" s="14"/>
      <c r="BKJ13" s="14"/>
      <c r="BKK13" s="14"/>
      <c r="BKL13" s="14"/>
      <c r="BKM13" s="14"/>
      <c r="BKN13" s="14"/>
      <c r="BKO13" s="14"/>
      <c r="BKP13" s="14"/>
      <c r="BKQ13" s="14"/>
      <c r="BKR13" s="14"/>
      <c r="BKS13" s="14"/>
      <c r="BKT13" s="14"/>
      <c r="BKU13" s="14"/>
      <c r="BKV13" s="14"/>
      <c r="BKW13" s="14"/>
      <c r="BKX13" s="14"/>
      <c r="BKY13" s="14"/>
      <c r="BKZ13" s="14"/>
      <c r="BLA13" s="14"/>
      <c r="BLB13" s="14"/>
      <c r="BLC13" s="14"/>
      <c r="BLD13" s="14"/>
      <c r="BLE13" s="14"/>
      <c r="BLF13" s="14"/>
      <c r="BLG13" s="14"/>
      <c r="BLH13" s="14"/>
      <c r="BLI13" s="14"/>
      <c r="BLJ13" s="14"/>
      <c r="BLK13" s="14"/>
      <c r="BLL13" s="14"/>
      <c r="BLM13" s="14"/>
      <c r="BLN13" s="14"/>
      <c r="BLO13" s="14"/>
      <c r="BLP13" s="14"/>
      <c r="BLQ13" s="14"/>
      <c r="BLR13" s="14"/>
      <c r="BLS13" s="14"/>
      <c r="BLT13" s="14"/>
      <c r="BLU13" s="14"/>
      <c r="BLV13" s="14"/>
      <c r="BLW13" s="14"/>
      <c r="BLX13" s="14"/>
      <c r="BLY13" s="14"/>
      <c r="BLZ13" s="14"/>
      <c r="BMA13" s="14"/>
      <c r="BMB13" s="14"/>
      <c r="BMC13" s="14"/>
      <c r="BMD13" s="14"/>
      <c r="BME13" s="14"/>
      <c r="BMF13" s="14"/>
      <c r="BMG13" s="14"/>
      <c r="BMH13" s="14"/>
      <c r="BMI13" s="14"/>
      <c r="BMJ13" s="14"/>
      <c r="BMK13" s="14"/>
      <c r="BML13" s="14"/>
      <c r="BMM13" s="14"/>
      <c r="BMN13" s="14"/>
      <c r="BMO13" s="14"/>
      <c r="BMP13" s="14"/>
      <c r="BMQ13" s="14"/>
      <c r="BMR13" s="14"/>
      <c r="BMS13" s="14"/>
      <c r="BMT13" s="14"/>
      <c r="BMU13" s="14"/>
      <c r="BMV13" s="14"/>
      <c r="BMW13" s="14"/>
      <c r="BMX13" s="14"/>
      <c r="BMY13" s="14"/>
      <c r="BMZ13" s="14"/>
      <c r="BNA13" s="14"/>
      <c r="BNB13" s="14"/>
      <c r="BNC13" s="14"/>
      <c r="BND13" s="14"/>
      <c r="BNE13" s="14"/>
      <c r="BNF13" s="14"/>
      <c r="BNG13" s="14"/>
      <c r="BNH13" s="14"/>
      <c r="BNI13" s="14"/>
      <c r="BNJ13" s="14"/>
      <c r="BNK13" s="14"/>
      <c r="BNL13" s="14"/>
      <c r="BNM13" s="14"/>
      <c r="BNN13" s="14"/>
      <c r="BNO13" s="14"/>
      <c r="BNP13" s="14"/>
      <c r="BNQ13" s="14"/>
      <c r="BNR13" s="14"/>
      <c r="BNS13" s="14"/>
      <c r="BNT13" s="14"/>
      <c r="BNU13" s="14"/>
      <c r="BNV13" s="14"/>
      <c r="BNW13" s="14"/>
      <c r="BNX13" s="14"/>
      <c r="BNY13" s="14"/>
      <c r="BNZ13" s="14"/>
      <c r="BOA13" s="14"/>
      <c r="BOB13" s="14"/>
      <c r="BOC13" s="14"/>
      <c r="BOD13" s="14"/>
      <c r="BOE13" s="14"/>
      <c r="BOF13" s="14"/>
      <c r="BOG13" s="14"/>
      <c r="BOH13" s="14"/>
      <c r="BOI13" s="14"/>
      <c r="BOJ13" s="14"/>
      <c r="BOK13" s="14"/>
      <c r="BOL13" s="14"/>
      <c r="BOM13" s="14"/>
      <c r="BON13" s="14"/>
      <c r="BOO13" s="14"/>
      <c r="BOP13" s="14"/>
      <c r="BOQ13" s="14"/>
      <c r="BOR13" s="14"/>
      <c r="BOS13" s="14"/>
      <c r="BOT13" s="14"/>
      <c r="BOU13" s="14"/>
      <c r="BOV13" s="14"/>
      <c r="BOW13" s="14"/>
      <c r="BOX13" s="14"/>
      <c r="BOY13" s="14"/>
      <c r="BOZ13" s="14"/>
      <c r="BPA13" s="14"/>
      <c r="BPB13" s="14"/>
      <c r="BPC13" s="14"/>
      <c r="BPD13" s="14"/>
      <c r="BPE13" s="14"/>
      <c r="BPF13" s="14"/>
      <c r="BPG13" s="14"/>
      <c r="BPH13" s="14"/>
      <c r="BPI13" s="14"/>
      <c r="BPJ13" s="14"/>
      <c r="BPK13" s="14"/>
      <c r="BPL13" s="14"/>
      <c r="BPM13" s="14"/>
      <c r="BPN13" s="14"/>
      <c r="BPO13" s="14"/>
      <c r="BPP13" s="14"/>
      <c r="BPQ13" s="14"/>
      <c r="BPR13" s="14"/>
      <c r="BPS13" s="14"/>
      <c r="BPT13" s="14"/>
      <c r="BPU13" s="14"/>
      <c r="BPV13" s="14"/>
      <c r="BPW13" s="14"/>
      <c r="BPX13" s="14"/>
      <c r="BPY13" s="14"/>
      <c r="BPZ13" s="14"/>
      <c r="BQA13" s="14"/>
      <c r="BQB13" s="14"/>
      <c r="BQC13" s="14"/>
      <c r="BQD13" s="14"/>
      <c r="BQE13" s="14"/>
      <c r="BQF13" s="14"/>
      <c r="BQG13" s="14"/>
      <c r="BQH13" s="14"/>
      <c r="BQI13" s="14"/>
      <c r="BQJ13" s="14"/>
      <c r="BQK13" s="14"/>
      <c r="BQL13" s="14"/>
      <c r="BQM13" s="14"/>
      <c r="BQN13" s="14"/>
      <c r="BQO13" s="14"/>
      <c r="BQP13" s="14"/>
      <c r="BQQ13" s="14"/>
      <c r="BQR13" s="14"/>
      <c r="BQS13" s="14"/>
      <c r="BQT13" s="14"/>
      <c r="BQU13" s="14"/>
      <c r="BQV13" s="14"/>
      <c r="BQW13" s="14"/>
      <c r="BQX13" s="14"/>
      <c r="BQY13" s="14"/>
      <c r="BQZ13" s="14"/>
      <c r="BRA13" s="14"/>
      <c r="BRB13" s="14"/>
      <c r="BRC13" s="14"/>
      <c r="BRD13" s="14"/>
      <c r="BRE13" s="14"/>
      <c r="BRF13" s="14"/>
      <c r="BRG13" s="14"/>
      <c r="BRH13" s="14"/>
      <c r="BRI13" s="14"/>
      <c r="BRJ13" s="14"/>
      <c r="BRK13" s="14"/>
      <c r="BRL13" s="14"/>
      <c r="BRM13" s="14"/>
      <c r="BRN13" s="14"/>
      <c r="BRO13" s="14"/>
      <c r="BRP13" s="14"/>
      <c r="BRQ13" s="14"/>
      <c r="BRR13" s="14"/>
      <c r="BRS13" s="14"/>
      <c r="BRT13" s="14"/>
      <c r="BRU13" s="14"/>
      <c r="BRV13" s="14"/>
      <c r="BRW13" s="14"/>
      <c r="BRX13" s="14"/>
      <c r="BRY13" s="14"/>
      <c r="BRZ13" s="14"/>
      <c r="BSA13" s="14"/>
      <c r="BSB13" s="14"/>
      <c r="BSC13" s="14"/>
      <c r="BSD13" s="14"/>
      <c r="BSE13" s="14"/>
      <c r="BSF13" s="14"/>
      <c r="BSG13" s="14"/>
      <c r="BSH13" s="14"/>
      <c r="BSI13" s="14"/>
      <c r="BSJ13" s="14"/>
      <c r="BSK13" s="14"/>
      <c r="BSL13" s="14"/>
      <c r="BSM13" s="14"/>
      <c r="BSN13" s="14"/>
      <c r="BSO13" s="14"/>
      <c r="BSP13" s="14"/>
      <c r="BSQ13" s="14"/>
      <c r="BSR13" s="14"/>
      <c r="BSS13" s="14"/>
      <c r="BST13" s="14"/>
      <c r="BSU13" s="14"/>
      <c r="BSV13" s="14"/>
      <c r="BSW13" s="14"/>
      <c r="BSX13" s="14"/>
      <c r="BSY13" s="14"/>
      <c r="BSZ13" s="14"/>
      <c r="BTA13" s="14"/>
      <c r="BTB13" s="14"/>
      <c r="BTC13" s="14"/>
      <c r="BTD13" s="14"/>
      <c r="BTE13" s="14"/>
      <c r="BTF13" s="14"/>
      <c r="BTG13" s="14"/>
      <c r="BTH13" s="14"/>
      <c r="BTI13" s="14"/>
      <c r="BTJ13" s="14"/>
      <c r="BTK13" s="14"/>
      <c r="BTL13" s="14"/>
      <c r="BTM13" s="14"/>
      <c r="BTN13" s="14"/>
      <c r="BTO13" s="14"/>
      <c r="BTP13" s="14"/>
      <c r="BTQ13" s="14"/>
      <c r="BTR13" s="14"/>
      <c r="BTS13" s="14"/>
      <c r="BTT13" s="14"/>
      <c r="BTU13" s="14"/>
      <c r="BTV13" s="14"/>
      <c r="BTW13" s="14"/>
      <c r="BTX13" s="14"/>
      <c r="BTY13" s="14"/>
      <c r="BTZ13" s="14"/>
      <c r="BUA13" s="14"/>
      <c r="BUB13" s="14"/>
      <c r="BUC13" s="14"/>
      <c r="BUD13" s="14"/>
      <c r="BUE13" s="14"/>
      <c r="BUF13" s="14"/>
      <c r="BUG13" s="14"/>
      <c r="BUH13" s="14"/>
      <c r="BUI13" s="14"/>
      <c r="BUJ13" s="14"/>
      <c r="BUK13" s="14"/>
      <c r="BUL13" s="14"/>
      <c r="BUM13" s="14"/>
      <c r="BUN13" s="14"/>
      <c r="BUO13" s="14"/>
      <c r="BUP13" s="14"/>
      <c r="BUQ13" s="14"/>
      <c r="BUR13" s="14"/>
      <c r="BUS13" s="14"/>
      <c r="BUT13" s="14"/>
      <c r="BUU13" s="14"/>
      <c r="BUV13" s="14"/>
      <c r="BUW13" s="14"/>
      <c r="BUX13" s="14"/>
      <c r="BUY13" s="14"/>
      <c r="BUZ13" s="14"/>
      <c r="BVA13" s="14"/>
      <c r="BVB13" s="14"/>
      <c r="BVC13" s="14"/>
      <c r="BVD13" s="14"/>
      <c r="BVE13" s="14"/>
      <c r="BVF13" s="14"/>
      <c r="BVG13" s="14"/>
      <c r="BVH13" s="14"/>
      <c r="BVI13" s="14"/>
      <c r="BVJ13" s="14"/>
      <c r="BVK13" s="14"/>
      <c r="BVL13" s="14"/>
      <c r="BVM13" s="14"/>
      <c r="BVN13" s="14"/>
      <c r="BVO13" s="14"/>
      <c r="BVP13" s="14"/>
      <c r="BVQ13" s="14"/>
      <c r="BVR13" s="14"/>
      <c r="BVS13" s="14"/>
      <c r="BVT13" s="14"/>
      <c r="BVU13" s="14"/>
      <c r="BVV13" s="14"/>
      <c r="BVW13" s="14"/>
      <c r="BVX13" s="14"/>
      <c r="BVY13" s="14"/>
      <c r="BVZ13" s="14"/>
      <c r="BWA13" s="14"/>
      <c r="BWB13" s="14"/>
      <c r="BWC13" s="14"/>
      <c r="BWD13" s="14"/>
      <c r="BWE13" s="14"/>
      <c r="BWF13" s="14"/>
      <c r="BWG13" s="14"/>
      <c r="BWH13" s="14"/>
      <c r="BWI13" s="14"/>
      <c r="BWJ13" s="14"/>
      <c r="BWK13" s="14"/>
      <c r="BWL13" s="14"/>
      <c r="BWM13" s="14"/>
      <c r="BWN13" s="14"/>
      <c r="BWO13" s="14"/>
      <c r="BWP13" s="14"/>
      <c r="BWQ13" s="14"/>
      <c r="BWR13" s="14"/>
      <c r="BWS13" s="14"/>
      <c r="BWT13" s="14"/>
      <c r="BWU13" s="14"/>
      <c r="BWV13" s="14"/>
      <c r="BWW13" s="14"/>
      <c r="BWX13" s="14"/>
      <c r="BWY13" s="14"/>
      <c r="BWZ13" s="14"/>
      <c r="BXA13" s="14"/>
      <c r="BXB13" s="14"/>
      <c r="BXC13" s="14"/>
      <c r="BXD13" s="14"/>
      <c r="BXE13" s="14"/>
      <c r="BXF13" s="14"/>
      <c r="BXG13" s="14"/>
      <c r="BXH13" s="14"/>
      <c r="BXI13" s="14"/>
      <c r="BXJ13" s="14"/>
      <c r="BXK13" s="14"/>
      <c r="BXL13" s="14"/>
      <c r="BXM13" s="14"/>
      <c r="BXN13" s="14"/>
      <c r="BXO13" s="14"/>
      <c r="BXP13" s="14"/>
      <c r="BXQ13" s="14"/>
      <c r="BXR13" s="14"/>
      <c r="BXS13" s="14"/>
      <c r="BXT13" s="14"/>
      <c r="BXU13" s="14"/>
      <c r="BXV13" s="14"/>
      <c r="BXW13" s="14"/>
      <c r="BXX13" s="14"/>
      <c r="BXY13" s="14"/>
      <c r="BXZ13" s="14"/>
      <c r="BYA13" s="14"/>
      <c r="BYB13" s="14"/>
      <c r="BYC13" s="14"/>
      <c r="BYD13" s="14"/>
      <c r="BYE13" s="14"/>
      <c r="BYF13" s="14"/>
      <c r="BYG13" s="14"/>
      <c r="BYH13" s="14"/>
      <c r="BYI13" s="14"/>
      <c r="BYJ13" s="14"/>
      <c r="BYK13" s="14"/>
      <c r="BYL13" s="14"/>
      <c r="BYM13" s="14"/>
      <c r="BYN13" s="14"/>
      <c r="BYO13" s="14"/>
      <c r="BYP13" s="14"/>
      <c r="BYQ13" s="14"/>
      <c r="BYR13" s="14"/>
      <c r="BYS13" s="14"/>
      <c r="BYT13" s="14"/>
      <c r="BYU13" s="14"/>
      <c r="BYV13" s="14"/>
      <c r="BYW13" s="14"/>
      <c r="BYX13" s="14"/>
      <c r="BYY13" s="14"/>
      <c r="BYZ13" s="14"/>
      <c r="BZA13" s="14"/>
      <c r="BZB13" s="14"/>
      <c r="BZC13" s="14"/>
      <c r="BZD13" s="14"/>
      <c r="BZE13" s="14"/>
      <c r="BZF13" s="14"/>
      <c r="BZG13" s="14"/>
      <c r="BZH13" s="14"/>
      <c r="BZI13" s="14"/>
      <c r="BZJ13" s="14"/>
      <c r="BZK13" s="14"/>
      <c r="BZL13" s="14"/>
      <c r="BZM13" s="14"/>
      <c r="BZN13" s="14"/>
      <c r="BZO13" s="14"/>
      <c r="BZP13" s="14"/>
      <c r="BZQ13" s="14"/>
      <c r="BZR13" s="14"/>
      <c r="BZS13" s="14"/>
      <c r="BZT13" s="14"/>
      <c r="BZU13" s="14"/>
      <c r="BZV13" s="14"/>
      <c r="BZW13" s="14"/>
      <c r="BZX13" s="14"/>
      <c r="BZY13" s="14"/>
      <c r="BZZ13" s="14"/>
      <c r="CAA13" s="14"/>
      <c r="CAB13" s="14"/>
      <c r="CAC13" s="14"/>
      <c r="CAD13" s="14"/>
      <c r="CAE13" s="14"/>
      <c r="CAF13" s="14"/>
      <c r="CAG13" s="14"/>
      <c r="CAH13" s="14"/>
      <c r="CAI13" s="14"/>
      <c r="CAJ13" s="14"/>
      <c r="CAK13" s="14"/>
      <c r="CAL13" s="14"/>
      <c r="CAM13" s="14"/>
      <c r="CAN13" s="14"/>
      <c r="CAO13" s="14"/>
      <c r="CAP13" s="14"/>
      <c r="CAQ13" s="14"/>
      <c r="CAR13" s="14"/>
      <c r="CAS13" s="14"/>
      <c r="CAT13" s="14"/>
      <c r="CAU13" s="14"/>
      <c r="CAV13" s="14"/>
      <c r="CAW13" s="14"/>
      <c r="CAX13" s="14"/>
      <c r="CAY13" s="14"/>
      <c r="CAZ13" s="14"/>
      <c r="CBA13" s="14"/>
      <c r="CBB13" s="14"/>
      <c r="CBC13" s="14"/>
      <c r="CBD13" s="14"/>
      <c r="CBE13" s="14"/>
      <c r="CBF13" s="14"/>
      <c r="CBG13" s="14"/>
      <c r="CBH13" s="14"/>
      <c r="CBI13" s="14"/>
      <c r="CBJ13" s="14"/>
      <c r="CBK13" s="14"/>
      <c r="CBL13" s="14"/>
      <c r="CBM13" s="14"/>
      <c r="CBN13" s="14"/>
      <c r="CBO13" s="14"/>
      <c r="CBP13" s="14"/>
      <c r="CBQ13" s="14"/>
      <c r="CBR13" s="14"/>
      <c r="CBS13" s="14"/>
      <c r="CBT13" s="14"/>
      <c r="CBU13" s="14"/>
      <c r="CBV13" s="14"/>
      <c r="CBW13" s="14"/>
      <c r="CBX13" s="14"/>
      <c r="CBY13" s="14"/>
      <c r="CBZ13" s="14"/>
      <c r="CCA13" s="14"/>
      <c r="CCB13" s="14"/>
      <c r="CCC13" s="14"/>
      <c r="CCD13" s="14"/>
      <c r="CCE13" s="14"/>
      <c r="CCF13" s="14"/>
      <c r="CCG13" s="14"/>
      <c r="CCH13" s="14"/>
      <c r="CCI13" s="14"/>
      <c r="CCJ13" s="14"/>
      <c r="CCK13" s="14"/>
      <c r="CCL13" s="14"/>
      <c r="CCM13" s="14"/>
      <c r="CCN13" s="14"/>
      <c r="CCO13" s="14"/>
      <c r="CCP13" s="14"/>
      <c r="CCQ13" s="14"/>
      <c r="CCR13" s="14"/>
      <c r="CCS13" s="14"/>
      <c r="CCT13" s="14"/>
      <c r="CCU13" s="14"/>
      <c r="CCV13" s="14"/>
      <c r="CCW13" s="14"/>
      <c r="CCX13" s="14"/>
      <c r="CCY13" s="14"/>
      <c r="CCZ13" s="14"/>
      <c r="CDA13" s="14"/>
      <c r="CDB13" s="14"/>
      <c r="CDC13" s="14"/>
      <c r="CDD13" s="14"/>
      <c r="CDE13" s="14"/>
      <c r="CDF13" s="14"/>
      <c r="CDG13" s="14"/>
      <c r="CDH13" s="14"/>
      <c r="CDI13" s="14"/>
      <c r="CDJ13" s="14"/>
      <c r="CDK13" s="14"/>
      <c r="CDL13" s="14"/>
      <c r="CDM13" s="14"/>
      <c r="CDN13" s="14"/>
      <c r="CDO13" s="14"/>
      <c r="CDP13" s="14"/>
      <c r="CDQ13" s="14"/>
      <c r="CDR13" s="14"/>
      <c r="CDS13" s="14"/>
      <c r="CDT13" s="14"/>
      <c r="CDU13" s="14"/>
      <c r="CDV13" s="14"/>
      <c r="CDW13" s="14"/>
      <c r="CDX13" s="14"/>
      <c r="CDY13" s="14"/>
      <c r="CDZ13" s="14"/>
      <c r="CEA13" s="14"/>
      <c r="CEB13" s="14"/>
      <c r="CEC13" s="14"/>
      <c r="CED13" s="14"/>
      <c r="CEE13" s="14"/>
      <c r="CEF13" s="14"/>
      <c r="CEG13" s="14"/>
      <c r="CEH13" s="14"/>
      <c r="CEI13" s="14"/>
      <c r="CEJ13" s="14"/>
      <c r="CEK13" s="14"/>
      <c r="CEL13" s="14"/>
      <c r="CEM13" s="14"/>
      <c r="CEN13" s="14"/>
      <c r="CEO13" s="14"/>
      <c r="CEP13" s="14"/>
      <c r="CEQ13" s="14"/>
      <c r="CER13" s="14"/>
      <c r="CES13" s="14"/>
      <c r="CET13" s="14"/>
      <c r="CEU13" s="14"/>
      <c r="CEV13" s="14"/>
      <c r="CEW13" s="14"/>
      <c r="CEX13" s="14"/>
      <c r="CEY13" s="14"/>
      <c r="CEZ13" s="14"/>
      <c r="CFA13" s="14"/>
      <c r="CFB13" s="14"/>
      <c r="CFC13" s="14"/>
      <c r="CFD13" s="14"/>
      <c r="CFE13" s="14"/>
      <c r="CFF13" s="14"/>
      <c r="CFG13" s="14"/>
      <c r="CFH13" s="14"/>
      <c r="CFI13" s="14"/>
      <c r="CFJ13" s="14"/>
      <c r="CFK13" s="14"/>
      <c r="CFL13" s="14"/>
      <c r="CFM13" s="14"/>
      <c r="CFN13" s="14"/>
      <c r="CFO13" s="14"/>
      <c r="CFP13" s="14"/>
      <c r="CFQ13" s="14"/>
      <c r="CFR13" s="14"/>
      <c r="CFS13" s="14"/>
      <c r="CFT13" s="14"/>
      <c r="CFU13" s="14"/>
      <c r="CFV13" s="14"/>
      <c r="CFW13" s="14"/>
      <c r="CFX13" s="14"/>
      <c r="CFY13" s="14"/>
      <c r="CFZ13" s="14"/>
      <c r="CGA13" s="14"/>
      <c r="CGB13" s="14"/>
      <c r="CGC13" s="14"/>
      <c r="CGD13" s="14"/>
      <c r="CGE13" s="14"/>
      <c r="CGF13" s="14"/>
      <c r="CGG13" s="14"/>
      <c r="CGH13" s="14"/>
      <c r="CGI13" s="14"/>
      <c r="CGJ13" s="14"/>
      <c r="CGK13" s="14"/>
      <c r="CGL13" s="14"/>
      <c r="CGM13" s="14"/>
      <c r="CGN13" s="14"/>
      <c r="CGO13" s="14"/>
      <c r="CGP13" s="14"/>
      <c r="CGQ13" s="14"/>
      <c r="CGR13" s="14"/>
      <c r="CGS13" s="14"/>
      <c r="CGT13" s="14"/>
      <c r="CGU13" s="14"/>
      <c r="CGV13" s="14"/>
      <c r="CGW13" s="14"/>
      <c r="CGX13" s="14"/>
      <c r="CGY13" s="14"/>
      <c r="CGZ13" s="14"/>
      <c r="CHA13" s="14"/>
      <c r="CHB13" s="14"/>
      <c r="CHC13" s="14"/>
      <c r="CHD13" s="14"/>
      <c r="CHE13" s="14"/>
      <c r="CHF13" s="14"/>
      <c r="CHG13" s="14"/>
      <c r="CHH13" s="14"/>
      <c r="CHI13" s="14"/>
      <c r="CHJ13" s="14"/>
      <c r="CHK13" s="14"/>
      <c r="CHL13" s="14"/>
      <c r="CHM13" s="14"/>
      <c r="CHN13" s="14"/>
      <c r="CHO13" s="14"/>
      <c r="CHP13" s="14"/>
      <c r="CHQ13" s="14"/>
      <c r="CHR13" s="14"/>
      <c r="CHS13" s="14"/>
      <c r="CHT13" s="14"/>
      <c r="CHU13" s="14"/>
      <c r="CHV13" s="14"/>
      <c r="CHW13" s="14"/>
      <c r="CHX13" s="14"/>
      <c r="CHY13" s="14"/>
      <c r="CHZ13" s="14"/>
      <c r="CIA13" s="14"/>
      <c r="CIB13" s="14"/>
      <c r="CIC13" s="14"/>
      <c r="CID13" s="14"/>
      <c r="CIE13" s="14"/>
      <c r="CIF13" s="14"/>
      <c r="CIG13" s="14"/>
      <c r="CIH13" s="14"/>
      <c r="CII13" s="14"/>
      <c r="CIJ13" s="14"/>
      <c r="CIK13" s="14"/>
      <c r="CIL13" s="14"/>
      <c r="CIM13" s="14"/>
      <c r="CIN13" s="14"/>
      <c r="CIO13" s="14"/>
      <c r="CIP13" s="14"/>
      <c r="CIQ13" s="14"/>
      <c r="CIR13" s="14"/>
      <c r="CIS13" s="14"/>
      <c r="CIT13" s="14"/>
      <c r="CIU13" s="14"/>
      <c r="CIV13" s="14"/>
      <c r="CIW13" s="14"/>
      <c r="CIX13" s="14"/>
      <c r="CIY13" s="14"/>
      <c r="CIZ13" s="14"/>
    </row>
    <row r="16" spans="1:2288" ht="15.75" thickBot="1" x14ac:dyDescent="0.25">
      <c r="A16" s="24" t="s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  <c r="AMM16" s="16"/>
      <c r="AMN16" s="16"/>
      <c r="AMO16" s="16"/>
      <c r="AMP16" s="16"/>
      <c r="AMQ16" s="16"/>
      <c r="AMR16" s="16"/>
      <c r="AMS16" s="16"/>
      <c r="AMT16" s="16"/>
      <c r="AMU16" s="16"/>
      <c r="AMV16" s="16"/>
      <c r="AMW16" s="16"/>
      <c r="AMX16" s="16"/>
      <c r="AMY16" s="16"/>
      <c r="AMZ16" s="16"/>
      <c r="ANA16" s="16"/>
      <c r="ANB16" s="16"/>
      <c r="ANC16" s="16"/>
      <c r="AND16" s="16"/>
      <c r="ANE16" s="16"/>
      <c r="ANF16" s="16"/>
      <c r="ANG16" s="16"/>
      <c r="ANH16" s="16"/>
      <c r="ANI16" s="16"/>
      <c r="ANJ16" s="16"/>
      <c r="ANK16" s="16"/>
      <c r="ANL16" s="16"/>
      <c r="ANM16" s="16"/>
      <c r="ANN16" s="16"/>
      <c r="ANO16" s="16"/>
      <c r="ANP16" s="16"/>
      <c r="ANQ16" s="16"/>
      <c r="ANR16" s="16"/>
      <c r="ANS16" s="16"/>
      <c r="ANT16" s="16"/>
      <c r="ANU16" s="16"/>
      <c r="ANV16" s="16"/>
      <c r="ANW16" s="16"/>
      <c r="ANX16" s="16"/>
      <c r="ANY16" s="16"/>
      <c r="ANZ16" s="16"/>
      <c r="AOA16" s="16"/>
      <c r="AOB16" s="16"/>
      <c r="AOC16" s="16"/>
      <c r="AOD16" s="16"/>
      <c r="AOE16" s="16"/>
      <c r="AOF16" s="16"/>
      <c r="AOG16" s="16"/>
      <c r="AOH16" s="16"/>
      <c r="AOI16" s="16"/>
      <c r="AOJ16" s="16"/>
      <c r="AOK16" s="16"/>
      <c r="AOL16" s="16"/>
      <c r="AOM16" s="16"/>
      <c r="AON16" s="16"/>
      <c r="AOO16" s="16"/>
      <c r="AOP16" s="16"/>
      <c r="AOQ16" s="16"/>
      <c r="AOR16" s="16"/>
      <c r="AOS16" s="16"/>
      <c r="AOT16" s="16"/>
      <c r="AOU16" s="16"/>
      <c r="AOV16" s="16"/>
      <c r="AOW16" s="16"/>
      <c r="AOX16" s="16"/>
      <c r="AOY16" s="16"/>
      <c r="AOZ16" s="16"/>
      <c r="APA16" s="16"/>
      <c r="APB16" s="16"/>
      <c r="APC16" s="16"/>
      <c r="APD16" s="16"/>
      <c r="APE16" s="16"/>
      <c r="APF16" s="16"/>
      <c r="APG16" s="16"/>
      <c r="APH16" s="16"/>
      <c r="API16" s="16"/>
      <c r="APJ16" s="16"/>
      <c r="APK16" s="16"/>
      <c r="APL16" s="16"/>
      <c r="APM16" s="16"/>
      <c r="APN16" s="16"/>
      <c r="APO16" s="16"/>
      <c r="APP16" s="16"/>
      <c r="APQ16" s="16"/>
      <c r="APR16" s="16"/>
      <c r="APS16" s="16"/>
      <c r="APT16" s="16"/>
      <c r="APU16" s="16"/>
      <c r="APV16" s="16"/>
      <c r="APW16" s="16"/>
      <c r="APX16" s="16"/>
      <c r="APY16" s="16"/>
      <c r="APZ16" s="16"/>
      <c r="AQA16" s="16"/>
      <c r="AQB16" s="16"/>
      <c r="AQC16" s="16"/>
      <c r="AQD16" s="16"/>
      <c r="AQE16" s="16"/>
      <c r="AQF16" s="16"/>
      <c r="AQG16" s="16"/>
      <c r="AQH16" s="16"/>
      <c r="AQI16" s="16"/>
      <c r="AQJ16" s="16"/>
      <c r="AQK16" s="16"/>
      <c r="AQL16" s="16"/>
      <c r="AQM16" s="16"/>
      <c r="AQN16" s="16"/>
      <c r="AQO16" s="16"/>
      <c r="AQP16" s="16"/>
      <c r="AQQ16" s="16"/>
      <c r="AQR16" s="16"/>
      <c r="AQS16" s="16"/>
      <c r="AQT16" s="16"/>
      <c r="AQU16" s="16"/>
      <c r="AQV16" s="16"/>
      <c r="AQW16" s="16"/>
      <c r="AQX16" s="16"/>
      <c r="AQY16" s="16"/>
      <c r="AQZ16" s="16"/>
      <c r="ARA16" s="16"/>
      <c r="ARB16" s="16"/>
      <c r="ARC16" s="16"/>
      <c r="ARD16" s="16"/>
      <c r="ARE16" s="16"/>
      <c r="ARF16" s="16"/>
      <c r="ARG16" s="16"/>
      <c r="ARH16" s="16"/>
      <c r="ARI16" s="16"/>
      <c r="ARJ16" s="16"/>
      <c r="ARK16" s="16"/>
      <c r="ARL16" s="16"/>
      <c r="ARM16" s="16"/>
      <c r="ARN16" s="16"/>
      <c r="ARO16" s="16"/>
      <c r="ARP16" s="16"/>
      <c r="ARQ16" s="16"/>
      <c r="ARR16" s="16"/>
      <c r="ARS16" s="16"/>
      <c r="ART16" s="16"/>
      <c r="ARU16" s="16"/>
      <c r="ARV16" s="16"/>
      <c r="ARW16" s="16"/>
      <c r="ARX16" s="16"/>
      <c r="ARY16" s="16"/>
      <c r="ARZ16" s="16"/>
      <c r="ASA16" s="16"/>
      <c r="ASB16" s="16"/>
      <c r="ASC16" s="16"/>
      <c r="ASD16" s="16"/>
      <c r="ASE16" s="16"/>
      <c r="ASF16" s="16"/>
      <c r="ASG16" s="16"/>
      <c r="ASH16" s="16"/>
      <c r="ASI16" s="16"/>
      <c r="ASJ16" s="16"/>
      <c r="ASK16" s="16"/>
      <c r="ASL16" s="16"/>
      <c r="ASM16" s="16"/>
      <c r="ASN16" s="16"/>
      <c r="ASO16" s="16"/>
      <c r="ASP16" s="16"/>
      <c r="ASQ16" s="16"/>
      <c r="ASR16" s="16"/>
      <c r="ASS16" s="16"/>
      <c r="AST16" s="16"/>
      <c r="ASU16" s="16"/>
      <c r="ASV16" s="16"/>
      <c r="ASW16" s="16"/>
      <c r="ASX16" s="16"/>
      <c r="ASY16" s="16"/>
      <c r="ASZ16" s="16"/>
      <c r="ATA16" s="16"/>
      <c r="ATB16" s="16"/>
      <c r="ATC16" s="16"/>
      <c r="ATD16" s="16"/>
      <c r="ATE16" s="16"/>
      <c r="ATF16" s="16"/>
      <c r="ATG16" s="16"/>
      <c r="ATH16" s="16"/>
      <c r="ATI16" s="16"/>
      <c r="ATJ16" s="16"/>
      <c r="ATK16" s="16"/>
      <c r="ATL16" s="16"/>
      <c r="ATM16" s="16"/>
      <c r="ATN16" s="16"/>
      <c r="ATO16" s="16"/>
      <c r="ATP16" s="16"/>
      <c r="ATQ16" s="16"/>
      <c r="ATR16" s="16"/>
      <c r="ATS16" s="16"/>
      <c r="ATT16" s="16"/>
      <c r="ATU16" s="16"/>
      <c r="ATV16" s="16"/>
      <c r="ATW16" s="16"/>
      <c r="ATX16" s="16"/>
      <c r="ATY16" s="16"/>
      <c r="ATZ16" s="16"/>
      <c r="AUA16" s="16"/>
      <c r="AUB16" s="16"/>
      <c r="AUC16" s="16"/>
      <c r="AUD16" s="16"/>
      <c r="AUE16" s="16"/>
      <c r="AUF16" s="16"/>
      <c r="AUG16" s="16"/>
      <c r="AUH16" s="16"/>
      <c r="AUI16" s="16"/>
      <c r="AUJ16" s="16"/>
      <c r="AUK16" s="16"/>
      <c r="AUL16" s="16"/>
      <c r="AUM16" s="16"/>
      <c r="AUN16" s="16"/>
      <c r="AUO16" s="16"/>
      <c r="AUP16" s="16"/>
      <c r="AUQ16" s="16"/>
      <c r="AUR16" s="16"/>
      <c r="AUS16" s="16"/>
      <c r="AUT16" s="16"/>
      <c r="AUU16" s="16"/>
      <c r="AUV16" s="16"/>
      <c r="AUW16" s="16"/>
      <c r="AUX16" s="16"/>
      <c r="AUY16" s="16"/>
      <c r="AUZ16" s="16"/>
      <c r="AVA16" s="16"/>
      <c r="AVB16" s="16"/>
      <c r="AVC16" s="16"/>
      <c r="AVD16" s="16"/>
      <c r="AVE16" s="16"/>
      <c r="AVF16" s="16"/>
      <c r="AVG16" s="16"/>
      <c r="AVH16" s="16"/>
      <c r="AVI16" s="16"/>
      <c r="AVJ16" s="16"/>
      <c r="AVK16" s="16"/>
      <c r="AVL16" s="16"/>
      <c r="AVM16" s="16"/>
      <c r="AVN16" s="16"/>
      <c r="AVO16" s="16"/>
      <c r="AVP16" s="16"/>
      <c r="AVQ16" s="16"/>
      <c r="AVR16" s="16"/>
      <c r="AVS16" s="16"/>
      <c r="AVT16" s="16"/>
      <c r="AVU16" s="16"/>
      <c r="AVV16" s="16"/>
      <c r="AVW16" s="16"/>
      <c r="AVX16" s="16"/>
      <c r="AVY16" s="16"/>
      <c r="AVZ16" s="16"/>
      <c r="AWA16" s="16"/>
      <c r="AWB16" s="16"/>
      <c r="AWC16" s="16"/>
      <c r="AWD16" s="16"/>
      <c r="AWE16" s="16"/>
      <c r="AWF16" s="16"/>
      <c r="AWG16" s="16"/>
      <c r="AWH16" s="16"/>
      <c r="AWI16" s="16"/>
      <c r="AWJ16" s="16"/>
      <c r="AWK16" s="16"/>
      <c r="AWL16" s="16"/>
      <c r="AWM16" s="16"/>
      <c r="AWN16" s="16"/>
      <c r="AWO16" s="16"/>
      <c r="AWP16" s="16"/>
      <c r="AWQ16" s="16"/>
      <c r="AWR16" s="16"/>
      <c r="AWS16" s="16"/>
      <c r="AWT16" s="16"/>
      <c r="AWU16" s="16"/>
      <c r="AWV16" s="16"/>
      <c r="AWW16" s="16"/>
      <c r="AWX16" s="16"/>
      <c r="AWY16" s="16"/>
      <c r="AWZ16" s="16"/>
      <c r="AXA16" s="16"/>
      <c r="AXB16" s="16"/>
      <c r="AXC16" s="16"/>
      <c r="AXD16" s="16"/>
      <c r="AXE16" s="16"/>
      <c r="AXF16" s="16"/>
      <c r="AXG16" s="16"/>
      <c r="AXH16" s="16"/>
      <c r="AXI16" s="16"/>
      <c r="AXJ16" s="16"/>
      <c r="AXK16" s="16"/>
      <c r="AXL16" s="16"/>
      <c r="AXM16" s="16"/>
      <c r="AXN16" s="16"/>
      <c r="AXO16" s="16"/>
      <c r="AXP16" s="16"/>
      <c r="AXQ16" s="16"/>
      <c r="AXR16" s="16"/>
      <c r="AXS16" s="16"/>
      <c r="AXT16" s="16"/>
      <c r="AXU16" s="16"/>
      <c r="AXV16" s="16"/>
      <c r="AXW16" s="16"/>
      <c r="AXX16" s="16"/>
      <c r="AXY16" s="16"/>
      <c r="AXZ16" s="16"/>
      <c r="AYA16" s="16"/>
      <c r="AYB16" s="16"/>
      <c r="AYC16" s="16"/>
      <c r="AYD16" s="16"/>
      <c r="AYE16" s="16"/>
      <c r="AYF16" s="16"/>
      <c r="AYG16" s="16"/>
      <c r="AYH16" s="16"/>
      <c r="AYI16" s="16"/>
      <c r="AYJ16" s="16"/>
      <c r="AYK16" s="16"/>
      <c r="AYL16" s="16"/>
      <c r="AYM16" s="16"/>
      <c r="AYN16" s="16"/>
      <c r="AYO16" s="16"/>
      <c r="AYP16" s="16"/>
      <c r="AYQ16" s="16"/>
      <c r="AYR16" s="16"/>
      <c r="AYS16" s="16"/>
      <c r="AYT16" s="16"/>
      <c r="AYU16" s="16"/>
      <c r="AYV16" s="16"/>
      <c r="AYW16" s="16"/>
      <c r="AYX16" s="16"/>
      <c r="AYY16" s="16"/>
      <c r="AYZ16" s="16"/>
      <c r="AZA16" s="16"/>
      <c r="AZB16" s="16"/>
      <c r="AZC16" s="16"/>
      <c r="AZD16" s="16"/>
      <c r="AZE16" s="16"/>
      <c r="AZF16" s="16"/>
      <c r="AZG16" s="16"/>
      <c r="AZH16" s="16"/>
      <c r="AZI16" s="16"/>
      <c r="AZJ16" s="16"/>
      <c r="AZK16" s="16"/>
      <c r="AZL16" s="16"/>
      <c r="AZM16" s="16"/>
      <c r="AZN16" s="16"/>
      <c r="AZO16" s="16"/>
      <c r="AZP16" s="16"/>
      <c r="AZQ16" s="16"/>
      <c r="AZR16" s="16"/>
      <c r="AZS16" s="16"/>
      <c r="AZT16" s="16"/>
      <c r="AZU16" s="16"/>
      <c r="AZV16" s="16"/>
      <c r="AZW16" s="16"/>
      <c r="AZX16" s="16"/>
      <c r="AZY16" s="16"/>
      <c r="AZZ16" s="16"/>
      <c r="BAA16" s="16"/>
      <c r="BAB16" s="16"/>
      <c r="BAC16" s="16"/>
      <c r="BAD16" s="16"/>
      <c r="BAE16" s="16"/>
      <c r="BAF16" s="16"/>
      <c r="BAG16" s="16"/>
      <c r="BAH16" s="16"/>
      <c r="BAI16" s="16"/>
      <c r="BAJ16" s="16"/>
      <c r="BAK16" s="16"/>
      <c r="BAL16" s="16"/>
      <c r="BAM16" s="16"/>
      <c r="BAN16" s="16"/>
      <c r="BAO16" s="16"/>
      <c r="BAP16" s="16"/>
      <c r="BAQ16" s="16"/>
      <c r="BAR16" s="16"/>
      <c r="BAS16" s="16"/>
      <c r="BAT16" s="16"/>
      <c r="BAU16" s="16"/>
      <c r="BAV16" s="16"/>
      <c r="BAW16" s="16"/>
      <c r="BAX16" s="16"/>
      <c r="BAY16" s="16"/>
      <c r="BAZ16" s="16"/>
      <c r="BBA16" s="16"/>
      <c r="BBB16" s="16"/>
      <c r="BBC16" s="16"/>
      <c r="BBD16" s="16"/>
      <c r="BBE16" s="16"/>
      <c r="BBF16" s="16"/>
      <c r="BBG16" s="16"/>
      <c r="BBH16" s="16"/>
      <c r="BBI16" s="16"/>
      <c r="BBJ16" s="16"/>
      <c r="BBK16" s="16"/>
      <c r="BBL16" s="16"/>
      <c r="BBM16" s="16"/>
      <c r="BBN16" s="16"/>
      <c r="BBO16" s="16"/>
      <c r="BBP16" s="16"/>
      <c r="BBQ16" s="16"/>
      <c r="BBR16" s="16"/>
      <c r="BBS16" s="16"/>
      <c r="BBT16" s="16"/>
      <c r="BBU16" s="16"/>
      <c r="BBV16" s="16"/>
      <c r="BBW16" s="16"/>
      <c r="BBX16" s="16"/>
      <c r="BBY16" s="16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6"/>
      <c r="BCK16" s="16"/>
      <c r="BCL16" s="16"/>
      <c r="BCM16" s="16"/>
      <c r="BCN16" s="16"/>
      <c r="BCO16" s="16"/>
      <c r="BCP16" s="16"/>
      <c r="BCQ16" s="16"/>
      <c r="BCR16" s="16"/>
      <c r="BCS16" s="16"/>
      <c r="BCT16" s="16"/>
      <c r="BCU16" s="16"/>
      <c r="BCV16" s="16"/>
      <c r="BCW16" s="16"/>
      <c r="BCX16" s="16"/>
      <c r="BCY16" s="16"/>
      <c r="BCZ16" s="16"/>
      <c r="BDA16" s="16"/>
      <c r="BDB16" s="16"/>
      <c r="BDC16" s="16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6"/>
      <c r="BDO16" s="16"/>
      <c r="BDP16" s="16"/>
      <c r="BDQ16" s="16"/>
      <c r="BDR16" s="16"/>
      <c r="BDS16" s="16"/>
      <c r="BDT16" s="16"/>
      <c r="BDU16" s="16"/>
      <c r="BDV16" s="16"/>
      <c r="BDW16" s="16"/>
      <c r="BDX16" s="16"/>
      <c r="BDY16" s="16"/>
      <c r="BDZ16" s="16"/>
      <c r="BEA16" s="16"/>
      <c r="BEB16" s="16"/>
      <c r="BEC16" s="16"/>
      <c r="BED16" s="16"/>
      <c r="BEE16" s="16"/>
      <c r="BEF16" s="16"/>
      <c r="BEG16" s="16"/>
      <c r="BEH16" s="16"/>
      <c r="BEI16" s="16"/>
      <c r="BEJ16" s="16"/>
      <c r="BEK16" s="16"/>
      <c r="BEL16" s="16"/>
      <c r="BEM16" s="16"/>
      <c r="BEN16" s="16"/>
      <c r="BEO16" s="16"/>
      <c r="BEP16" s="16"/>
      <c r="BEQ16" s="16"/>
      <c r="BER16" s="16"/>
      <c r="BES16" s="16"/>
      <c r="BET16" s="16"/>
      <c r="BEU16" s="16"/>
      <c r="BEV16" s="16"/>
      <c r="BEW16" s="16"/>
      <c r="BEX16" s="16"/>
      <c r="BEY16" s="16"/>
      <c r="BEZ16" s="16"/>
      <c r="BFA16" s="16"/>
      <c r="BFB16" s="16"/>
      <c r="BFC16" s="16"/>
      <c r="BFD16" s="16"/>
      <c r="BFE16" s="16"/>
      <c r="BFF16" s="16"/>
      <c r="BFG16" s="16"/>
      <c r="BFH16" s="16"/>
      <c r="BFI16" s="16"/>
      <c r="BFJ16" s="16"/>
      <c r="BFK16" s="16"/>
      <c r="BFL16" s="16"/>
      <c r="BFM16" s="16"/>
      <c r="BFN16" s="16"/>
      <c r="BFO16" s="16"/>
      <c r="BFP16" s="16"/>
      <c r="BFQ16" s="16"/>
      <c r="BFR16" s="16"/>
      <c r="BFS16" s="16"/>
      <c r="BFT16" s="16"/>
      <c r="BFU16" s="16"/>
      <c r="BFV16" s="16"/>
      <c r="BFW16" s="16"/>
      <c r="BFX16" s="16"/>
      <c r="BFY16" s="16"/>
      <c r="BFZ16" s="16"/>
      <c r="BGA16" s="16"/>
      <c r="BGB16" s="16"/>
      <c r="BGC16" s="16"/>
      <c r="BGD16" s="16"/>
      <c r="BGE16" s="16"/>
      <c r="BGF16" s="16"/>
      <c r="BGG16" s="16"/>
      <c r="BGH16" s="16"/>
      <c r="BGI16" s="16"/>
      <c r="BGJ16" s="16"/>
      <c r="BGK16" s="16"/>
      <c r="BGL16" s="16"/>
      <c r="BGM16" s="16"/>
      <c r="BGN16" s="16"/>
      <c r="BGO16" s="16"/>
      <c r="BGP16" s="16"/>
      <c r="BGQ16" s="16"/>
      <c r="BGR16" s="16"/>
      <c r="BGS16" s="16"/>
      <c r="BGT16" s="16"/>
      <c r="BGU16" s="16"/>
      <c r="BGV16" s="16"/>
      <c r="BGW16" s="16"/>
      <c r="BGX16" s="16"/>
      <c r="BGY16" s="16"/>
      <c r="BGZ16" s="16"/>
      <c r="BHA16" s="16"/>
      <c r="BHB16" s="16"/>
      <c r="BHC16" s="16"/>
      <c r="BHD16" s="16"/>
      <c r="BHE16" s="16"/>
      <c r="BHF16" s="16"/>
      <c r="BHG16" s="16"/>
      <c r="BHH16" s="16"/>
      <c r="BHI16" s="16"/>
      <c r="BHJ16" s="16"/>
      <c r="BHK16" s="16"/>
      <c r="BHL16" s="16"/>
      <c r="BHM16" s="16"/>
      <c r="BHN16" s="16"/>
      <c r="BHO16" s="16"/>
      <c r="BHP16" s="16"/>
      <c r="BHQ16" s="16"/>
      <c r="BHR16" s="16"/>
      <c r="BHS16" s="16"/>
      <c r="BHT16" s="16"/>
      <c r="BHU16" s="16"/>
      <c r="BHV16" s="16"/>
      <c r="BHW16" s="16"/>
      <c r="BHX16" s="16"/>
      <c r="BHY16" s="16"/>
      <c r="BHZ16" s="16"/>
      <c r="BIA16" s="16"/>
      <c r="BIB16" s="16"/>
      <c r="BIC16" s="16"/>
      <c r="BID16" s="16"/>
      <c r="BIE16" s="16"/>
      <c r="BIF16" s="16"/>
      <c r="BIG16" s="16"/>
      <c r="BIH16" s="16"/>
      <c r="BII16" s="16"/>
      <c r="BIJ16" s="16"/>
      <c r="BIK16" s="16"/>
      <c r="BIL16" s="16"/>
      <c r="BIM16" s="16"/>
      <c r="BIN16" s="16"/>
      <c r="BIO16" s="16"/>
      <c r="BIP16" s="16"/>
      <c r="BIQ16" s="16"/>
      <c r="BIR16" s="16"/>
      <c r="BIS16" s="16"/>
      <c r="BIT16" s="16"/>
      <c r="BIU16" s="16"/>
      <c r="BIV16" s="16"/>
      <c r="BIW16" s="16"/>
      <c r="BIX16" s="16"/>
      <c r="BIY16" s="16"/>
      <c r="BIZ16" s="16"/>
      <c r="BJA16" s="16"/>
      <c r="BJB16" s="16"/>
      <c r="BJC16" s="16"/>
      <c r="BJD16" s="16"/>
      <c r="BJE16" s="16"/>
      <c r="BJF16" s="16"/>
      <c r="BJG16" s="16"/>
      <c r="BJH16" s="16"/>
      <c r="BJI16" s="16"/>
      <c r="BJJ16" s="16"/>
      <c r="BJK16" s="16"/>
      <c r="BJL16" s="16"/>
      <c r="BJM16" s="16"/>
      <c r="BJN16" s="16"/>
      <c r="BJO16" s="16"/>
      <c r="BJP16" s="16"/>
      <c r="BJQ16" s="16"/>
      <c r="BJR16" s="16"/>
      <c r="BJS16" s="16"/>
      <c r="BJT16" s="16"/>
      <c r="BJU16" s="16"/>
      <c r="BJV16" s="16"/>
      <c r="BJW16" s="16"/>
      <c r="BJX16" s="16"/>
      <c r="BJY16" s="16"/>
      <c r="BJZ16" s="16"/>
      <c r="BKA16" s="16"/>
      <c r="BKB16" s="16"/>
      <c r="BKC16" s="16"/>
      <c r="BKD16" s="16"/>
      <c r="BKE16" s="16"/>
      <c r="BKF16" s="16"/>
      <c r="BKG16" s="16"/>
      <c r="BKH16" s="16"/>
      <c r="BKI16" s="16"/>
      <c r="BKJ16" s="16"/>
      <c r="BKK16" s="16"/>
      <c r="BKL16" s="16"/>
      <c r="BKM16" s="16"/>
      <c r="BKN16" s="16"/>
      <c r="BKO16" s="16"/>
      <c r="BKP16" s="16"/>
      <c r="BKQ16" s="16"/>
      <c r="BKR16" s="16"/>
      <c r="BKS16" s="16"/>
      <c r="BKT16" s="16"/>
      <c r="BKU16" s="16"/>
      <c r="BKV16" s="16"/>
      <c r="BKW16" s="16"/>
      <c r="BKX16" s="16"/>
      <c r="BKY16" s="16"/>
      <c r="BKZ16" s="16"/>
      <c r="BLA16" s="16"/>
      <c r="BLB16" s="16"/>
      <c r="BLC16" s="16"/>
      <c r="BLD16" s="16"/>
      <c r="BLE16" s="16"/>
      <c r="BLF16" s="16"/>
      <c r="BLG16" s="16"/>
      <c r="BLH16" s="16"/>
      <c r="BLI16" s="16"/>
      <c r="BLJ16" s="16"/>
      <c r="BLK16" s="16"/>
      <c r="BLL16" s="16"/>
      <c r="BLM16" s="16"/>
      <c r="BLN16" s="16"/>
      <c r="BLO16" s="16"/>
      <c r="BLP16" s="16"/>
      <c r="BLQ16" s="16"/>
      <c r="BLR16" s="16"/>
      <c r="BLS16" s="16"/>
      <c r="BLT16" s="16"/>
      <c r="BLU16" s="16"/>
      <c r="BLV16" s="16"/>
      <c r="BLW16" s="16"/>
      <c r="BLX16" s="16"/>
      <c r="BLY16" s="16"/>
      <c r="BLZ16" s="16"/>
      <c r="BMA16" s="16"/>
      <c r="BMB16" s="16"/>
      <c r="BMC16" s="16"/>
      <c r="BMD16" s="16"/>
      <c r="BME16" s="16"/>
      <c r="BMF16" s="16"/>
      <c r="BMG16" s="16"/>
      <c r="BMH16" s="16"/>
      <c r="BMI16" s="16"/>
      <c r="BMJ16" s="16"/>
      <c r="BMK16" s="16"/>
      <c r="BML16" s="16"/>
      <c r="BMM16" s="16"/>
      <c r="BMN16" s="16"/>
      <c r="BMO16" s="16"/>
      <c r="BMP16" s="16"/>
      <c r="BMQ16" s="16"/>
      <c r="BMR16" s="16"/>
      <c r="BMS16" s="16"/>
      <c r="BMT16" s="16"/>
      <c r="BMU16" s="16"/>
      <c r="BMV16" s="16"/>
      <c r="BMW16" s="16"/>
      <c r="BMX16" s="16"/>
      <c r="BMY16" s="16"/>
      <c r="BMZ16" s="16"/>
      <c r="BNA16" s="16"/>
      <c r="BNB16" s="16"/>
      <c r="BNC16" s="16"/>
      <c r="BND16" s="16"/>
      <c r="BNE16" s="16"/>
      <c r="BNF16" s="16"/>
      <c r="BNG16" s="16"/>
      <c r="BNH16" s="16"/>
      <c r="BNI16" s="16"/>
      <c r="BNJ16" s="16"/>
      <c r="BNK16" s="16"/>
      <c r="BNL16" s="16"/>
      <c r="BNM16" s="16"/>
      <c r="BNN16" s="16"/>
      <c r="BNO16" s="16"/>
      <c r="BNP16" s="16"/>
      <c r="BNQ16" s="16"/>
      <c r="BNR16" s="16"/>
      <c r="BNS16" s="16"/>
      <c r="BNT16" s="16"/>
      <c r="BNU16" s="16"/>
      <c r="BNV16" s="16"/>
      <c r="BNW16" s="16"/>
      <c r="BNX16" s="16"/>
      <c r="BNY16" s="16"/>
      <c r="BNZ16" s="16"/>
      <c r="BOA16" s="16"/>
      <c r="BOB16" s="16"/>
      <c r="BOC16" s="16"/>
      <c r="BOD16" s="16"/>
      <c r="BOE16" s="16"/>
      <c r="BOF16" s="16"/>
      <c r="BOG16" s="16"/>
      <c r="BOH16" s="16"/>
      <c r="BOI16" s="16"/>
      <c r="BOJ16" s="16"/>
      <c r="BOK16" s="16"/>
      <c r="BOL16" s="16"/>
      <c r="BOM16" s="16"/>
      <c r="BON16" s="16"/>
      <c r="BOO16" s="16"/>
      <c r="BOP16" s="16"/>
      <c r="BOQ16" s="16"/>
      <c r="BOR16" s="16"/>
      <c r="BOS16" s="16"/>
      <c r="BOT16" s="16"/>
      <c r="BOU16" s="16"/>
      <c r="BOV16" s="16"/>
      <c r="BOW16" s="16"/>
      <c r="BOX16" s="16"/>
      <c r="BOY16" s="16"/>
      <c r="BOZ16" s="16"/>
      <c r="BPA16" s="16"/>
      <c r="BPB16" s="16"/>
      <c r="BPC16" s="16"/>
      <c r="BPD16" s="16"/>
      <c r="BPE16" s="16"/>
      <c r="BPF16" s="16"/>
      <c r="BPG16" s="16"/>
      <c r="BPH16" s="16"/>
      <c r="BPI16" s="16"/>
      <c r="BPJ16" s="16"/>
      <c r="BPK16" s="16"/>
      <c r="BPL16" s="16"/>
      <c r="BPM16" s="16"/>
      <c r="BPN16" s="16"/>
      <c r="BPO16" s="16"/>
      <c r="BPP16" s="16"/>
      <c r="BPQ16" s="16"/>
      <c r="BPR16" s="16"/>
      <c r="BPS16" s="16"/>
      <c r="BPT16" s="16"/>
      <c r="BPU16" s="16"/>
      <c r="BPV16" s="16"/>
      <c r="BPW16" s="16"/>
      <c r="BPX16" s="16"/>
      <c r="BPY16" s="16"/>
      <c r="BPZ16" s="16"/>
      <c r="BQA16" s="16"/>
      <c r="BQB16" s="16"/>
      <c r="BQC16" s="16"/>
      <c r="BQD16" s="16"/>
      <c r="BQE16" s="16"/>
      <c r="BQF16" s="16"/>
      <c r="BQG16" s="16"/>
      <c r="BQH16" s="16"/>
      <c r="BQI16" s="16"/>
      <c r="BQJ16" s="16"/>
      <c r="BQK16" s="16"/>
      <c r="BQL16" s="16"/>
      <c r="BQM16" s="16"/>
      <c r="BQN16" s="16"/>
      <c r="BQO16" s="16"/>
      <c r="BQP16" s="16"/>
      <c r="BQQ16" s="16"/>
      <c r="BQR16" s="16"/>
      <c r="BQS16" s="16"/>
      <c r="BQT16" s="16"/>
      <c r="BQU16" s="16"/>
      <c r="BQV16" s="16"/>
      <c r="BQW16" s="16"/>
      <c r="BQX16" s="16"/>
      <c r="BQY16" s="16"/>
      <c r="BQZ16" s="16"/>
      <c r="BRA16" s="16"/>
      <c r="BRB16" s="16"/>
      <c r="BRC16" s="16"/>
      <c r="BRD16" s="16"/>
      <c r="BRE16" s="16"/>
      <c r="BRF16" s="16"/>
      <c r="BRG16" s="16"/>
      <c r="BRH16" s="16"/>
      <c r="BRI16" s="16"/>
      <c r="BRJ16" s="16"/>
      <c r="BRK16" s="16"/>
      <c r="BRL16" s="16"/>
      <c r="BRM16" s="16"/>
      <c r="BRN16" s="16"/>
      <c r="BRO16" s="16"/>
      <c r="BRP16" s="16"/>
      <c r="BRQ16" s="16"/>
      <c r="BRR16" s="16"/>
      <c r="BRS16" s="16"/>
      <c r="BRT16" s="16"/>
      <c r="BRU16" s="16"/>
      <c r="BRV16" s="16"/>
      <c r="BRW16" s="16"/>
      <c r="BRX16" s="16"/>
      <c r="BRY16" s="16"/>
      <c r="BRZ16" s="16"/>
      <c r="BSA16" s="16"/>
      <c r="BSB16" s="16"/>
      <c r="BSC16" s="16"/>
      <c r="BSD16" s="16"/>
      <c r="BSE16" s="16"/>
      <c r="BSF16" s="16"/>
      <c r="BSG16" s="16"/>
      <c r="BSH16" s="16"/>
      <c r="BSI16" s="16"/>
      <c r="BSJ16" s="16"/>
      <c r="BSK16" s="16"/>
      <c r="BSL16" s="16"/>
      <c r="BSM16" s="16"/>
      <c r="BSN16" s="16"/>
      <c r="BSO16" s="16"/>
      <c r="BSP16" s="16"/>
      <c r="BSQ16" s="16"/>
      <c r="BSR16" s="16"/>
      <c r="BSS16" s="16"/>
      <c r="BST16" s="16"/>
      <c r="BSU16" s="16"/>
      <c r="BSV16" s="16"/>
      <c r="BSW16" s="16"/>
      <c r="BSX16" s="16"/>
      <c r="BSY16" s="16"/>
      <c r="BSZ16" s="16"/>
      <c r="BTA16" s="16"/>
      <c r="BTB16" s="16"/>
      <c r="BTC16" s="16"/>
      <c r="BTD16" s="16"/>
      <c r="BTE16" s="16"/>
      <c r="BTF16" s="16"/>
      <c r="BTG16" s="16"/>
      <c r="BTH16" s="16"/>
      <c r="BTI16" s="16"/>
      <c r="BTJ16" s="16"/>
      <c r="BTK16" s="16"/>
      <c r="BTL16" s="16"/>
      <c r="BTM16" s="16"/>
      <c r="BTN16" s="16"/>
      <c r="BTO16" s="16"/>
      <c r="BTP16" s="16"/>
      <c r="BTQ16" s="16"/>
      <c r="BTR16" s="16"/>
      <c r="BTS16" s="16"/>
      <c r="BTT16" s="16"/>
      <c r="BTU16" s="16"/>
      <c r="BTV16" s="16"/>
      <c r="BTW16" s="16"/>
      <c r="BTX16" s="16"/>
      <c r="BTY16" s="16"/>
      <c r="BTZ16" s="16"/>
      <c r="BUA16" s="16"/>
      <c r="BUB16" s="16"/>
      <c r="BUC16" s="16"/>
      <c r="BUD16" s="16"/>
      <c r="BUE16" s="16"/>
      <c r="BUF16" s="16"/>
      <c r="BUG16" s="16"/>
      <c r="BUH16" s="16"/>
      <c r="BUI16" s="16"/>
      <c r="BUJ16" s="16"/>
      <c r="BUK16" s="16"/>
      <c r="BUL16" s="16"/>
      <c r="BUM16" s="16"/>
      <c r="BUN16" s="16"/>
      <c r="BUO16" s="16"/>
      <c r="BUP16" s="16"/>
      <c r="BUQ16" s="16"/>
      <c r="BUR16" s="16"/>
      <c r="BUS16" s="16"/>
      <c r="BUT16" s="16"/>
      <c r="BUU16" s="16"/>
      <c r="BUV16" s="16"/>
      <c r="BUW16" s="16"/>
      <c r="BUX16" s="16"/>
      <c r="BUY16" s="16"/>
      <c r="BUZ16" s="16"/>
      <c r="BVA16" s="16"/>
      <c r="BVB16" s="16"/>
      <c r="BVC16" s="16"/>
      <c r="BVD16" s="16"/>
      <c r="BVE16" s="16"/>
      <c r="BVF16" s="16"/>
      <c r="BVG16" s="16"/>
      <c r="BVH16" s="16"/>
      <c r="BVI16" s="16"/>
      <c r="BVJ16" s="16"/>
      <c r="BVK16" s="16"/>
      <c r="BVL16" s="16"/>
      <c r="BVM16" s="16"/>
      <c r="BVN16" s="16"/>
      <c r="BVO16" s="16"/>
      <c r="BVP16" s="16"/>
      <c r="BVQ16" s="16"/>
      <c r="BVR16" s="16"/>
      <c r="BVS16" s="16"/>
      <c r="BVT16" s="16"/>
      <c r="BVU16" s="16"/>
      <c r="BVV16" s="16"/>
      <c r="BVW16" s="16"/>
      <c r="BVX16" s="16"/>
      <c r="BVY16" s="16"/>
      <c r="BVZ16" s="16"/>
      <c r="BWA16" s="16"/>
      <c r="BWB16" s="16"/>
      <c r="BWC16" s="16"/>
      <c r="BWD16" s="16"/>
      <c r="BWE16" s="16"/>
      <c r="BWF16" s="16"/>
      <c r="BWG16" s="16"/>
      <c r="BWH16" s="16"/>
      <c r="BWI16" s="16"/>
      <c r="BWJ16" s="16"/>
      <c r="BWK16" s="16"/>
      <c r="BWL16" s="16"/>
      <c r="BWM16" s="16"/>
      <c r="BWN16" s="16"/>
      <c r="BWO16" s="16"/>
      <c r="BWP16" s="16"/>
      <c r="BWQ16" s="16"/>
      <c r="BWR16" s="16"/>
      <c r="BWS16" s="16"/>
      <c r="BWT16" s="16"/>
      <c r="BWU16" s="16"/>
      <c r="BWV16" s="16"/>
      <c r="BWW16" s="16"/>
      <c r="BWX16" s="16"/>
      <c r="BWY16" s="16"/>
      <c r="BWZ16" s="16"/>
      <c r="BXA16" s="16"/>
      <c r="BXB16" s="16"/>
      <c r="BXC16" s="16"/>
      <c r="BXD16" s="16"/>
      <c r="BXE16" s="16"/>
      <c r="BXF16" s="16"/>
      <c r="BXG16" s="16"/>
      <c r="BXH16" s="16"/>
      <c r="BXI16" s="16"/>
      <c r="BXJ16" s="16"/>
      <c r="BXK16" s="16"/>
      <c r="BXL16" s="16"/>
      <c r="BXM16" s="16"/>
      <c r="BXN16" s="16"/>
      <c r="BXO16" s="16"/>
      <c r="BXP16" s="16"/>
      <c r="BXQ16" s="16"/>
      <c r="BXR16" s="16"/>
      <c r="BXS16" s="16"/>
      <c r="BXT16" s="16"/>
      <c r="BXU16" s="16"/>
      <c r="BXV16" s="16"/>
      <c r="BXW16" s="16"/>
      <c r="BXX16" s="16"/>
      <c r="BXY16" s="16"/>
      <c r="BXZ16" s="16"/>
      <c r="BYA16" s="16"/>
      <c r="BYB16" s="16"/>
      <c r="BYC16" s="16"/>
      <c r="BYD16" s="16"/>
      <c r="BYE16" s="16"/>
      <c r="BYF16" s="16"/>
      <c r="BYG16" s="16"/>
      <c r="BYH16" s="16"/>
      <c r="BYI16" s="16"/>
      <c r="BYJ16" s="16"/>
      <c r="BYK16" s="16"/>
      <c r="BYL16" s="16"/>
      <c r="BYM16" s="16"/>
      <c r="BYN16" s="16"/>
      <c r="BYO16" s="16"/>
      <c r="BYP16" s="16"/>
      <c r="BYQ16" s="16"/>
      <c r="BYR16" s="16"/>
      <c r="BYS16" s="16"/>
      <c r="BYT16" s="16"/>
      <c r="BYU16" s="16"/>
      <c r="BYV16" s="16"/>
      <c r="BYW16" s="16"/>
      <c r="BYX16" s="16"/>
      <c r="BYY16" s="16"/>
      <c r="BYZ16" s="16"/>
      <c r="BZA16" s="16"/>
      <c r="BZB16" s="16"/>
      <c r="BZC16" s="16"/>
      <c r="BZD16" s="16"/>
      <c r="BZE16" s="16"/>
      <c r="BZF16" s="16"/>
      <c r="BZG16" s="16"/>
      <c r="BZH16" s="16"/>
      <c r="BZI16" s="16"/>
      <c r="BZJ16" s="16"/>
      <c r="BZK16" s="16"/>
      <c r="BZL16" s="16"/>
      <c r="BZM16" s="16"/>
      <c r="BZN16" s="16"/>
      <c r="BZO16" s="16"/>
      <c r="BZP16" s="16"/>
      <c r="BZQ16" s="16"/>
      <c r="BZR16" s="16"/>
      <c r="BZS16" s="16"/>
      <c r="BZT16" s="16"/>
      <c r="BZU16" s="16"/>
      <c r="BZV16" s="16"/>
      <c r="BZW16" s="16"/>
      <c r="BZX16" s="16"/>
      <c r="BZY16" s="16"/>
      <c r="BZZ16" s="16"/>
      <c r="CAA16" s="16"/>
      <c r="CAB16" s="16"/>
      <c r="CAC16" s="16"/>
      <c r="CAD16" s="16"/>
      <c r="CAE16" s="16"/>
      <c r="CAF16" s="16"/>
      <c r="CAG16" s="16"/>
      <c r="CAH16" s="16"/>
      <c r="CAI16" s="16"/>
      <c r="CAJ16" s="16"/>
      <c r="CAK16" s="16"/>
      <c r="CAL16" s="16"/>
      <c r="CAM16" s="16"/>
      <c r="CAN16" s="16"/>
      <c r="CAO16" s="16"/>
      <c r="CAP16" s="16"/>
      <c r="CAQ16" s="16"/>
      <c r="CAR16" s="16"/>
      <c r="CAS16" s="16"/>
      <c r="CAT16" s="16"/>
      <c r="CAU16" s="16"/>
      <c r="CAV16" s="16"/>
      <c r="CAW16" s="16"/>
      <c r="CAX16" s="16"/>
      <c r="CAY16" s="16"/>
      <c r="CAZ16" s="16"/>
      <c r="CBA16" s="16"/>
      <c r="CBB16" s="16"/>
      <c r="CBC16" s="16"/>
      <c r="CBD16" s="16"/>
      <c r="CBE16" s="16"/>
      <c r="CBF16" s="16"/>
      <c r="CBG16" s="16"/>
      <c r="CBH16" s="16"/>
      <c r="CBI16" s="16"/>
      <c r="CBJ16" s="16"/>
      <c r="CBK16" s="16"/>
      <c r="CBL16" s="16"/>
      <c r="CBM16" s="16"/>
      <c r="CBN16" s="16"/>
      <c r="CBO16" s="16"/>
      <c r="CBP16" s="16"/>
      <c r="CBQ16" s="16"/>
      <c r="CBR16" s="16"/>
      <c r="CBS16" s="16"/>
      <c r="CBT16" s="16"/>
      <c r="CBU16" s="16"/>
      <c r="CBV16" s="16"/>
      <c r="CBW16" s="16"/>
      <c r="CBX16" s="16"/>
      <c r="CBY16" s="16"/>
      <c r="CBZ16" s="16"/>
      <c r="CCA16" s="16"/>
      <c r="CCB16" s="16"/>
      <c r="CCC16" s="16"/>
      <c r="CCD16" s="16"/>
      <c r="CCE16" s="16"/>
      <c r="CCF16" s="16"/>
      <c r="CCG16" s="16"/>
      <c r="CCH16" s="16"/>
      <c r="CCI16" s="16"/>
      <c r="CCJ16" s="16"/>
      <c r="CCK16" s="16"/>
      <c r="CCL16" s="16"/>
      <c r="CCM16" s="16"/>
      <c r="CCN16" s="16"/>
      <c r="CCO16" s="16"/>
      <c r="CCP16" s="16"/>
      <c r="CCQ16" s="16"/>
      <c r="CCR16" s="16"/>
      <c r="CCS16" s="16"/>
      <c r="CCT16" s="16"/>
      <c r="CCU16" s="16"/>
      <c r="CCV16" s="16"/>
      <c r="CCW16" s="16"/>
      <c r="CCX16" s="16"/>
      <c r="CCY16" s="16"/>
      <c r="CCZ16" s="16"/>
      <c r="CDA16" s="16"/>
      <c r="CDB16" s="16"/>
      <c r="CDC16" s="16"/>
      <c r="CDD16" s="16"/>
      <c r="CDE16" s="16"/>
      <c r="CDF16" s="16"/>
      <c r="CDG16" s="16"/>
      <c r="CDH16" s="16"/>
      <c r="CDI16" s="16"/>
      <c r="CDJ16" s="16"/>
      <c r="CDK16" s="16"/>
      <c r="CDL16" s="16"/>
      <c r="CDM16" s="16"/>
      <c r="CDN16" s="16"/>
      <c r="CDO16" s="16"/>
      <c r="CDP16" s="16"/>
      <c r="CDQ16" s="16"/>
      <c r="CDR16" s="16"/>
      <c r="CDS16" s="16"/>
      <c r="CDT16" s="16"/>
      <c r="CDU16" s="16"/>
      <c r="CDV16" s="16"/>
      <c r="CDW16" s="16"/>
      <c r="CDX16" s="16"/>
      <c r="CDY16" s="16"/>
      <c r="CDZ16" s="16"/>
      <c r="CEA16" s="16"/>
      <c r="CEB16" s="16"/>
      <c r="CEC16" s="16"/>
      <c r="CED16" s="16"/>
      <c r="CEE16" s="16"/>
      <c r="CEF16" s="16"/>
      <c r="CEG16" s="16"/>
      <c r="CEH16" s="16"/>
      <c r="CEI16" s="16"/>
      <c r="CEJ16" s="16"/>
      <c r="CEK16" s="16"/>
      <c r="CEL16" s="16"/>
      <c r="CEM16" s="16"/>
      <c r="CEN16" s="16"/>
      <c r="CEO16" s="16"/>
      <c r="CEP16" s="16"/>
      <c r="CEQ16" s="16"/>
      <c r="CER16" s="16"/>
      <c r="CES16" s="16"/>
      <c r="CET16" s="16"/>
      <c r="CEU16" s="16"/>
      <c r="CEV16" s="16"/>
      <c r="CEW16" s="16"/>
      <c r="CEX16" s="16"/>
      <c r="CEY16" s="16"/>
      <c r="CEZ16" s="16"/>
      <c r="CFA16" s="16"/>
      <c r="CFB16" s="16"/>
      <c r="CFC16" s="16"/>
      <c r="CFD16" s="16"/>
      <c r="CFE16" s="16"/>
      <c r="CFF16" s="16"/>
      <c r="CFG16" s="16"/>
      <c r="CFH16" s="16"/>
      <c r="CFI16" s="16"/>
      <c r="CFJ16" s="16"/>
      <c r="CFK16" s="16"/>
      <c r="CFL16" s="16"/>
      <c r="CFM16" s="16"/>
      <c r="CFN16" s="16"/>
      <c r="CFO16" s="16"/>
      <c r="CFP16" s="16"/>
      <c r="CFQ16" s="16"/>
      <c r="CFR16" s="16"/>
      <c r="CFS16" s="16"/>
      <c r="CFT16" s="16"/>
      <c r="CFU16" s="16"/>
      <c r="CFV16" s="16"/>
      <c r="CFW16" s="16"/>
      <c r="CFX16" s="16"/>
      <c r="CFY16" s="16"/>
      <c r="CFZ16" s="16"/>
      <c r="CGA16" s="16"/>
      <c r="CGB16" s="16"/>
      <c r="CGC16" s="16"/>
      <c r="CGD16" s="16"/>
      <c r="CGE16" s="16"/>
      <c r="CGF16" s="16"/>
      <c r="CGG16" s="16"/>
      <c r="CGH16" s="16"/>
      <c r="CGI16" s="16"/>
      <c r="CGJ16" s="16"/>
      <c r="CGK16" s="16"/>
      <c r="CGL16" s="16"/>
      <c r="CGM16" s="16"/>
      <c r="CGN16" s="16"/>
      <c r="CGO16" s="16"/>
      <c r="CGP16" s="16"/>
      <c r="CGQ16" s="16"/>
      <c r="CGR16" s="16"/>
      <c r="CGS16" s="16"/>
      <c r="CGT16" s="16"/>
      <c r="CGU16" s="16"/>
      <c r="CGV16" s="16"/>
      <c r="CGW16" s="16"/>
      <c r="CGX16" s="16"/>
      <c r="CGY16" s="16"/>
      <c r="CGZ16" s="16"/>
      <c r="CHA16" s="16"/>
      <c r="CHB16" s="16"/>
      <c r="CHC16" s="16"/>
      <c r="CHD16" s="16"/>
      <c r="CHE16" s="16"/>
      <c r="CHF16" s="16"/>
      <c r="CHG16" s="16"/>
      <c r="CHH16" s="16"/>
      <c r="CHI16" s="16"/>
      <c r="CHJ16" s="16"/>
      <c r="CHK16" s="16"/>
      <c r="CHL16" s="16"/>
      <c r="CHM16" s="16"/>
      <c r="CHN16" s="16"/>
      <c r="CHO16" s="16"/>
      <c r="CHP16" s="16"/>
      <c r="CHQ16" s="16"/>
      <c r="CHR16" s="16"/>
      <c r="CHS16" s="16"/>
      <c r="CHT16" s="16"/>
      <c r="CHU16" s="16"/>
      <c r="CHV16" s="16"/>
      <c r="CHW16" s="16"/>
      <c r="CHX16" s="16"/>
      <c r="CHY16" s="16"/>
      <c r="CHZ16" s="16"/>
      <c r="CIA16" s="16"/>
      <c r="CIB16" s="16"/>
      <c r="CIC16" s="16"/>
      <c r="CID16" s="16"/>
      <c r="CIE16" s="16"/>
      <c r="CIF16" s="16"/>
      <c r="CIG16" s="16"/>
      <c r="CIH16" s="16"/>
      <c r="CII16" s="16"/>
      <c r="CIJ16" s="16"/>
      <c r="CIK16" s="16"/>
      <c r="CIL16" s="16"/>
      <c r="CIM16" s="16"/>
      <c r="CIN16" s="16"/>
      <c r="CIO16" s="16"/>
      <c r="CIP16" s="16"/>
      <c r="CIQ16" s="16"/>
      <c r="CIR16" s="16"/>
      <c r="CIS16" s="16"/>
      <c r="CIT16" s="16"/>
      <c r="CIU16" s="16"/>
      <c r="CIV16" s="16"/>
      <c r="CIW16" s="16"/>
      <c r="CIX16" s="16"/>
      <c r="CIY16" s="16"/>
      <c r="CIZ16" s="16"/>
    </row>
    <row r="17" spans="1:2288" x14ac:dyDescent="0.2">
      <c r="A17" s="22" t="s">
        <v>16</v>
      </c>
      <c r="B17" s="17" t="s">
        <v>9</v>
      </c>
      <c r="C17" s="13">
        <v>0.01</v>
      </c>
      <c r="D17" s="13">
        <v>2.2777777863666415E-2</v>
      </c>
      <c r="E17" s="13">
        <v>0.35916666663251817</v>
      </c>
      <c r="F17" s="13">
        <v>0.69583333341870457</v>
      </c>
      <c r="G17" s="13">
        <v>1.032500000030268</v>
      </c>
      <c r="H17" s="13">
        <v>1.3691666666418314</v>
      </c>
      <c r="I17" s="13">
        <v>1.7058333334280178</v>
      </c>
      <c r="J17" s="13">
        <v>2.0422222221968696</v>
      </c>
      <c r="K17" s="13">
        <v>2.3788888889830559</v>
      </c>
      <c r="L17" s="13">
        <v>2.7155555555946194</v>
      </c>
      <c r="M17" s="13">
        <v>3.0522222222061828</v>
      </c>
      <c r="N17" s="13">
        <v>3.3888888889923692</v>
      </c>
      <c r="O17" s="13">
        <v>3.7252777777612209</v>
      </c>
      <c r="P17" s="13">
        <v>4.0619444445474073</v>
      </c>
      <c r="Q17" s="13">
        <v>4.3986111111589707</v>
      </c>
      <c r="R17" s="13">
        <v>4.7352777777705342</v>
      </c>
      <c r="S17" s="13">
        <v>5.0719444445567206</v>
      </c>
      <c r="T17" s="13">
        <v>5.4083333333255723</v>
      </c>
      <c r="U17" s="13">
        <v>5.7450000001117587</v>
      </c>
      <c r="V17" s="13">
        <v>6.0816666667233221</v>
      </c>
      <c r="W17" s="13">
        <v>6.4183333333348855</v>
      </c>
      <c r="X17" s="13">
        <v>6.7547222222783603</v>
      </c>
      <c r="Y17" s="13">
        <v>7.0913888888899237</v>
      </c>
      <c r="Z17" s="13">
        <v>7.4280555556761101</v>
      </c>
      <c r="AA17" s="13">
        <v>7.7647222222876735</v>
      </c>
      <c r="AB17" s="13">
        <v>8.1013888888992369</v>
      </c>
      <c r="AC17" s="13">
        <v>8.4377777778427117</v>
      </c>
      <c r="AD17" s="13">
        <v>8.7744444444542751</v>
      </c>
      <c r="AE17" s="13">
        <v>9.1111111112404615</v>
      </c>
      <c r="AF17" s="13">
        <v>9.4477777778520249</v>
      </c>
      <c r="AG17" s="13">
        <v>9.7844444444635883</v>
      </c>
      <c r="AH17" s="13">
        <v>10.120833333407063</v>
      </c>
      <c r="AI17" s="13">
        <v>10.457500000018626</v>
      </c>
      <c r="AJ17" s="13">
        <v>10.794166666804813</v>
      </c>
      <c r="AK17" s="13">
        <v>11.130833333416376</v>
      </c>
      <c r="AL17" s="13">
        <v>11.46750000002794</v>
      </c>
      <c r="AM17" s="13">
        <v>11.803888888971414</v>
      </c>
      <c r="AN17" s="13">
        <v>12.140555555582978</v>
      </c>
      <c r="AO17" s="13">
        <v>12.477222222194541</v>
      </c>
      <c r="AP17" s="13">
        <v>12.813888888980728</v>
      </c>
      <c r="AQ17" s="13">
        <v>13.150555555592291</v>
      </c>
      <c r="AR17" s="13">
        <v>13.486944444535766</v>
      </c>
      <c r="AS17" s="13">
        <v>13.823611111147329</v>
      </c>
      <c r="AT17" s="13">
        <v>14.160277777758893</v>
      </c>
      <c r="AU17" s="13">
        <v>14.496944444545079</v>
      </c>
      <c r="AV17" s="13">
        <v>14.833611111156642</v>
      </c>
      <c r="AW17" s="13">
        <v>15.170277777768206</v>
      </c>
      <c r="AX17" s="13">
        <v>15.506666666711681</v>
      </c>
      <c r="AY17" s="13">
        <v>15.843333333323244</v>
      </c>
      <c r="AZ17" s="13">
        <v>16.18000000010943</v>
      </c>
      <c r="BA17" s="13">
        <v>16.516666666720994</v>
      </c>
      <c r="BB17" s="13">
        <v>16.853055555664469</v>
      </c>
      <c r="BC17" s="13">
        <v>17.189722222276032</v>
      </c>
      <c r="BD17" s="13">
        <v>17.526388888887595</v>
      </c>
      <c r="BE17" s="13">
        <v>17.863055555673782</v>
      </c>
      <c r="BF17" s="13">
        <v>18.199722222285345</v>
      </c>
      <c r="BG17" s="13">
        <v>18.536388888896909</v>
      </c>
      <c r="BH17" s="13">
        <v>18.872777777840383</v>
      </c>
      <c r="BI17" s="13">
        <v>19.209444444451947</v>
      </c>
      <c r="BJ17" s="13">
        <v>19.546111111238133</v>
      </c>
      <c r="BK17" s="13">
        <v>19.882777777849697</v>
      </c>
      <c r="BL17" s="13">
        <v>20.21944444446126</v>
      </c>
      <c r="BM17" s="13">
        <v>20.555833333404735</v>
      </c>
      <c r="BN17" s="13">
        <v>20.892500000016298</v>
      </c>
      <c r="BO17" s="13">
        <v>21.229166666802485</v>
      </c>
      <c r="BP17" s="13">
        <v>21.565833333414048</v>
      </c>
      <c r="BQ17" s="13">
        <v>21.905277777754236</v>
      </c>
      <c r="BR17" s="13">
        <v>22.241666666697711</v>
      </c>
      <c r="BS17" s="13">
        <v>22.578333333309274</v>
      </c>
      <c r="BT17" s="13">
        <v>22.915000000095461</v>
      </c>
      <c r="BU17" s="13">
        <v>23.251666666707024</v>
      </c>
      <c r="BV17" s="13">
        <v>23.588333333318587</v>
      </c>
      <c r="BW17" s="13">
        <v>23.924722222262062</v>
      </c>
      <c r="BX17" s="13">
        <v>24.261388888873626</v>
      </c>
      <c r="BY17" s="13">
        <v>24.598055555659812</v>
      </c>
      <c r="BZ17" s="13">
        <v>24.934722222271375</v>
      </c>
      <c r="CA17" s="13">
        <v>25.271388888882939</v>
      </c>
      <c r="CB17" s="13">
        <v>25.607777777826414</v>
      </c>
      <c r="CC17" s="13">
        <v>25.944444444437977</v>
      </c>
      <c r="CD17" s="13">
        <v>26.281111111224163</v>
      </c>
      <c r="CE17" s="13">
        <v>26.617777777835727</v>
      </c>
      <c r="CF17" s="13">
        <v>26.95444444444729</v>
      </c>
      <c r="CG17" s="13">
        <v>27.290833333390765</v>
      </c>
      <c r="CH17" s="13">
        <v>27.627500000002328</v>
      </c>
      <c r="CI17" s="13">
        <v>27.964166666788515</v>
      </c>
      <c r="CJ17" s="13">
        <v>28.300833333400078</v>
      </c>
      <c r="CK17" s="13">
        <v>28.637500000011642</v>
      </c>
      <c r="CL17" s="13">
        <v>28.973888888955116</v>
      </c>
      <c r="CM17" s="13">
        <v>29.31055555556668</v>
      </c>
      <c r="CN17" s="13">
        <v>29.647222222352866</v>
      </c>
      <c r="CO17" s="13">
        <v>29.983888888964429</v>
      </c>
      <c r="CP17" s="13">
        <v>30.320555555575993</v>
      </c>
      <c r="CQ17" s="13">
        <v>30.657222222187556</v>
      </c>
      <c r="CR17" s="13">
        <v>30.993611111131031</v>
      </c>
      <c r="CS17" s="13">
        <v>31.330277777742594</v>
      </c>
      <c r="CT17" s="13">
        <v>31.666944444528781</v>
      </c>
      <c r="CU17" s="13">
        <v>32.003611111140344</v>
      </c>
      <c r="CV17" s="13">
        <v>32.340277777751908</v>
      </c>
      <c r="CW17" s="13">
        <v>32.676666666695382</v>
      </c>
      <c r="CX17" s="13">
        <v>33.013333333306946</v>
      </c>
      <c r="CY17" s="13">
        <v>33.350000000093132</v>
      </c>
      <c r="CZ17" s="13">
        <v>33.686666666704696</v>
      </c>
      <c r="DA17" s="13">
        <v>34.023333333316259</v>
      </c>
      <c r="DB17" s="13">
        <v>34.359722222259734</v>
      </c>
      <c r="DC17" s="13">
        <v>34.696388888871297</v>
      </c>
      <c r="DD17" s="13">
        <v>35.033055555657484</v>
      </c>
      <c r="DE17" s="13">
        <v>35.369722222269047</v>
      </c>
      <c r="DF17" s="13">
        <v>35.706111111212522</v>
      </c>
      <c r="DG17" s="13">
        <v>36.042777777824085</v>
      </c>
      <c r="DH17" s="13">
        <v>36.379444444435649</v>
      </c>
      <c r="DI17" s="13">
        <v>36.716111111221835</v>
      </c>
      <c r="DJ17" s="13">
        <v>37.052777777833398</v>
      </c>
      <c r="DK17" s="13">
        <v>37.389166666776873</v>
      </c>
      <c r="DL17" s="13">
        <v>37.725833333388437</v>
      </c>
      <c r="DM17" s="13">
        <v>38.0625</v>
      </c>
      <c r="DN17" s="13">
        <v>38.399166666786186</v>
      </c>
      <c r="DO17" s="13">
        <v>38.73583333339775</v>
      </c>
      <c r="DP17" s="13">
        <v>39.072222222341225</v>
      </c>
      <c r="DQ17" s="13">
        <v>39.408888888952788</v>
      </c>
      <c r="DR17" s="13">
        <v>39.745555555564351</v>
      </c>
      <c r="DS17" s="13">
        <v>40.082222222350538</v>
      </c>
      <c r="DT17" s="13">
        <v>40.418888888962101</v>
      </c>
      <c r="DU17" s="13">
        <v>40.755277777905576</v>
      </c>
      <c r="DV17" s="13">
        <v>41.091944444517139</v>
      </c>
      <c r="DW17" s="13">
        <v>41.428611111128703</v>
      </c>
      <c r="DX17" s="13">
        <v>41.765277777914889</v>
      </c>
      <c r="DY17" s="13">
        <v>42.101944444526453</v>
      </c>
      <c r="DZ17" s="13">
        <v>42.438333333469927</v>
      </c>
      <c r="EA17" s="13">
        <v>42.775000000081491</v>
      </c>
      <c r="EB17" s="13">
        <v>43.111666666693054</v>
      </c>
      <c r="EC17" s="13">
        <v>43.448333333304618</v>
      </c>
      <c r="ED17" s="13">
        <v>43.785000000090804</v>
      </c>
      <c r="EE17" s="13">
        <v>44.121388888859656</v>
      </c>
      <c r="EF17" s="13">
        <v>44.458055555645842</v>
      </c>
      <c r="EG17" s="13">
        <v>44.794722222257406</v>
      </c>
      <c r="EH17" s="13">
        <v>45.131388888868969</v>
      </c>
      <c r="EI17" s="13">
        <v>45.468055555655155</v>
      </c>
      <c r="EJ17" s="13">
        <v>45.804444444424007</v>
      </c>
      <c r="EK17" s="13">
        <v>46.143888888938818</v>
      </c>
      <c r="EL17" s="13">
        <v>46.480555555550382</v>
      </c>
      <c r="EM17" s="13">
        <v>46.817222222336568</v>
      </c>
      <c r="EN17" s="13">
        <v>47.153888888948131</v>
      </c>
      <c r="EO17" s="13">
        <v>47.490555555559695</v>
      </c>
      <c r="EP17" s="13">
        <v>47.82694444450317</v>
      </c>
      <c r="EQ17" s="13">
        <v>48.163611111114733</v>
      </c>
      <c r="ER17" s="13">
        <v>48.500277777900919</v>
      </c>
      <c r="ES17" s="13">
        <v>48.836944444512483</v>
      </c>
      <c r="ET17" s="13">
        <v>49.173611111124046</v>
      </c>
      <c r="EU17" s="13">
        <v>49.510000000067521</v>
      </c>
      <c r="EV17" s="13">
        <v>49.846666666679084</v>
      </c>
      <c r="EW17" s="13">
        <v>50.183333333465271</v>
      </c>
      <c r="EX17" s="13">
        <v>50.520000000076834</v>
      </c>
      <c r="EY17" s="13">
        <v>50.856388889020309</v>
      </c>
      <c r="EZ17" s="13">
        <v>51.193055555631872</v>
      </c>
      <c r="FA17" s="13">
        <v>51.529722222243436</v>
      </c>
      <c r="FB17" s="13">
        <v>51.866388888854999</v>
      </c>
      <c r="FC17" s="13">
        <v>52.203055555641185</v>
      </c>
      <c r="FD17" s="13">
        <v>52.539444444410037</v>
      </c>
      <c r="FE17" s="13">
        <v>52.876111111196224</v>
      </c>
      <c r="FF17" s="13">
        <v>53.212777777807787</v>
      </c>
      <c r="FG17" s="13">
        <v>53.54944444441935</v>
      </c>
      <c r="FH17" s="13">
        <v>53.886111111205537</v>
      </c>
      <c r="FI17" s="13">
        <v>54.222499999974389</v>
      </c>
      <c r="FJ17" s="13">
        <v>54.559166666760575</v>
      </c>
      <c r="FK17" s="13">
        <v>54.898888888943475</v>
      </c>
      <c r="FL17" s="13">
        <v>55.235555555555038</v>
      </c>
      <c r="FM17" s="13">
        <v>55.571944444498513</v>
      </c>
      <c r="FN17" s="13">
        <v>55.908611111110076</v>
      </c>
      <c r="FO17" s="13">
        <v>56.245277777896263</v>
      </c>
      <c r="FP17" s="13">
        <v>56.581944444507826</v>
      </c>
      <c r="FQ17" s="13">
        <v>56.91861111111939</v>
      </c>
      <c r="FR17" s="13">
        <v>57.255000000062864</v>
      </c>
      <c r="FS17" s="13">
        <v>57.591666666674428</v>
      </c>
      <c r="FT17" s="13">
        <v>57.928333333460614</v>
      </c>
      <c r="FU17" s="13">
        <v>58.265000000072177</v>
      </c>
      <c r="FV17" s="13">
        <v>58.601666666683741</v>
      </c>
      <c r="FW17" s="13">
        <v>58.938055555627216</v>
      </c>
      <c r="FX17" s="13">
        <v>59.274722222238779</v>
      </c>
      <c r="FY17" s="13">
        <v>59.611388889024965</v>
      </c>
      <c r="FZ17" s="13">
        <v>59.948055555636529</v>
      </c>
      <c r="GA17" s="13">
        <v>60.284722222248092</v>
      </c>
      <c r="GB17" s="13">
        <v>60.621111111191567</v>
      </c>
      <c r="GC17" s="13">
        <v>60.95777777780313</v>
      </c>
      <c r="GD17" s="13">
        <v>61.294444444414694</v>
      </c>
      <c r="GE17" s="13">
        <v>61.63111111120088</v>
      </c>
      <c r="GF17" s="13">
        <v>61.967777777812444</v>
      </c>
      <c r="GG17" s="13">
        <v>62.304166666755918</v>
      </c>
      <c r="GH17" s="13">
        <v>62.640833333367482</v>
      </c>
      <c r="GI17" s="13">
        <v>62.977499999979045</v>
      </c>
      <c r="GJ17" s="13">
        <v>63.314166666765232</v>
      </c>
      <c r="GK17" s="13">
        <v>63.650555555534083</v>
      </c>
      <c r="GL17" s="13">
        <v>63.98722222232027</v>
      </c>
      <c r="GM17" s="13">
        <v>64.323888888931833</v>
      </c>
      <c r="GN17" s="13">
        <v>64.660555555543397</v>
      </c>
      <c r="GO17" s="13">
        <v>64.997222222329583</v>
      </c>
      <c r="GP17" s="13">
        <v>65.333888888941146</v>
      </c>
      <c r="GQ17" s="13">
        <v>65.670277777884621</v>
      </c>
      <c r="GR17" s="13">
        <v>66.006944444496185</v>
      </c>
      <c r="GS17" s="13">
        <v>66.343611111107748</v>
      </c>
      <c r="GT17" s="13">
        <v>66.680277777893934</v>
      </c>
      <c r="GU17" s="13">
        <v>67.016944444505498</v>
      </c>
      <c r="GV17" s="13">
        <v>67.353333333448973</v>
      </c>
      <c r="GW17" s="13">
        <v>67.690000000060536</v>
      </c>
      <c r="GX17" s="13">
        <v>68.026666666672099</v>
      </c>
      <c r="GY17" s="13">
        <v>68.363333333458286</v>
      </c>
      <c r="GZ17" s="13">
        <v>68.700000000069849</v>
      </c>
      <c r="HA17" s="13">
        <v>69.036388889013324</v>
      </c>
      <c r="HB17" s="13">
        <v>69.373055555624887</v>
      </c>
      <c r="HC17" s="13">
        <v>69.709722222236451</v>
      </c>
      <c r="HD17" s="13">
        <v>70.046388889022637</v>
      </c>
      <c r="HE17" s="13">
        <v>70.382777777791489</v>
      </c>
      <c r="HF17" s="13">
        <v>70.719444444577675</v>
      </c>
      <c r="HG17" s="13">
        <v>71.056111111189239</v>
      </c>
      <c r="HH17" s="13">
        <v>71.395555555529427</v>
      </c>
      <c r="HI17" s="13">
        <v>71.732222222315613</v>
      </c>
      <c r="HJ17" s="13">
        <v>72.068611111084465</v>
      </c>
      <c r="HK17" s="13">
        <v>72.405277777870651</v>
      </c>
      <c r="HL17" s="13">
        <v>72.741944444482215</v>
      </c>
      <c r="HM17" s="13">
        <v>73.078611111093778</v>
      </c>
      <c r="HN17" s="13">
        <v>73.415277777879965</v>
      </c>
      <c r="HO17" s="13">
        <v>73.751666666648816</v>
      </c>
      <c r="HP17" s="13">
        <v>74.088333333435003</v>
      </c>
      <c r="HQ17" s="13">
        <v>74.425000000046566</v>
      </c>
      <c r="HR17" s="13">
        <v>74.76166666665813</v>
      </c>
      <c r="HS17" s="13">
        <v>75.098333333444316</v>
      </c>
      <c r="HT17" s="13">
        <v>75.434722222213168</v>
      </c>
      <c r="HU17" s="13">
        <v>75.771388888999354</v>
      </c>
      <c r="HV17" s="13">
        <v>76.108055555610918</v>
      </c>
      <c r="HW17" s="13">
        <v>76.444722222222481</v>
      </c>
      <c r="HX17" s="13">
        <v>76.781388889008667</v>
      </c>
      <c r="HY17" s="13">
        <v>77.117777777777519</v>
      </c>
      <c r="HZ17" s="13">
        <v>77.454444444563705</v>
      </c>
      <c r="IA17" s="13">
        <v>77.791111111175269</v>
      </c>
      <c r="IB17" s="13">
        <v>78.127777777786832</v>
      </c>
      <c r="IC17" s="13">
        <v>78.464444444573019</v>
      </c>
      <c r="ID17" s="13">
        <v>78.80083333334187</v>
      </c>
      <c r="IE17" s="13">
        <v>79.137500000128057</v>
      </c>
      <c r="IF17" s="13">
        <v>79.47416666673962</v>
      </c>
      <c r="IG17" s="13">
        <v>79.810833333351184</v>
      </c>
      <c r="IH17" s="13">
        <v>80.14750000013737</v>
      </c>
      <c r="II17" s="13">
        <v>80.483888888906222</v>
      </c>
      <c r="IJ17" s="13">
        <v>80.820555555692408</v>
      </c>
      <c r="IK17" s="13">
        <v>81.160277777875308</v>
      </c>
      <c r="IL17" s="13">
        <v>81.49666666664416</v>
      </c>
      <c r="IM17" s="13">
        <v>81.833333333430346</v>
      </c>
      <c r="IN17" s="13">
        <v>82.17000000004191</v>
      </c>
      <c r="IO17" s="13">
        <v>82.506666666653473</v>
      </c>
      <c r="IP17" s="13">
        <v>82.843333333439659</v>
      </c>
      <c r="IQ17" s="13">
        <v>83.180000000051223</v>
      </c>
      <c r="IR17" s="13">
        <v>83.516388888994697</v>
      </c>
      <c r="IS17" s="13">
        <v>83.853055555606261</v>
      </c>
      <c r="IT17" s="13">
        <v>84.189722222217824</v>
      </c>
      <c r="IU17" s="13">
        <v>84.526388889004011</v>
      </c>
      <c r="IV17" s="13">
        <v>84.863055555615574</v>
      </c>
      <c r="IW17" s="13">
        <v>85.199444444559049</v>
      </c>
      <c r="IX17" s="13">
        <v>85.536111111170612</v>
      </c>
      <c r="IY17" s="13">
        <v>85.872777777782176</v>
      </c>
      <c r="IZ17" s="13">
        <v>86.209444444568362</v>
      </c>
      <c r="JA17" s="13">
        <v>86.546111111179926</v>
      </c>
      <c r="JB17" s="13">
        <v>86.8825000001234</v>
      </c>
      <c r="JC17" s="13">
        <v>87.219166666734964</v>
      </c>
      <c r="JD17" s="13">
        <v>87.555833333346527</v>
      </c>
      <c r="JE17" s="13">
        <v>87.892500000132713</v>
      </c>
      <c r="JF17" s="13">
        <v>88.228888888901565</v>
      </c>
      <c r="JG17" s="13">
        <v>88.565555555687752</v>
      </c>
      <c r="JH17" s="13">
        <v>88.902222222299315</v>
      </c>
      <c r="JI17" s="13">
        <v>89.238888888910878</v>
      </c>
      <c r="JJ17" s="13">
        <v>89.575555555522442</v>
      </c>
      <c r="JK17" s="13">
        <v>89.911944444465917</v>
      </c>
      <c r="JL17" s="13">
        <v>90.24861111107748</v>
      </c>
      <c r="JM17" s="13">
        <v>90.588055555592291</v>
      </c>
      <c r="JN17" s="13">
        <v>90.924722222203854</v>
      </c>
      <c r="JO17" s="13">
        <v>91.261388888990041</v>
      </c>
      <c r="JP17" s="13">
        <v>91.597777777758893</v>
      </c>
      <c r="JQ17" s="13">
        <v>91.934444444545079</v>
      </c>
      <c r="JR17" s="13">
        <v>92.271111111156642</v>
      </c>
      <c r="JS17" s="13">
        <v>92.607777777768206</v>
      </c>
      <c r="JT17" s="13">
        <v>92.944444444554392</v>
      </c>
      <c r="JU17" s="13">
        <v>93.280833333323244</v>
      </c>
      <c r="JV17" s="13">
        <v>93.61750000010943</v>
      </c>
      <c r="JW17" s="13">
        <v>93.954166666720994</v>
      </c>
      <c r="JX17" s="13">
        <v>94.290833333332557</v>
      </c>
      <c r="JY17" s="13">
        <v>94.627500000118744</v>
      </c>
      <c r="JZ17" s="13">
        <v>94.964166666730307</v>
      </c>
      <c r="KA17" s="13">
        <v>95.300555555673782</v>
      </c>
      <c r="KB17" s="13">
        <v>95.637222222285345</v>
      </c>
      <c r="KC17" s="13">
        <v>95.973888888896909</v>
      </c>
      <c r="KD17" s="13">
        <v>96.310555555683095</v>
      </c>
      <c r="KE17" s="13">
        <v>96.647222222294658</v>
      </c>
      <c r="KF17" s="13">
        <v>96.989444444538094</v>
      </c>
      <c r="KG17" s="13">
        <v>97.328888888878282</v>
      </c>
      <c r="KH17" s="13">
        <v>97.665555555664469</v>
      </c>
      <c r="KI17" s="13">
        <v>98.00194444443332</v>
      </c>
      <c r="KJ17" s="13">
        <v>98.338611111219507</v>
      </c>
      <c r="KK17" s="13">
        <v>98.67527777783107</v>
      </c>
      <c r="KL17" s="13">
        <v>99.011944444442634</v>
      </c>
      <c r="KM17" s="13">
        <v>99.34861111122882</v>
      </c>
      <c r="KN17" s="13">
        <v>99.684999999997672</v>
      </c>
      <c r="KO17" s="13">
        <v>100.02166666678386</v>
      </c>
      <c r="KP17" s="13">
        <v>100.35833333339542</v>
      </c>
      <c r="KQ17" s="13">
        <v>100.69500000000698</v>
      </c>
      <c r="KR17" s="13">
        <v>101.03166666679317</v>
      </c>
      <c r="KS17" s="13">
        <v>101.36805555556202</v>
      </c>
      <c r="KT17" s="13">
        <v>101.70472222234821</v>
      </c>
      <c r="KU17" s="13">
        <v>102.04138888895977</v>
      </c>
      <c r="KV17" s="13">
        <v>102.37805555557134</v>
      </c>
      <c r="KW17" s="13">
        <v>102.71472222235752</v>
      </c>
      <c r="KX17" s="13">
        <v>103.05111111112637</v>
      </c>
      <c r="KY17" s="13">
        <v>103.38777777791256</v>
      </c>
      <c r="KZ17" s="13">
        <v>103.72444444452412</v>
      </c>
      <c r="LA17" s="13">
        <v>104.06111111113569</v>
      </c>
      <c r="LB17" s="13">
        <v>104.39777777774725</v>
      </c>
      <c r="LC17" s="13">
        <v>104.73416666669073</v>
      </c>
      <c r="LD17" s="13">
        <v>105.07083333330229</v>
      </c>
      <c r="LE17" s="13">
        <v>105.40750000008848</v>
      </c>
      <c r="LF17" s="13">
        <v>105.74416666670004</v>
      </c>
      <c r="LG17" s="13">
        <v>106.0808333333116</v>
      </c>
      <c r="LH17" s="13">
        <v>106.41722222225508</v>
      </c>
      <c r="LI17" s="13">
        <v>106.75388888886664</v>
      </c>
      <c r="LJ17" s="13">
        <v>107.09055555565283</v>
      </c>
      <c r="LK17" s="13">
        <v>107.43277777789626</v>
      </c>
      <c r="LL17" s="13">
        <v>107.76944444450783</v>
      </c>
      <c r="LM17" s="13">
        <v>108.1058333334513</v>
      </c>
      <c r="LN17" s="13">
        <v>108.44250000006286</v>
      </c>
      <c r="LO17" s="13">
        <v>108.77916666667443</v>
      </c>
      <c r="LP17" s="13">
        <v>109.11583333346061</v>
      </c>
      <c r="LQ17" s="13">
        <v>109.4552777778008</v>
      </c>
      <c r="LR17" s="13">
        <v>109.79166666674428</v>
      </c>
      <c r="LS17" s="13">
        <v>110.12833333335584</v>
      </c>
      <c r="LT17" s="13">
        <v>110.4649999999674</v>
      </c>
      <c r="LU17" s="13">
        <v>110.80166666675359</v>
      </c>
      <c r="LV17" s="13">
        <v>111.13833333336515</v>
      </c>
      <c r="LW17" s="13">
        <v>111.47472222230863</v>
      </c>
      <c r="LX17" s="13">
        <v>111.81138888892019</v>
      </c>
      <c r="LY17" s="13">
        <v>112.14805555553176</v>
      </c>
      <c r="LZ17" s="13">
        <v>112.48472222231794</v>
      </c>
      <c r="MA17" s="13">
        <v>112.8213888889295</v>
      </c>
      <c r="MB17" s="13">
        <v>113.15777777787298</v>
      </c>
      <c r="MC17" s="13">
        <v>113.49444444448454</v>
      </c>
      <c r="MD17" s="13">
        <v>113.83111111109611</v>
      </c>
      <c r="ME17" s="13">
        <v>114.16777777788229</v>
      </c>
      <c r="MF17" s="13">
        <v>114.50416666665114</v>
      </c>
      <c r="MG17" s="13">
        <v>114.84083333343733</v>
      </c>
      <c r="MH17" s="13">
        <v>115.17750000004889</v>
      </c>
      <c r="MI17" s="13">
        <v>115.51416666666046</v>
      </c>
      <c r="MJ17" s="13">
        <v>115.85083333344664</v>
      </c>
      <c r="MK17" s="13">
        <v>116.18750000005821</v>
      </c>
      <c r="ML17" s="13">
        <v>116.52388888900168</v>
      </c>
      <c r="MM17" s="13">
        <v>116.86055555561325</v>
      </c>
      <c r="MN17" s="13">
        <v>117.19722222222481</v>
      </c>
      <c r="MO17" s="13">
        <v>117.533888889011</v>
      </c>
      <c r="MP17" s="13">
        <v>117.87027777777985</v>
      </c>
      <c r="MQ17" s="13">
        <v>118.20694444456603</v>
      </c>
      <c r="MR17" s="13">
        <v>118.5436111111776</v>
      </c>
      <c r="MS17" s="13">
        <v>118.88027777778916</v>
      </c>
      <c r="MT17" s="13">
        <v>119.21694444457535</v>
      </c>
      <c r="MU17" s="13">
        <v>119.55361111118691</v>
      </c>
      <c r="MV17" s="13">
        <v>119.89000000013039</v>
      </c>
      <c r="MW17" s="13">
        <v>120.22666666674195</v>
      </c>
      <c r="MX17" s="13">
        <v>120.56333333335351</v>
      </c>
      <c r="MY17" s="13">
        <v>120.89999999996508</v>
      </c>
      <c r="MZ17" s="13">
        <v>121.23666666675126</v>
      </c>
      <c r="NA17" s="13">
        <v>121.57305555552011</v>
      </c>
      <c r="NB17" s="13">
        <v>121.9097222223063</v>
      </c>
      <c r="NC17" s="13">
        <v>122.24638888891786</v>
      </c>
      <c r="ND17" s="13">
        <v>122.58305555552943</v>
      </c>
      <c r="NE17" s="13">
        <v>122.91972222231561</v>
      </c>
      <c r="NF17" s="13">
        <v>123.25611111108446</v>
      </c>
      <c r="NG17" s="13">
        <v>123.59277777787065</v>
      </c>
      <c r="NH17" s="13">
        <v>123.92944444448221</v>
      </c>
      <c r="NI17" s="13">
        <v>124.26611111109378</v>
      </c>
      <c r="NJ17" s="13">
        <v>124.60277777787996</v>
      </c>
      <c r="NK17" s="13">
        <v>124.93916666664882</v>
      </c>
      <c r="NL17" s="13">
        <v>125.275833333435</v>
      </c>
      <c r="NM17" s="13">
        <v>125.61250000004657</v>
      </c>
      <c r="NN17" s="13">
        <v>125.94916666665813</v>
      </c>
      <c r="NO17" s="13">
        <v>126.28583333344432</v>
      </c>
      <c r="NP17" s="13">
        <v>126.62222222221317</v>
      </c>
      <c r="NQ17" s="13">
        <v>126.95888888899935</v>
      </c>
      <c r="NR17" s="13">
        <v>127.29555555561092</v>
      </c>
      <c r="NS17" s="13">
        <v>127.63222222222248</v>
      </c>
      <c r="NT17" s="13">
        <v>127.96888888900867</v>
      </c>
      <c r="NU17" s="13">
        <v>128.30527777777752</v>
      </c>
      <c r="NV17" s="13">
        <v>128.64194444456371</v>
      </c>
      <c r="NW17" s="13">
        <v>128.97861111117527</v>
      </c>
      <c r="NX17" s="13">
        <v>129.31527777778683</v>
      </c>
      <c r="NY17" s="13">
        <v>129.65194444457302</v>
      </c>
      <c r="NZ17" s="13">
        <v>129.98833333334187</v>
      </c>
      <c r="OA17" s="13">
        <v>130.32500000012806</v>
      </c>
      <c r="OB17" s="13">
        <v>130.66166666673962</v>
      </c>
      <c r="OC17" s="13">
        <v>130.99833333335118</v>
      </c>
      <c r="OD17" s="13">
        <v>131.33500000013737</v>
      </c>
      <c r="OE17" s="13">
        <v>131.67138888890622</v>
      </c>
      <c r="OF17" s="13">
        <v>132.00805555569241</v>
      </c>
      <c r="OG17" s="13">
        <v>132.34472222230397</v>
      </c>
      <c r="OH17" s="13">
        <v>132.68138888891554</v>
      </c>
      <c r="OI17" s="13">
        <v>133.0180555555271</v>
      </c>
      <c r="OJ17" s="13">
        <v>133.35444444447057</v>
      </c>
      <c r="OK17" s="13">
        <v>133.69111111108214</v>
      </c>
      <c r="OL17" s="13">
        <v>134.02777777786832</v>
      </c>
      <c r="OM17" s="13">
        <v>134.36444444447989</v>
      </c>
      <c r="ON17" s="13">
        <v>134.70111111109145</v>
      </c>
      <c r="OO17" s="13">
        <v>135.03750000003492</v>
      </c>
      <c r="OP17" s="13">
        <v>135.37416666664649</v>
      </c>
      <c r="OQ17" s="13">
        <v>135.71083333343267</v>
      </c>
      <c r="OR17" s="13">
        <v>136.04750000004424</v>
      </c>
      <c r="OS17" s="13">
        <v>136.3841666666558</v>
      </c>
      <c r="OT17" s="13">
        <v>136.72083333344199</v>
      </c>
      <c r="OU17" s="13">
        <v>137.05722222221084</v>
      </c>
      <c r="OV17" s="13">
        <v>137.39388888899703</v>
      </c>
      <c r="OW17" s="13">
        <v>137.73055555560859</v>
      </c>
      <c r="OX17" s="13">
        <v>138.06722222222015</v>
      </c>
      <c r="OY17" s="13">
        <v>138.40388888900634</v>
      </c>
      <c r="OZ17" s="13">
        <v>138.74027777777519</v>
      </c>
      <c r="PA17" s="13">
        <v>139.07694444456138</v>
      </c>
      <c r="PB17" s="13">
        <v>139.41361111117294</v>
      </c>
      <c r="PC17" s="13">
        <v>139.7502777777845</v>
      </c>
      <c r="PD17" s="13">
        <v>140.08694444457069</v>
      </c>
      <c r="PE17" s="13">
        <v>140.42333333333954</v>
      </c>
      <c r="PF17" s="13">
        <v>140.76000000012573</v>
      </c>
      <c r="PG17" s="13">
        <v>141.09666666673729</v>
      </c>
      <c r="PH17" s="13">
        <v>141.43333333334886</v>
      </c>
      <c r="PI17" s="13">
        <v>141.77000000013504</v>
      </c>
      <c r="PJ17" s="13">
        <v>142.10638888890389</v>
      </c>
      <c r="PK17" s="13">
        <v>142.44305555569008</v>
      </c>
      <c r="PL17" s="13">
        <v>142.77972222230164</v>
      </c>
      <c r="PM17" s="13">
        <v>143.11638888891321</v>
      </c>
      <c r="PN17" s="13">
        <v>143.45305555552477</v>
      </c>
      <c r="PO17" s="13">
        <v>143.78944444446824</v>
      </c>
      <c r="PP17" s="13">
        <v>144.12611111107981</v>
      </c>
      <c r="PQ17" s="13">
        <v>144.46277777786599</v>
      </c>
      <c r="PR17" s="13">
        <v>144.79944444447756</v>
      </c>
      <c r="PS17" s="13">
        <v>145.13611111108912</v>
      </c>
      <c r="PT17" s="13">
        <v>145.4725000000326</v>
      </c>
      <c r="PU17" s="13">
        <v>145.80916666664416</v>
      </c>
      <c r="PV17" s="13">
        <v>146.14583333343035</v>
      </c>
      <c r="PW17" s="13">
        <v>146.48250000004191</v>
      </c>
      <c r="PX17" s="13">
        <v>146.81916666665347</v>
      </c>
      <c r="PY17" s="13">
        <v>147.15555555559695</v>
      </c>
      <c r="PZ17" s="13">
        <v>147.49222222220851</v>
      </c>
      <c r="QA17" s="13">
        <v>147.8288888889947</v>
      </c>
      <c r="QB17" s="13">
        <v>148.16555555560626</v>
      </c>
      <c r="QC17" s="13">
        <v>148.50222222221782</v>
      </c>
      <c r="QD17" s="13">
        <v>148.8386111111613</v>
      </c>
      <c r="QE17" s="13">
        <v>149.17527777777286</v>
      </c>
      <c r="QF17" s="13">
        <v>149.51194444455905</v>
      </c>
      <c r="QG17" s="13">
        <v>149.84861111117061</v>
      </c>
      <c r="QH17" s="13">
        <v>150.18527777778218</v>
      </c>
      <c r="QI17" s="13">
        <v>150.52166666672565</v>
      </c>
      <c r="QJ17" s="13">
        <v>150.85833333333721</v>
      </c>
      <c r="QK17" s="13">
        <v>151.1950000001234</v>
      </c>
      <c r="QL17" s="13">
        <v>151.53166666673496</v>
      </c>
      <c r="QM17" s="13">
        <v>151.86833333334653</v>
      </c>
      <c r="QN17" s="13">
        <v>152.20472222229</v>
      </c>
      <c r="QO17" s="13">
        <v>152.54138888890157</v>
      </c>
      <c r="QP17" s="13">
        <v>152.87805555568775</v>
      </c>
      <c r="QQ17" s="13">
        <v>153.21472222229932</v>
      </c>
      <c r="QR17" s="13">
        <v>153.55138888891088</v>
      </c>
      <c r="QS17" s="13">
        <v>153.88805555552244</v>
      </c>
      <c r="QT17" s="13">
        <v>154.22444444446592</v>
      </c>
      <c r="QU17" s="13">
        <v>154.56111111107748</v>
      </c>
      <c r="QV17" s="13">
        <v>154.89777777786367</v>
      </c>
      <c r="QW17" s="13">
        <v>155.23444444447523</v>
      </c>
      <c r="QX17" s="13">
        <v>155.57111111108679</v>
      </c>
      <c r="QY17" s="13">
        <v>155.90750000003027</v>
      </c>
      <c r="QZ17" s="13">
        <v>156.24416666664183</v>
      </c>
      <c r="RA17" s="13">
        <v>156.58083333342802</v>
      </c>
      <c r="RB17" s="13">
        <v>156.91750000003958</v>
      </c>
      <c r="RC17" s="13">
        <v>157.25416666665114</v>
      </c>
      <c r="RD17" s="13">
        <v>157.59055555559462</v>
      </c>
      <c r="RE17" s="13">
        <v>157.92722222220618</v>
      </c>
      <c r="RF17" s="13">
        <v>158.26388888899237</v>
      </c>
      <c r="RG17" s="13">
        <v>158.60055555560393</v>
      </c>
      <c r="RH17" s="13">
        <v>158.9372222222155</v>
      </c>
      <c r="RI17" s="13">
        <v>159.27361111115897</v>
      </c>
      <c r="RJ17" s="13">
        <v>159.61027777777053</v>
      </c>
      <c r="RK17" s="13">
        <v>159.94694444455672</v>
      </c>
      <c r="RL17" s="13">
        <v>160.28361111116828</v>
      </c>
      <c r="RM17" s="13">
        <v>160.62027777777985</v>
      </c>
      <c r="RN17" s="13">
        <v>160.95666666672332</v>
      </c>
      <c r="RO17" s="13">
        <v>161.29333333333489</v>
      </c>
      <c r="RP17" s="13">
        <v>161.63000000012107</v>
      </c>
      <c r="RQ17" s="13">
        <v>161.96666666673264</v>
      </c>
      <c r="RR17" s="13">
        <v>162.3033333333442</v>
      </c>
      <c r="RS17" s="13">
        <v>162.64000000013039</v>
      </c>
      <c r="RT17" s="13">
        <v>162.97638888889924</v>
      </c>
      <c r="RU17" s="13">
        <v>163.31305555568542</v>
      </c>
      <c r="RV17" s="13">
        <v>163.64972222229699</v>
      </c>
      <c r="RW17" s="13">
        <v>163.98638888890855</v>
      </c>
      <c r="RX17" s="13">
        <v>164.32277777785202</v>
      </c>
      <c r="RY17" s="13">
        <v>164.65944444446359</v>
      </c>
      <c r="RZ17" s="13">
        <v>164.99611111124977</v>
      </c>
      <c r="SA17" s="13">
        <v>165.33277777786134</v>
      </c>
      <c r="SB17" s="13">
        <v>165.6694444444729</v>
      </c>
      <c r="SC17" s="13">
        <v>166.00611111108446</v>
      </c>
      <c r="SD17" s="13">
        <v>166.34250000002794</v>
      </c>
      <c r="SE17" s="13">
        <v>166.6791666666395</v>
      </c>
      <c r="SF17" s="13">
        <v>167.01583333342569</v>
      </c>
      <c r="SG17" s="13">
        <v>167.35250000003725</v>
      </c>
      <c r="SH17" s="13">
        <v>167.68916666664882</v>
      </c>
      <c r="SI17" s="13">
        <v>168.02555555559229</v>
      </c>
      <c r="SJ17" s="13">
        <v>168.36222222220385</v>
      </c>
      <c r="SK17" s="13">
        <v>168.69888888899004</v>
      </c>
      <c r="SL17" s="13">
        <v>169.0355555556016</v>
      </c>
      <c r="SM17" s="13">
        <v>169.37222222221317</v>
      </c>
      <c r="SN17" s="13">
        <v>169.70861111115664</v>
      </c>
      <c r="SO17" s="13">
        <v>170.04527777776821</v>
      </c>
      <c r="SP17" s="13">
        <v>170.38194444455439</v>
      </c>
      <c r="SQ17" s="13">
        <v>170.71861111116596</v>
      </c>
      <c r="SR17" s="13">
        <v>171.05527777777752</v>
      </c>
      <c r="SS17" s="13">
        <v>171.39166666672099</v>
      </c>
      <c r="ST17" s="13">
        <v>171.72833333333256</v>
      </c>
      <c r="SU17" s="13">
        <v>172.06500000011874</v>
      </c>
      <c r="SV17" s="13">
        <v>306.41166666668141</v>
      </c>
      <c r="SW17" s="13">
        <v>306.7483333334676</v>
      </c>
      <c r="SX17" s="13">
        <v>307.08500000007916</v>
      </c>
      <c r="SY17" s="13">
        <v>307.42444444441935</v>
      </c>
      <c r="SZ17" s="13">
        <v>307.76111111120554</v>
      </c>
      <c r="TA17" s="13">
        <v>308.10055555554572</v>
      </c>
      <c r="TB17" s="13">
        <v>308.4369444444892</v>
      </c>
      <c r="TC17" s="13">
        <v>308.77638888900401</v>
      </c>
      <c r="TD17" s="13">
        <v>309.11305555561557</v>
      </c>
      <c r="TE17" s="13">
        <v>309.44972222222714</v>
      </c>
      <c r="TF17" s="13">
        <v>309.78638888901332</v>
      </c>
      <c r="TG17" s="13">
        <v>310.12555555568542</v>
      </c>
      <c r="TH17" s="13">
        <v>310.46222222229699</v>
      </c>
      <c r="TI17" s="13">
        <v>310.79888888890855</v>
      </c>
      <c r="TJ17" s="13">
        <v>311.13833333342336</v>
      </c>
      <c r="TK17" s="13">
        <v>311.47500000003492</v>
      </c>
      <c r="TL17" s="13">
        <v>311.8113888889784</v>
      </c>
      <c r="TM17" s="13">
        <v>312.14805555558996</v>
      </c>
      <c r="TN17" s="13">
        <v>312.48472222220153</v>
      </c>
      <c r="TO17" s="13">
        <v>312.82138888898771</v>
      </c>
      <c r="TP17" s="13">
        <v>313.15805555559928</v>
      </c>
      <c r="TQ17" s="13">
        <v>313.49444444454275</v>
      </c>
      <c r="TR17" s="13">
        <v>313.83111111115431</v>
      </c>
      <c r="TS17" s="13">
        <v>314.16777777776588</v>
      </c>
      <c r="TT17" s="13">
        <v>314.50444444455206</v>
      </c>
      <c r="TU17" s="13">
        <v>314.84111111116363</v>
      </c>
      <c r="TV17" s="13">
        <v>315.18027777783573</v>
      </c>
      <c r="TW17" s="13">
        <v>315.51694444444729</v>
      </c>
      <c r="TX17" s="13">
        <v>315.85361111123348</v>
      </c>
      <c r="TY17" s="13">
        <v>316.19027777784504</v>
      </c>
      <c r="TZ17" s="13">
        <v>316.53250000008848</v>
      </c>
      <c r="UA17" s="13">
        <v>316.87194444442866</v>
      </c>
      <c r="UB17" s="13">
        <v>317.21388888900401</v>
      </c>
      <c r="UC17" s="13">
        <v>317.55055555561557</v>
      </c>
      <c r="UD17" s="13">
        <v>317.88722222222714</v>
      </c>
      <c r="UE17" s="13">
        <v>318.22388888901332</v>
      </c>
      <c r="UF17" s="13">
        <v>318.56055555562489</v>
      </c>
      <c r="UG17" s="13">
        <v>318.89694444456836</v>
      </c>
      <c r="UH17" s="13">
        <v>319.23361111117993</v>
      </c>
      <c r="UI17" s="13">
        <v>319.57027777779149</v>
      </c>
      <c r="UJ17" s="13">
        <v>319.90694444457768</v>
      </c>
      <c r="UK17" s="13">
        <v>320.24361111118924</v>
      </c>
      <c r="UL17" s="13">
        <v>320.58000000013271</v>
      </c>
      <c r="UM17" s="13">
        <v>320.91666666674428</v>
      </c>
      <c r="UN17" s="13">
        <v>321.25333333335584</v>
      </c>
      <c r="UO17" s="13">
        <v>321.5899999999674</v>
      </c>
      <c r="UP17" s="13">
        <v>321.92944444448221</v>
      </c>
      <c r="UQ17" s="13">
        <v>322.26583333342569</v>
      </c>
      <c r="UR17" s="13">
        <v>322.60250000003725</v>
      </c>
      <c r="US17" s="13">
        <v>322.94194444455206</v>
      </c>
      <c r="UT17" s="13">
        <v>323.27861111116363</v>
      </c>
      <c r="UU17" s="13">
        <v>323.61527777777519</v>
      </c>
      <c r="UV17" s="13">
        <v>323.95166666671867</v>
      </c>
      <c r="UW17" s="13">
        <v>324.28833333333023</v>
      </c>
      <c r="UX17" s="13">
        <v>324.62500000011642</v>
      </c>
      <c r="UY17" s="13">
        <v>324.96166666672798</v>
      </c>
      <c r="UZ17" s="13">
        <v>325.29833333333954</v>
      </c>
      <c r="VA17" s="13">
        <v>325.63472222228302</v>
      </c>
      <c r="VB17" s="13">
        <v>325.97138888889458</v>
      </c>
      <c r="VC17" s="13">
        <v>326.30805555568077</v>
      </c>
      <c r="VD17" s="13">
        <v>326.64472222229233</v>
      </c>
      <c r="VE17" s="13">
        <v>326.98138888890389</v>
      </c>
      <c r="VF17" s="13">
        <v>327.31777777784737</v>
      </c>
      <c r="VG17" s="13">
        <v>327.65444444445893</v>
      </c>
      <c r="VH17" s="13">
        <v>327.99111111124512</v>
      </c>
      <c r="VI17" s="13">
        <v>328.32777777785668</v>
      </c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</row>
    <row r="18" spans="1:2288" x14ac:dyDescent="0.2">
      <c r="A18" s="36" t="s">
        <v>88</v>
      </c>
      <c r="B18" s="33">
        <v>5</v>
      </c>
      <c r="C18" s="34">
        <f>C17^(1/$B$18)</f>
        <v>0.39810717055349726</v>
      </c>
      <c r="D18" s="34">
        <f t="shared" ref="D18:BO18" si="26">D17^(1/$B$18)</f>
        <v>0.46935588827547603</v>
      </c>
      <c r="E18" s="34">
        <f t="shared" si="26"/>
        <v>0.81481535543853634</v>
      </c>
      <c r="F18" s="34">
        <f t="shared" si="26"/>
        <v>0.9300387545345814</v>
      </c>
      <c r="G18" s="34">
        <f t="shared" si="26"/>
        <v>1.0064171111720572</v>
      </c>
      <c r="H18" s="34">
        <f t="shared" si="26"/>
        <v>1.0648569346209991</v>
      </c>
      <c r="I18" s="34">
        <f t="shared" si="26"/>
        <v>1.1127236515873953</v>
      </c>
      <c r="J18" s="34">
        <f t="shared" si="26"/>
        <v>1.1535079698867541</v>
      </c>
      <c r="K18" s="34">
        <f t="shared" si="26"/>
        <v>1.1892545771118377</v>
      </c>
      <c r="L18" s="34">
        <f t="shared" si="26"/>
        <v>1.221157661141006</v>
      </c>
      <c r="M18" s="34">
        <f t="shared" si="26"/>
        <v>1.2500380421275346</v>
      </c>
      <c r="N18" s="34">
        <f t="shared" si="26"/>
        <v>1.2764725090330951</v>
      </c>
      <c r="O18" s="34">
        <f t="shared" si="26"/>
        <v>1.3008635121232106</v>
      </c>
      <c r="P18" s="34">
        <f t="shared" si="26"/>
        <v>1.3235696371936203</v>
      </c>
      <c r="Q18" s="34">
        <f t="shared" si="26"/>
        <v>1.3448167614167985</v>
      </c>
      <c r="R18" s="34">
        <f t="shared" si="26"/>
        <v>1.364800245917549</v>
      </c>
      <c r="S18" s="34">
        <f t="shared" si="26"/>
        <v>1.383677559404185</v>
      </c>
      <c r="T18" s="34">
        <f t="shared" si="26"/>
        <v>1.4015632135062781</v>
      </c>
      <c r="U18" s="34">
        <f t="shared" si="26"/>
        <v>1.4185936340158372</v>
      </c>
      <c r="V18" s="34">
        <f t="shared" si="26"/>
        <v>1.4348434601331308</v>
      </c>
      <c r="W18" s="34">
        <f t="shared" si="26"/>
        <v>1.4503888540978114</v>
      </c>
      <c r="X18" s="34">
        <f t="shared" si="26"/>
        <v>1.4652829587957683</v>
      </c>
      <c r="Y18" s="34">
        <f t="shared" si="26"/>
        <v>1.4796066021494687</v>
      </c>
      <c r="Z18" s="34">
        <f t="shared" si="26"/>
        <v>1.493396154377254</v>
      </c>
      <c r="AA18" s="34">
        <f t="shared" si="26"/>
        <v>1.5066944369086299</v>
      </c>
      <c r="AB18" s="34">
        <f t="shared" si="26"/>
        <v>1.5195391573726083</v>
      </c>
      <c r="AC18" s="34">
        <f t="shared" si="26"/>
        <v>1.5319536181407205</v>
      </c>
      <c r="AD18" s="34">
        <f t="shared" si="26"/>
        <v>1.5439880180387537</v>
      </c>
      <c r="AE18" s="34">
        <f t="shared" si="26"/>
        <v>1.5556585082880561</v>
      </c>
      <c r="AF18" s="34">
        <f t="shared" si="26"/>
        <v>1.5669889499310168</v>
      </c>
      <c r="AG18" s="34">
        <f t="shared" si="26"/>
        <v>1.5780008555523608</v>
      </c>
      <c r="AH18" s="34">
        <f t="shared" si="26"/>
        <v>1.5887049716691199</v>
      </c>
      <c r="AI18" s="34">
        <f t="shared" si="26"/>
        <v>1.5991366420116127</v>
      </c>
      <c r="AJ18" s="34">
        <f t="shared" si="26"/>
        <v>1.6093030111818789</v>
      </c>
      <c r="AK18" s="34">
        <f t="shared" si="26"/>
        <v>1.6192187940512364</v>
      </c>
      <c r="AL18" s="34">
        <f t="shared" si="26"/>
        <v>1.6288974737684823</v>
      </c>
      <c r="AM18" s="34">
        <f t="shared" si="26"/>
        <v>1.6383437267508862</v>
      </c>
      <c r="AN18" s="34">
        <f t="shared" si="26"/>
        <v>1.6475845551698685</v>
      </c>
      <c r="AO18" s="34">
        <f t="shared" si="26"/>
        <v>1.6566226007858738</v>
      </c>
      <c r="AP18" s="34">
        <f t="shared" si="26"/>
        <v>1.6654676092901872</v>
      </c>
      <c r="AQ18" s="34">
        <f t="shared" si="26"/>
        <v>1.6741286166761389</v>
      </c>
      <c r="AR18" s="34">
        <f t="shared" si="26"/>
        <v>1.6826070866775962</v>
      </c>
      <c r="AS18" s="34">
        <f t="shared" si="26"/>
        <v>1.6909248301787903</v>
      </c>
      <c r="AT18" s="34">
        <f t="shared" si="26"/>
        <v>1.6990820608605151</v>
      </c>
      <c r="AU18" s="34">
        <f t="shared" si="26"/>
        <v>1.7070855843644452</v>
      </c>
      <c r="AV18" s="34">
        <f t="shared" si="26"/>
        <v>1.714941767763732</v>
      </c>
      <c r="AW18" s="34">
        <f t="shared" si="26"/>
        <v>1.7226565770806592</v>
      </c>
      <c r="AX18" s="34">
        <f t="shared" si="26"/>
        <v>1.7302294119767354</v>
      </c>
      <c r="AY18" s="34">
        <f t="shared" si="26"/>
        <v>1.7376780367322477</v>
      </c>
      <c r="AZ18" s="34">
        <f t="shared" si="26"/>
        <v>1.7450010935447824</v>
      </c>
      <c r="BA18" s="34">
        <f t="shared" si="26"/>
        <v>1.7522032471311779</v>
      </c>
      <c r="BB18" s="34">
        <f t="shared" si="26"/>
        <v>1.7592830987180645</v>
      </c>
      <c r="BC18" s="34">
        <f t="shared" si="26"/>
        <v>1.7662564944844363</v>
      </c>
      <c r="BD18" s="34">
        <f t="shared" si="26"/>
        <v>1.773121471037169</v>
      </c>
      <c r="BE18" s="34">
        <f t="shared" si="26"/>
        <v>1.7798817489301557</v>
      </c>
      <c r="BF18" s="34">
        <f t="shared" si="26"/>
        <v>1.7865408538089118</v>
      </c>
      <c r="BG18" s="34">
        <f t="shared" si="26"/>
        <v>1.7931021300334398</v>
      </c>
      <c r="BH18" s="34">
        <f t="shared" si="26"/>
        <v>1.7995634557697504</v>
      </c>
      <c r="BI18" s="34">
        <f t="shared" si="26"/>
        <v>1.8059385180398491</v>
      </c>
      <c r="BJ18" s="34">
        <f t="shared" si="26"/>
        <v>1.8122248137088668</v>
      </c>
      <c r="BK18" s="34">
        <f t="shared" si="26"/>
        <v>1.8184250762516796</v>
      </c>
      <c r="BL18" s="34">
        <f t="shared" si="26"/>
        <v>1.8245419104129772</v>
      </c>
      <c r="BM18" s="34">
        <f t="shared" si="26"/>
        <v>1.83057285288843</v>
      </c>
      <c r="BN18" s="34">
        <f t="shared" si="26"/>
        <v>1.8365302332651214</v>
      </c>
      <c r="BO18" s="34">
        <f t="shared" si="26"/>
        <v>1.8424113030479581</v>
      </c>
      <c r="BP18" s="34">
        <f t="shared" ref="BP18:EA18" si="27">BP17^(1/$B$18)</f>
        <v>1.8482182269867422</v>
      </c>
      <c r="BQ18" s="34">
        <f t="shared" si="27"/>
        <v>1.8540000988136232</v>
      </c>
      <c r="BR18" s="34">
        <f t="shared" si="27"/>
        <v>1.8596596392404254</v>
      </c>
      <c r="BS18" s="34">
        <f t="shared" si="27"/>
        <v>1.8652557011513407</v>
      </c>
      <c r="BT18" s="34">
        <f t="shared" si="27"/>
        <v>1.8707854016871999</v>
      </c>
      <c r="BU18" s="34">
        <f t="shared" si="27"/>
        <v>1.8762504856583784</v>
      </c>
      <c r="BV18" s="34">
        <f t="shared" si="27"/>
        <v>1.8816526275473977</v>
      </c>
      <c r="BW18" s="34">
        <f t="shared" si="27"/>
        <v>1.8869890535390059</v>
      </c>
      <c r="BX18" s="34">
        <f t="shared" si="27"/>
        <v>1.8922701207801087</v>
      </c>
      <c r="BY18" s="34">
        <f t="shared" si="27"/>
        <v>1.8974928828412041</v>
      </c>
      <c r="BZ18" s="34">
        <f t="shared" si="27"/>
        <v>1.9026587683827763</v>
      </c>
      <c r="CA18" s="34">
        <f t="shared" si="27"/>
        <v>1.9077691523485756</v>
      </c>
      <c r="CB18" s="34">
        <f t="shared" si="27"/>
        <v>1.9128212088530758</v>
      </c>
      <c r="CC18" s="34">
        <f t="shared" si="27"/>
        <v>1.9178245560846747</v>
      </c>
      <c r="CD18" s="34">
        <f t="shared" si="27"/>
        <v>1.9227762294401194</v>
      </c>
      <c r="CE18" s="34">
        <f t="shared" si="27"/>
        <v>1.9276774144107498</v>
      </c>
      <c r="CF18" s="34">
        <f t="shared" si="27"/>
        <v>1.9325292547201327</v>
      </c>
      <c r="CG18" s="34">
        <f t="shared" si="27"/>
        <v>1.9373289105119469</v>
      </c>
      <c r="CH18" s="34">
        <f t="shared" si="27"/>
        <v>1.9420853738026569</v>
      </c>
      <c r="CI18" s="34">
        <f t="shared" si="27"/>
        <v>1.946795691266952</v>
      </c>
      <c r="CJ18" s="34">
        <f t="shared" si="27"/>
        <v>1.9514608581551018</v>
      </c>
      <c r="CK18" s="34">
        <f t="shared" si="27"/>
        <v>1.9560818367291766</v>
      </c>
      <c r="CL18" s="34">
        <f t="shared" si="27"/>
        <v>1.9606557983058552</v>
      </c>
      <c r="CM18" s="34">
        <f t="shared" si="27"/>
        <v>1.9651911968878935</v>
      </c>
      <c r="CN18" s="34">
        <f t="shared" si="27"/>
        <v>1.9696851095263621</v>
      </c>
      <c r="CO18" s="34">
        <f t="shared" si="27"/>
        <v>1.9741383804005328</v>
      </c>
      <c r="CP18" s="34">
        <f t="shared" si="27"/>
        <v>1.9785518272736855</v>
      </c>
      <c r="CQ18" s="34">
        <f t="shared" si="27"/>
        <v>1.9829262425937821</v>
      </c>
      <c r="CR18" s="34">
        <f t="shared" si="27"/>
        <v>1.9872588324318545</v>
      </c>
      <c r="CS18" s="34">
        <f t="shared" si="27"/>
        <v>1.9915574965969378</v>
      </c>
      <c r="CT18" s="34">
        <f t="shared" si="27"/>
        <v>1.9958193643378812</v>
      </c>
      <c r="CU18" s="34">
        <f t="shared" si="27"/>
        <v>2.000045136851873</v>
      </c>
      <c r="CV18" s="34">
        <f t="shared" si="27"/>
        <v>2.0042354947745178</v>
      </c>
      <c r="CW18" s="34">
        <f t="shared" si="27"/>
        <v>2.008387684414215</v>
      </c>
      <c r="CX18" s="34">
        <f t="shared" si="27"/>
        <v>2.0125092046786244</v>
      </c>
      <c r="CY18" s="34">
        <f t="shared" si="27"/>
        <v>2.0165972362433404</v>
      </c>
      <c r="CZ18" s="34">
        <f t="shared" si="27"/>
        <v>2.0206523851944631</v>
      </c>
      <c r="DA18" s="34">
        <f t="shared" si="27"/>
        <v>2.024675240730895</v>
      </c>
      <c r="DB18" s="34">
        <f t="shared" si="27"/>
        <v>2.0286630956952423</v>
      </c>
      <c r="DC18" s="34">
        <f t="shared" si="27"/>
        <v>2.0326230930391258</v>
      </c>
      <c r="DD18" s="34">
        <f t="shared" si="27"/>
        <v>2.0365524689389245</v>
      </c>
      <c r="DE18" s="34">
        <f t="shared" si="27"/>
        <v>2.0404517510641096</v>
      </c>
      <c r="DF18" s="34">
        <f t="shared" si="27"/>
        <v>2.0443182723121445</v>
      </c>
      <c r="DG18" s="34">
        <f t="shared" si="27"/>
        <v>2.0481589181613931</v>
      </c>
      <c r="DH18" s="34">
        <f t="shared" si="27"/>
        <v>2.0519709707766527</v>
      </c>
      <c r="DI18" s="34">
        <f t="shared" si="27"/>
        <v>2.055754904713829</v>
      </c>
      <c r="DJ18" s="34">
        <f t="shared" si="27"/>
        <v>2.0595111823831638</v>
      </c>
      <c r="DK18" s="34">
        <f t="shared" si="27"/>
        <v>2.0632371887804211</v>
      </c>
      <c r="DL18" s="34">
        <f t="shared" si="27"/>
        <v>2.0669395165778828</v>
      </c>
      <c r="DM18" s="34">
        <f t="shared" si="27"/>
        <v>2.0706155062516927</v>
      </c>
      <c r="DN18" s="34">
        <f t="shared" si="27"/>
        <v>2.0742655756685773</v>
      </c>
      <c r="DO18" s="34">
        <f t="shared" si="27"/>
        <v>2.0778901324669148</v>
      </c>
      <c r="DP18" s="34">
        <f t="shared" si="27"/>
        <v>2.0814866148142417</v>
      </c>
      <c r="DQ18" s="34">
        <f t="shared" si="27"/>
        <v>2.085061350327639</v>
      </c>
      <c r="DR18" s="34">
        <f t="shared" si="27"/>
        <v>2.0886117378019384</v>
      </c>
      <c r="DS18" s="34">
        <f t="shared" si="27"/>
        <v>2.0921381472270828</v>
      </c>
      <c r="DT18" s="34">
        <f t="shared" si="27"/>
        <v>2.0956409399149352</v>
      </c>
      <c r="DU18" s="34">
        <f t="shared" si="27"/>
        <v>2.0991176073806916</v>
      </c>
      <c r="DV18" s="34">
        <f t="shared" si="27"/>
        <v>2.1025742359811579</v>
      </c>
      <c r="DW18" s="34">
        <f t="shared" si="27"/>
        <v>2.1060082821648272</v>
      </c>
      <c r="DX18" s="34">
        <f t="shared" si="27"/>
        <v>2.1094200751952212</v>
      </c>
      <c r="DY18" s="34">
        <f t="shared" si="27"/>
        <v>2.1128099369226279</v>
      </c>
      <c r="DZ18" s="34">
        <f t="shared" si="27"/>
        <v>2.1161754117654974</v>
      </c>
      <c r="EA18" s="34">
        <f t="shared" si="27"/>
        <v>2.119522365390341</v>
      </c>
      <c r="EB18" s="34">
        <f t="shared" ref="EB18:GM18" si="28">EB17^(1/$B$18)</f>
        <v>2.1228483107840233</v>
      </c>
      <c r="EC18" s="34">
        <f t="shared" si="28"/>
        <v>2.1261535423346367</v>
      </c>
      <c r="ED18" s="34">
        <f t="shared" si="28"/>
        <v>2.1294383480644421</v>
      </c>
      <c r="EE18" s="34">
        <f t="shared" si="28"/>
        <v>2.1327003244198095</v>
      </c>
      <c r="EF18" s="34">
        <f t="shared" si="28"/>
        <v>2.13594513429755</v>
      </c>
      <c r="EG18" s="34">
        <f t="shared" si="28"/>
        <v>2.1391703458084388</v>
      </c>
      <c r="EH18" s="34">
        <f t="shared" si="28"/>
        <v>2.1423762232977843</v>
      </c>
      <c r="EI18" s="34">
        <f t="shared" si="28"/>
        <v>2.1455630256057745</v>
      </c>
      <c r="EJ18" s="34">
        <f t="shared" si="28"/>
        <v>2.1487284000607767</v>
      </c>
      <c r="EK18" s="34">
        <f t="shared" si="28"/>
        <v>2.151903731246239</v>
      </c>
      <c r="EL18" s="34">
        <f t="shared" si="28"/>
        <v>2.1550346730504732</v>
      </c>
      <c r="EM18" s="34">
        <f t="shared" si="28"/>
        <v>2.1581475247369788</v>
      </c>
      <c r="EN18" s="34">
        <f t="shared" si="28"/>
        <v>2.161242519791986</v>
      </c>
      <c r="EO18" s="34">
        <f t="shared" si="28"/>
        <v>2.1643198870520228</v>
      </c>
      <c r="EP18" s="34">
        <f t="shared" si="28"/>
        <v>2.1673773332139259</v>
      </c>
      <c r="EQ18" s="34">
        <f t="shared" si="28"/>
        <v>2.1704201274799302</v>
      </c>
      <c r="ER18" s="34">
        <f t="shared" si="28"/>
        <v>2.1734459535832564</v>
      </c>
      <c r="ES18" s="34">
        <f t="shared" si="28"/>
        <v>2.1764550229499462</v>
      </c>
      <c r="ET18" s="34">
        <f t="shared" si="28"/>
        <v>2.1794475429408249</v>
      </c>
      <c r="EU18" s="34">
        <f t="shared" si="28"/>
        <v>2.1824212680454242</v>
      </c>
      <c r="EV18" s="34">
        <f t="shared" si="28"/>
        <v>2.1853813088482297</v>
      </c>
      <c r="EW18" s="34">
        <f t="shared" si="28"/>
        <v>2.1883253988138827</v>
      </c>
      <c r="EX18" s="34">
        <f t="shared" si="28"/>
        <v>2.1912537300441457</v>
      </c>
      <c r="EY18" s="34">
        <f t="shared" si="28"/>
        <v>2.1941640941700564</v>
      </c>
      <c r="EZ18" s="34">
        <f t="shared" si="28"/>
        <v>2.1970614826551609</v>
      </c>
      <c r="FA18" s="34">
        <f t="shared" si="28"/>
        <v>2.1999436674779171</v>
      </c>
      <c r="FB18" s="34">
        <f t="shared" si="28"/>
        <v>2.2028108269725672</v>
      </c>
      <c r="FC18" s="34">
        <f t="shared" si="28"/>
        <v>2.2056631362419612</v>
      </c>
      <c r="FD18" s="34">
        <f t="shared" si="28"/>
        <v>2.2084984319542396</v>
      </c>
      <c r="FE18" s="34">
        <f t="shared" si="28"/>
        <v>2.2113215654381939</v>
      </c>
      <c r="FF18" s="34">
        <f t="shared" si="28"/>
        <v>2.214130355243459</v>
      </c>
      <c r="FG18" s="34">
        <f t="shared" si="28"/>
        <v>2.2169249643102531</v>
      </c>
      <c r="FH18" s="34">
        <f t="shared" si="28"/>
        <v>2.2197055527175968</v>
      </c>
      <c r="FI18" s="34">
        <f t="shared" si="28"/>
        <v>2.222470000641676</v>
      </c>
      <c r="FJ18" s="34">
        <f t="shared" si="28"/>
        <v>2.2252230281000176</v>
      </c>
      <c r="FK18" s="34">
        <f t="shared" si="28"/>
        <v>2.2279873000656485</v>
      </c>
      <c r="FL18" s="34">
        <f t="shared" si="28"/>
        <v>2.2307132417000313</v>
      </c>
      <c r="FM18" s="34">
        <f t="shared" si="28"/>
        <v>2.2334236908872178</v>
      </c>
      <c r="FN18" s="34">
        <f t="shared" si="28"/>
        <v>2.2361232681543308</v>
      </c>
      <c r="FO18" s="34">
        <f t="shared" si="28"/>
        <v>2.2388098716834834</v>
      </c>
      <c r="FP18" s="34">
        <f t="shared" si="28"/>
        <v>2.2414836409215648</v>
      </c>
      <c r="FQ18" s="34">
        <f t="shared" si="28"/>
        <v>2.244144713001873</v>
      </c>
      <c r="FR18" s="34">
        <f t="shared" si="28"/>
        <v>2.2467910426938684</v>
      </c>
      <c r="FS18" s="34">
        <f t="shared" si="28"/>
        <v>2.2494271330430311</v>
      </c>
      <c r="FT18" s="34">
        <f t="shared" si="28"/>
        <v>2.2520509241305176</v>
      </c>
      <c r="FU18" s="34">
        <f t="shared" si="28"/>
        <v>2.2546625443214801</v>
      </c>
      <c r="FV18" s="34">
        <f t="shared" si="28"/>
        <v>2.2572621199130634</v>
      </c>
      <c r="FW18" s="34">
        <f t="shared" si="28"/>
        <v>2.2598476450256793</v>
      </c>
      <c r="FX18" s="34">
        <f t="shared" si="28"/>
        <v>2.2624235119263809</v>
      </c>
      <c r="FY18" s="34">
        <f t="shared" si="28"/>
        <v>2.2649877010304902</v>
      </c>
      <c r="FZ18" s="34">
        <f t="shared" si="28"/>
        <v>2.2675403307834809</v>
      </c>
      <c r="GA18" s="34">
        <f t="shared" si="28"/>
        <v>2.2700815177764087</v>
      </c>
      <c r="GB18" s="34">
        <f t="shared" si="28"/>
        <v>2.272609294076593</v>
      </c>
      <c r="GC18" s="34">
        <f t="shared" si="28"/>
        <v>2.2751279472878223</v>
      </c>
      <c r="GD18" s="34">
        <f t="shared" si="28"/>
        <v>2.2776354966549133</v>
      </c>
      <c r="GE18" s="34">
        <f t="shared" si="28"/>
        <v>2.2801320517198342</v>
      </c>
      <c r="GF18" s="34">
        <f t="shared" si="28"/>
        <v>2.2826177203488487</v>
      </c>
      <c r="GG18" s="34">
        <f t="shared" si="28"/>
        <v>2.2850905712031384</v>
      </c>
      <c r="GH18" s="34">
        <f t="shared" si="28"/>
        <v>2.2875547928190429</v>
      </c>
      <c r="GI18" s="34">
        <f t="shared" si="28"/>
        <v>2.2900084418315387</v>
      </c>
      <c r="GJ18" s="34">
        <f t="shared" si="28"/>
        <v>2.292451619760334</v>
      </c>
      <c r="GK18" s="34">
        <f t="shared" si="28"/>
        <v>2.2948824235940033</v>
      </c>
      <c r="GL18" s="34">
        <f t="shared" si="28"/>
        <v>2.2973049663407696</v>
      </c>
      <c r="GM18" s="34">
        <f t="shared" si="28"/>
        <v>2.299717333547652</v>
      </c>
      <c r="GN18" s="34">
        <f t="shared" ref="GN18:IY18" si="29">GN17^(1/$B$18)</f>
        <v>2.3021196208808465</v>
      </c>
      <c r="GO18" s="34">
        <f t="shared" si="29"/>
        <v>2.3045119226147439</v>
      </c>
      <c r="GP18" s="34">
        <f t="shared" si="29"/>
        <v>2.3068943316555672</v>
      </c>
      <c r="GQ18" s="34">
        <f t="shared" si="29"/>
        <v>2.3092649859941057</v>
      </c>
      <c r="GR18" s="34">
        <f t="shared" si="29"/>
        <v>2.3116278910276598</v>
      </c>
      <c r="GS18" s="34">
        <f t="shared" si="29"/>
        <v>2.3139811740993004</v>
      </c>
      <c r="GT18" s="34">
        <f t="shared" si="29"/>
        <v>2.3163249229223659</v>
      </c>
      <c r="GU18" s="34">
        <f t="shared" si="29"/>
        <v>2.3186592239690405</v>
      </c>
      <c r="GV18" s="34">
        <f t="shared" si="29"/>
        <v>2.3209822480719273</v>
      </c>
      <c r="GW18" s="34">
        <f t="shared" si="29"/>
        <v>2.3232979157805325</v>
      </c>
      <c r="GX18" s="34">
        <f t="shared" si="29"/>
        <v>2.3256043878777914</v>
      </c>
      <c r="GY18" s="34">
        <f t="shared" si="29"/>
        <v>2.3279017461206104</v>
      </c>
      <c r="GZ18" s="34">
        <f t="shared" si="29"/>
        <v>2.3301900711371952</v>
      </c>
      <c r="HA18" s="34">
        <f t="shared" si="29"/>
        <v>2.3324675654555485</v>
      </c>
      <c r="HB18" s="34">
        <f t="shared" si="29"/>
        <v>2.3347380688081443</v>
      </c>
      <c r="HC18" s="34">
        <f t="shared" si="29"/>
        <v>2.3369997742199629</v>
      </c>
      <c r="HD18" s="34">
        <f t="shared" si="29"/>
        <v>2.3392527580273943</v>
      </c>
      <c r="HE18" s="34">
        <f t="shared" si="29"/>
        <v>2.3414952473174622</v>
      </c>
      <c r="HF18" s="34">
        <f t="shared" si="29"/>
        <v>2.3437310198789358</v>
      </c>
      <c r="HG18" s="34">
        <f t="shared" si="29"/>
        <v>2.3459582937012282</v>
      </c>
      <c r="HH18" s="34">
        <f t="shared" si="29"/>
        <v>2.3481954136020557</v>
      </c>
      <c r="HI18" s="34">
        <f t="shared" si="29"/>
        <v>2.350405837388446</v>
      </c>
      <c r="HJ18" s="34">
        <f t="shared" si="29"/>
        <v>2.3526061636515716</v>
      </c>
      <c r="HK18" s="34">
        <f t="shared" si="29"/>
        <v>2.3548000957741135</v>
      </c>
      <c r="HL18" s="34">
        <f t="shared" si="29"/>
        <v>2.3569858820201488</v>
      </c>
      <c r="HM18" s="34">
        <f t="shared" si="29"/>
        <v>2.3591635901276393</v>
      </c>
      <c r="HN18" s="34">
        <f t="shared" si="29"/>
        <v>2.3613332869623713</v>
      </c>
      <c r="HO18" s="34">
        <f t="shared" si="29"/>
        <v>2.3634932581630306</v>
      </c>
      <c r="HP18" s="34">
        <f t="shared" si="29"/>
        <v>2.3656471361059501</v>
      </c>
      <c r="HQ18" s="34">
        <f t="shared" si="29"/>
        <v>2.3677931982321958</v>
      </c>
      <c r="HR18" s="34">
        <f t="shared" si="29"/>
        <v>2.369931508068003</v>
      </c>
      <c r="HS18" s="34">
        <f t="shared" si="29"/>
        <v>2.3720621283400374</v>
      </c>
      <c r="HT18" s="34">
        <f t="shared" si="29"/>
        <v>2.3741833724684502</v>
      </c>
      <c r="HU18" s="34">
        <f t="shared" si="29"/>
        <v>2.376298804874847</v>
      </c>
      <c r="HV18" s="34">
        <f t="shared" si="29"/>
        <v>2.3784067311796364</v>
      </c>
      <c r="HW18" s="34">
        <f t="shared" si="29"/>
        <v>2.3805072110449812</v>
      </c>
      <c r="HX18" s="34">
        <f t="shared" si="29"/>
        <v>2.3826003033986143</v>
      </c>
      <c r="HY18" s="34">
        <f t="shared" si="29"/>
        <v>2.3846843485211169</v>
      </c>
      <c r="HZ18" s="34">
        <f t="shared" si="29"/>
        <v>2.3867628457286081</v>
      </c>
      <c r="IA18" s="34">
        <f t="shared" si="29"/>
        <v>2.3888341278700014</v>
      </c>
      <c r="IB18" s="34">
        <f t="shared" si="29"/>
        <v>2.3908982510555679</v>
      </c>
      <c r="IC18" s="34">
        <f t="shared" si="29"/>
        <v>2.3929552707197268</v>
      </c>
      <c r="ID18" s="34">
        <f t="shared" si="29"/>
        <v>2.3950035531239209</v>
      </c>
      <c r="IE18" s="34">
        <f t="shared" si="29"/>
        <v>2.3970465351436432</v>
      </c>
      <c r="IF18" s="34">
        <f t="shared" si="29"/>
        <v>2.3990825759499015</v>
      </c>
      <c r="IG18" s="34">
        <f t="shared" si="29"/>
        <v>2.4011117283820638</v>
      </c>
      <c r="IH18" s="34">
        <f t="shared" si="29"/>
        <v>2.4031340446564413</v>
      </c>
      <c r="II18" s="34">
        <f t="shared" si="29"/>
        <v>2.4051479161752893</v>
      </c>
      <c r="IJ18" s="34">
        <f t="shared" si="29"/>
        <v>2.4071567198699588</v>
      </c>
      <c r="IK18" s="34">
        <f t="shared" si="29"/>
        <v>2.4091769809799319</v>
      </c>
      <c r="IL18" s="34">
        <f t="shared" si="29"/>
        <v>2.4111707644564002</v>
      </c>
      <c r="IM18" s="34">
        <f t="shared" si="29"/>
        <v>2.4131596133342028</v>
      </c>
      <c r="IN18" s="34">
        <f t="shared" si="29"/>
        <v>2.4151419271616041</v>
      </c>
      <c r="IO18" s="34">
        <f t="shared" si="29"/>
        <v>2.417117754056695</v>
      </c>
      <c r="IP18" s="34">
        <f t="shared" si="29"/>
        <v>2.4190871415886948</v>
      </c>
      <c r="IQ18" s="34">
        <f t="shared" si="29"/>
        <v>2.4210501367833595</v>
      </c>
      <c r="IR18" s="34">
        <f t="shared" si="29"/>
        <v>2.4230051743439862</v>
      </c>
      <c r="IS18" s="34">
        <f t="shared" si="29"/>
        <v>2.4249555290082592</v>
      </c>
      <c r="IT18" s="34">
        <f t="shared" si="29"/>
        <v>2.4268996292221119</v>
      </c>
      <c r="IU18" s="34">
        <f t="shared" si="29"/>
        <v>2.4288375199345626</v>
      </c>
      <c r="IV18" s="34">
        <f t="shared" si="29"/>
        <v>2.4307692455911361</v>
      </c>
      <c r="IW18" s="34">
        <f t="shared" si="29"/>
        <v>2.4326932638765628</v>
      </c>
      <c r="IX18" s="34">
        <f t="shared" si="29"/>
        <v>2.4346127957983552</v>
      </c>
      <c r="IY18" s="34">
        <f t="shared" si="29"/>
        <v>2.4365262930443379</v>
      </c>
      <c r="IZ18" s="34">
        <f t="shared" ref="IZ18:LK18" si="30">IZ17^(1/$B$18)</f>
        <v>2.4384337981354141</v>
      </c>
      <c r="JA18" s="34">
        <f t="shared" si="30"/>
        <v>2.4403353531253051</v>
      </c>
      <c r="JB18" s="34">
        <f t="shared" si="30"/>
        <v>2.4422294379733507</v>
      </c>
      <c r="JC18" s="34">
        <f t="shared" si="30"/>
        <v>2.4441192219314267</v>
      </c>
      <c r="JD18" s="34">
        <f t="shared" si="30"/>
        <v>2.4460031792055883</v>
      </c>
      <c r="JE18" s="34">
        <f t="shared" si="30"/>
        <v>2.4478813500632568</v>
      </c>
      <c r="JF18" s="34">
        <f t="shared" si="30"/>
        <v>2.4497522317907388</v>
      </c>
      <c r="JG18" s="34">
        <f t="shared" si="30"/>
        <v>2.4516189535869843</v>
      </c>
      <c r="JH18" s="34">
        <f t="shared" si="30"/>
        <v>2.4534800071697509</v>
      </c>
      <c r="JI18" s="34">
        <f t="shared" si="30"/>
        <v>2.4553354311189683</v>
      </c>
      <c r="JJ18" s="34">
        <f t="shared" si="30"/>
        <v>2.4571852636066827</v>
      </c>
      <c r="JK18" s="34">
        <f t="shared" si="30"/>
        <v>2.4590280230011969</v>
      </c>
      <c r="JL18" s="34">
        <f t="shared" si="30"/>
        <v>2.4608667900194177</v>
      </c>
      <c r="JM18" s="34">
        <f t="shared" si="30"/>
        <v>2.4627151811254806</v>
      </c>
      <c r="JN18" s="34">
        <f t="shared" si="30"/>
        <v>2.4645429812699673</v>
      </c>
      <c r="JO18" s="34">
        <f t="shared" si="30"/>
        <v>2.4663653751775065</v>
      </c>
      <c r="JP18" s="34">
        <f t="shared" si="30"/>
        <v>2.4681809017015537</v>
      </c>
      <c r="JQ18" s="34">
        <f t="shared" si="30"/>
        <v>2.4699925946904746</v>
      </c>
      <c r="JR18" s="34">
        <f t="shared" si="30"/>
        <v>2.4717989878500806</v>
      </c>
      <c r="JS18" s="34">
        <f t="shared" si="30"/>
        <v>2.4736001159378826</v>
      </c>
      <c r="JT18" s="34">
        <f t="shared" si="30"/>
        <v>2.4753960133581026</v>
      </c>
      <c r="JU18" s="34">
        <f t="shared" si="30"/>
        <v>2.477185238820252</v>
      </c>
      <c r="JV18" s="34">
        <f t="shared" si="30"/>
        <v>2.4789707809704078</v>
      </c>
      <c r="JW18" s="34">
        <f t="shared" si="30"/>
        <v>2.4807511935620608</v>
      </c>
      <c r="JX18" s="34">
        <f t="shared" si="30"/>
        <v>2.4825265096343117</v>
      </c>
      <c r="JY18" s="34">
        <f t="shared" si="30"/>
        <v>2.4842967618964216</v>
      </c>
      <c r="JZ18" s="34">
        <f t="shared" si="30"/>
        <v>2.4860619827295229</v>
      </c>
      <c r="KA18" s="34">
        <f t="shared" si="30"/>
        <v>2.4878207539211403</v>
      </c>
      <c r="KB18" s="34">
        <f t="shared" si="30"/>
        <v>2.4895760118529839</v>
      </c>
      <c r="KC18" s="34">
        <f t="shared" si="30"/>
        <v>2.4913263335709965</v>
      </c>
      <c r="KD18" s="34">
        <f t="shared" si="30"/>
        <v>2.4930717502008433</v>
      </c>
      <c r="KE18" s="34">
        <f t="shared" si="30"/>
        <v>2.494812292561257</v>
      </c>
      <c r="KF18" s="34">
        <f t="shared" si="30"/>
        <v>2.4965765926115675</v>
      </c>
      <c r="KG18" s="34">
        <f t="shared" si="30"/>
        <v>2.4983216591610025</v>
      </c>
      <c r="KH18" s="34">
        <f t="shared" si="30"/>
        <v>2.5000476426291112</v>
      </c>
      <c r="KI18" s="34">
        <f t="shared" si="30"/>
        <v>2.5017674546712323</v>
      </c>
      <c r="KJ18" s="34">
        <f t="shared" si="30"/>
        <v>2.5034839649383684</v>
      </c>
      <c r="KK18" s="34">
        <f t="shared" si="30"/>
        <v>2.5051957803836822</v>
      </c>
      <c r="KL18" s="34">
        <f t="shared" si="30"/>
        <v>2.5069029298014298</v>
      </c>
      <c r="KM18" s="34">
        <f t="shared" si="30"/>
        <v>2.5086054417120947</v>
      </c>
      <c r="KN18" s="34">
        <f t="shared" si="30"/>
        <v>2.5103019453454003</v>
      </c>
      <c r="KO18" s="34">
        <f t="shared" si="30"/>
        <v>2.5119952704898978</v>
      </c>
      <c r="KP18" s="34">
        <f t="shared" si="30"/>
        <v>2.5136840420539377</v>
      </c>
      <c r="KQ18" s="34">
        <f t="shared" si="30"/>
        <v>2.5153682874978038</v>
      </c>
      <c r="KR18" s="34">
        <f t="shared" si="30"/>
        <v>2.5170480340250485</v>
      </c>
      <c r="KS18" s="34">
        <f t="shared" si="30"/>
        <v>2.5187219281790778</v>
      </c>
      <c r="KT18" s="34">
        <f t="shared" si="30"/>
        <v>2.5203927611254517</v>
      </c>
      <c r="KU18" s="34">
        <f t="shared" si="30"/>
        <v>2.5220591752316666</v>
      </c>
      <c r="KV18" s="34">
        <f t="shared" si="30"/>
        <v>2.5237211967065387</v>
      </c>
      <c r="KW18" s="34">
        <f t="shared" si="30"/>
        <v>2.5253788515178761</v>
      </c>
      <c r="KX18" s="34">
        <f t="shared" si="30"/>
        <v>2.5270308030545472</v>
      </c>
      <c r="KY18" s="34">
        <f t="shared" si="30"/>
        <v>2.5286798050390358</v>
      </c>
      <c r="KZ18" s="34">
        <f t="shared" si="30"/>
        <v>2.530324516822124</v>
      </c>
      <c r="LA18" s="34">
        <f t="shared" si="30"/>
        <v>2.5319649634373222</v>
      </c>
      <c r="LB18" s="34">
        <f t="shared" si="30"/>
        <v>2.5336011696908121</v>
      </c>
      <c r="LC18" s="34">
        <f t="shared" si="30"/>
        <v>2.5352318153698499</v>
      </c>
      <c r="LD18" s="34">
        <f t="shared" si="30"/>
        <v>2.5368596178746707</v>
      </c>
      <c r="LE18" s="34">
        <f t="shared" si="30"/>
        <v>2.5384832530860013</v>
      </c>
      <c r="LF18" s="34">
        <f t="shared" si="30"/>
        <v>2.5401027449299169</v>
      </c>
      <c r="LG18" s="34">
        <f t="shared" si="30"/>
        <v>2.5417181171219849</v>
      </c>
      <c r="LH18" s="34">
        <f t="shared" si="30"/>
        <v>2.5433280654133248</v>
      </c>
      <c r="LI18" s="34">
        <f t="shared" si="30"/>
        <v>2.5449352719574065</v>
      </c>
      <c r="LJ18" s="34">
        <f t="shared" si="30"/>
        <v>2.5465384287229242</v>
      </c>
      <c r="LK18" s="34">
        <f t="shared" si="30"/>
        <v>2.5481639132330685</v>
      </c>
      <c r="LL18" s="34">
        <f t="shared" ref="LL18:NW18" si="31">LL17^(1/$B$18)</f>
        <v>2.549758973015622</v>
      </c>
      <c r="LM18" s="34">
        <f t="shared" si="31"/>
        <v>2.5513487403174189</v>
      </c>
      <c r="LN18" s="34">
        <f t="shared" si="31"/>
        <v>2.5529358629569927</v>
      </c>
      <c r="LO18" s="34">
        <f t="shared" si="31"/>
        <v>2.554519048619901</v>
      </c>
      <c r="LP18" s="34">
        <f t="shared" si="31"/>
        <v>2.5560983192124831</v>
      </c>
      <c r="LQ18" s="34">
        <f t="shared" si="31"/>
        <v>2.5576866784772636</v>
      </c>
      <c r="LR18" s="34">
        <f t="shared" si="31"/>
        <v>2.5592568570279335</v>
      </c>
      <c r="LS18" s="34">
        <f t="shared" si="31"/>
        <v>2.5608244834469756</v>
      </c>
      <c r="LT18" s="34">
        <f t="shared" si="31"/>
        <v>2.5623882807052096</v>
      </c>
      <c r="LU18" s="34">
        <f t="shared" si="31"/>
        <v>2.5639482697843161</v>
      </c>
      <c r="LV18" s="34">
        <f t="shared" si="31"/>
        <v>2.5655044714852666</v>
      </c>
      <c r="LW18" s="34">
        <f t="shared" si="31"/>
        <v>2.5670556270958387</v>
      </c>
      <c r="LX18" s="34">
        <f t="shared" si="31"/>
        <v>2.5686043188295744</v>
      </c>
      <c r="LY18" s="34">
        <f t="shared" si="31"/>
        <v>2.5701492845277243</v>
      </c>
      <c r="LZ18" s="34">
        <f t="shared" si="31"/>
        <v>2.5716905443008877</v>
      </c>
      <c r="MA18" s="34">
        <f t="shared" si="31"/>
        <v>2.5732281180889403</v>
      </c>
      <c r="MB18" s="34">
        <f t="shared" si="31"/>
        <v>2.5747607615737391</v>
      </c>
      <c r="MC18" s="34">
        <f t="shared" si="31"/>
        <v>2.5762910255544949</v>
      </c>
      <c r="MD18" s="34">
        <f t="shared" si="31"/>
        <v>2.5778176623683504</v>
      </c>
      <c r="ME18" s="34">
        <f t="shared" si="31"/>
        <v>2.5793406913031869</v>
      </c>
      <c r="MF18" s="34">
        <f t="shared" si="31"/>
        <v>2.5808588792957088</v>
      </c>
      <c r="MG18" s="34">
        <f t="shared" si="31"/>
        <v>2.5823747526353102</v>
      </c>
      <c r="MH18" s="34">
        <f t="shared" si="31"/>
        <v>2.5838870749928287</v>
      </c>
      <c r="MI18" s="34">
        <f t="shared" si="31"/>
        <v>2.585395865030566</v>
      </c>
      <c r="MJ18" s="34">
        <f t="shared" si="31"/>
        <v>2.5869011412587057</v>
      </c>
      <c r="MK18" s="34">
        <f t="shared" si="31"/>
        <v>2.5884029220346547</v>
      </c>
      <c r="ML18" s="34">
        <f t="shared" si="31"/>
        <v>2.5898999907741818</v>
      </c>
      <c r="MM18" s="34">
        <f t="shared" si="31"/>
        <v>2.5913948379774294</v>
      </c>
      <c r="MN18" s="34">
        <f t="shared" si="31"/>
        <v>2.5928862439052716</v>
      </c>
      <c r="MO18" s="34">
        <f t="shared" si="31"/>
        <v>2.5943742263321443</v>
      </c>
      <c r="MP18" s="34">
        <f t="shared" si="31"/>
        <v>2.5958575793884342</v>
      </c>
      <c r="MQ18" s="34">
        <f t="shared" si="31"/>
        <v>2.5973387703533271</v>
      </c>
      <c r="MR18" s="34">
        <f t="shared" si="31"/>
        <v>2.5988165902742675</v>
      </c>
      <c r="MS18" s="34">
        <f t="shared" si="31"/>
        <v>2.600291056365426</v>
      </c>
      <c r="MT18" s="34">
        <f t="shared" si="31"/>
        <v>2.6017621857046249</v>
      </c>
      <c r="MU18" s="34">
        <f t="shared" si="31"/>
        <v>2.6032299952325197</v>
      </c>
      <c r="MV18" s="34">
        <f t="shared" si="31"/>
        <v>2.6046932947772872</v>
      </c>
      <c r="MW18" s="34">
        <f t="shared" si="31"/>
        <v>2.6061545176829695</v>
      </c>
      <c r="MX18" s="34">
        <f t="shared" si="31"/>
        <v>2.6076124707961039</v>
      </c>
      <c r="MY18" s="34">
        <f t="shared" si="31"/>
        <v>2.6090671705336876</v>
      </c>
      <c r="MZ18" s="34">
        <f t="shared" si="31"/>
        <v>2.6105186331856056</v>
      </c>
      <c r="NA18" s="34">
        <f t="shared" si="31"/>
        <v>2.6119656813170287</v>
      </c>
      <c r="NB18" s="34">
        <f t="shared" si="31"/>
        <v>2.6134107207964981</v>
      </c>
      <c r="NC18" s="34">
        <f t="shared" si="31"/>
        <v>2.6148525712893345</v>
      </c>
      <c r="ND18" s="34">
        <f t="shared" si="31"/>
        <v>2.6162912485873728</v>
      </c>
      <c r="NE18" s="34">
        <f t="shared" si="31"/>
        <v>2.6177267683611389</v>
      </c>
      <c r="NF18" s="34">
        <f t="shared" si="31"/>
        <v>2.6191579656196242</v>
      </c>
      <c r="NG18" s="34">
        <f t="shared" si="31"/>
        <v>2.62058721944712</v>
      </c>
      <c r="NH18" s="34">
        <f t="shared" si="31"/>
        <v>2.6220133620303443</v>
      </c>
      <c r="NI18" s="34">
        <f t="shared" si="31"/>
        <v>2.6234364085671631</v>
      </c>
      <c r="NJ18" s="34">
        <f t="shared" si="31"/>
        <v>2.6248563741402733</v>
      </c>
      <c r="NK18" s="34">
        <f t="shared" si="31"/>
        <v>2.6262721059165788</v>
      </c>
      <c r="NL18" s="34">
        <f t="shared" si="31"/>
        <v>2.6276859568632953</v>
      </c>
      <c r="NM18" s="34">
        <f t="shared" si="31"/>
        <v>2.6290967713993867</v>
      </c>
      <c r="NN18" s="34">
        <f t="shared" si="31"/>
        <v>2.6305045641586657</v>
      </c>
      <c r="NO18" s="34">
        <f t="shared" si="31"/>
        <v>2.6319093496655341</v>
      </c>
      <c r="NP18" s="34">
        <f t="shared" si="31"/>
        <v>2.6333099869687411</v>
      </c>
      <c r="NQ18" s="34">
        <f t="shared" si="31"/>
        <v>2.6347088035599144</v>
      </c>
      <c r="NR18" s="34">
        <f t="shared" si="31"/>
        <v>2.6361046558111414</v>
      </c>
      <c r="NS18" s="34">
        <f t="shared" si="31"/>
        <v>2.6374975578202213</v>
      </c>
      <c r="NT18" s="34">
        <f t="shared" si="31"/>
        <v>2.6388875235809381</v>
      </c>
      <c r="NU18" s="34">
        <f t="shared" si="31"/>
        <v>2.6402734237572312</v>
      </c>
      <c r="NV18" s="34">
        <f t="shared" si="31"/>
        <v>2.6416575609822686</v>
      </c>
      <c r="NW18" s="34">
        <f t="shared" si="31"/>
        <v>2.6430388033117129</v>
      </c>
      <c r="NX18" s="34">
        <f t="shared" ref="NX18:QI18" si="32">NX17^(1/$B$18)</f>
        <v>2.64441716433365</v>
      </c>
      <c r="NY18" s="34">
        <f t="shared" si="32"/>
        <v>2.6457926575372177</v>
      </c>
      <c r="NZ18" s="34">
        <f t="shared" si="32"/>
        <v>2.6471641649438742</v>
      </c>
      <c r="OA18" s="34">
        <f t="shared" si="32"/>
        <v>2.6485339649223452</v>
      </c>
      <c r="OB18" s="34">
        <f t="shared" si="32"/>
        <v>2.6499009369514672</v>
      </c>
      <c r="OC18" s="34">
        <f t="shared" si="32"/>
        <v>2.6512650941343066</v>
      </c>
      <c r="OD18" s="34">
        <f t="shared" si="32"/>
        <v>2.6526264494797362</v>
      </c>
      <c r="OE18" s="34">
        <f t="shared" si="32"/>
        <v>2.6539838961176554</v>
      </c>
      <c r="OF18" s="34">
        <f t="shared" si="32"/>
        <v>2.6553396887244234</v>
      </c>
      <c r="OG18" s="34">
        <f t="shared" si="32"/>
        <v>2.6566927179503876</v>
      </c>
      <c r="OH18" s="34">
        <f t="shared" si="32"/>
        <v>2.6580429964367944</v>
      </c>
      <c r="OI18" s="34">
        <f t="shared" si="32"/>
        <v>2.6593905367344708</v>
      </c>
      <c r="OJ18" s="34">
        <f t="shared" si="32"/>
        <v>2.6607342428429863</v>
      </c>
      <c r="OK18" s="34">
        <f t="shared" si="32"/>
        <v>2.6620763462947719</v>
      </c>
      <c r="OL18" s="34">
        <f t="shared" si="32"/>
        <v>2.6634157486711616</v>
      </c>
      <c r="OM18" s="34">
        <f t="shared" si="32"/>
        <v>2.6647524621713123</v>
      </c>
      <c r="ON18" s="34">
        <f t="shared" si="32"/>
        <v>2.6660864989109538</v>
      </c>
      <c r="OO18" s="34">
        <f t="shared" si="32"/>
        <v>2.667416773524216</v>
      </c>
      <c r="OP18" s="34">
        <f t="shared" si="32"/>
        <v>2.6687454949338139</v>
      </c>
      <c r="OQ18" s="34">
        <f t="shared" si="32"/>
        <v>2.6700715754139432</v>
      </c>
      <c r="OR18" s="34">
        <f t="shared" si="32"/>
        <v>2.6713950267443072</v>
      </c>
      <c r="OS18" s="34">
        <f t="shared" si="32"/>
        <v>2.6727158606251211</v>
      </c>
      <c r="OT18" s="34">
        <f t="shared" si="32"/>
        <v>2.6740340886758114</v>
      </c>
      <c r="OU18" s="34">
        <f t="shared" si="32"/>
        <v>2.675348637993284</v>
      </c>
      <c r="OV18" s="34">
        <f t="shared" si="32"/>
        <v>2.6766616910455552</v>
      </c>
      <c r="OW18" s="34">
        <f t="shared" si="32"/>
        <v>2.6779721726359988</v>
      </c>
      <c r="OX18" s="34">
        <f t="shared" si="32"/>
        <v>2.6792800940684236</v>
      </c>
      <c r="OY18" s="34">
        <f t="shared" si="32"/>
        <v>2.6805854665695348</v>
      </c>
      <c r="OZ18" s="34">
        <f t="shared" si="32"/>
        <v>2.6818872273842609</v>
      </c>
      <c r="PA18" s="34">
        <f t="shared" si="32"/>
        <v>2.6831875374748311</v>
      </c>
      <c r="PB18" s="34">
        <f t="shared" si="32"/>
        <v>2.684485331846266</v>
      </c>
      <c r="PC18" s="34">
        <f t="shared" si="32"/>
        <v>2.6857806214239766</v>
      </c>
      <c r="PD18" s="34">
        <f t="shared" si="32"/>
        <v>2.6870734170597452</v>
      </c>
      <c r="PE18" s="34">
        <f t="shared" si="32"/>
        <v>2.6883626659365145</v>
      </c>
      <c r="PF18" s="34">
        <f t="shared" si="32"/>
        <v>2.6896505079848567</v>
      </c>
      <c r="PG18" s="34">
        <f t="shared" si="32"/>
        <v>2.6909358881994709</v>
      </c>
      <c r="PH18" s="34">
        <f t="shared" si="32"/>
        <v>2.6922188171443562</v>
      </c>
      <c r="PI18" s="34">
        <f t="shared" si="32"/>
        <v>2.6934993053131673</v>
      </c>
      <c r="PJ18" s="34">
        <f t="shared" si="32"/>
        <v>2.6947763096234136</v>
      </c>
      <c r="PK18" s="34">
        <f t="shared" si="32"/>
        <v>2.6960519494319795</v>
      </c>
      <c r="PL18" s="34">
        <f t="shared" si="32"/>
        <v>2.6973251795179332</v>
      </c>
      <c r="PM18" s="34">
        <f t="shared" si="32"/>
        <v>2.6985960100998998</v>
      </c>
      <c r="PN18" s="34">
        <f t="shared" si="32"/>
        <v>2.6998644513286019</v>
      </c>
      <c r="PO18" s="34">
        <f t="shared" si="32"/>
        <v>2.7011294696609354</v>
      </c>
      <c r="PP18" s="34">
        <f t="shared" si="32"/>
        <v>2.7023931643200192</v>
      </c>
      <c r="PQ18" s="34">
        <f t="shared" si="32"/>
        <v>2.703654499672993</v>
      </c>
      <c r="PR18" s="34">
        <f t="shared" si="32"/>
        <v>2.7049134856062893</v>
      </c>
      <c r="PS18" s="34">
        <f t="shared" si="32"/>
        <v>2.7061701319439919</v>
      </c>
      <c r="PT18" s="34">
        <f t="shared" si="32"/>
        <v>2.7074234144892833</v>
      </c>
      <c r="PU18" s="34">
        <f t="shared" si="32"/>
        <v>2.7086754127619974</v>
      </c>
      <c r="PV18" s="34">
        <f t="shared" si="32"/>
        <v>2.7099251005218994</v>
      </c>
      <c r="PW18" s="34">
        <f t="shared" si="32"/>
        <v>2.7111724873395304</v>
      </c>
      <c r="PX18" s="34">
        <f t="shared" si="32"/>
        <v>2.7124175827258346</v>
      </c>
      <c r="PY18" s="34">
        <f t="shared" si="32"/>
        <v>2.7136593716449586</v>
      </c>
      <c r="PZ18" s="34">
        <f t="shared" si="32"/>
        <v>2.7148999143272285</v>
      </c>
      <c r="QA18" s="34">
        <f t="shared" si="32"/>
        <v>2.7161381937381077</v>
      </c>
      <c r="QB18" s="34">
        <f t="shared" si="32"/>
        <v>2.7173742191457899</v>
      </c>
      <c r="QC18" s="34">
        <f t="shared" si="32"/>
        <v>2.718607999761474</v>
      </c>
      <c r="QD18" s="34">
        <f t="shared" si="32"/>
        <v>2.7198385295305152</v>
      </c>
      <c r="QE18" s="34">
        <f t="shared" si="32"/>
        <v>2.7210678497940668</v>
      </c>
      <c r="QF18" s="34">
        <f t="shared" si="32"/>
        <v>2.7222949525420073</v>
      </c>
      <c r="QG18" s="34">
        <f t="shared" si="32"/>
        <v>2.7235198467529993</v>
      </c>
      <c r="QH18" s="34">
        <f t="shared" si="32"/>
        <v>2.7247425413511732</v>
      </c>
      <c r="QI18" s="34">
        <f t="shared" si="32"/>
        <v>2.7259620390886834</v>
      </c>
      <c r="QJ18" s="34">
        <f t="shared" ref="QJ18:SU18" si="33">QJ17^(1/$B$18)</f>
        <v>2.7271803628049969</v>
      </c>
      <c r="QK18" s="34">
        <f t="shared" si="33"/>
        <v>2.7283965133385379</v>
      </c>
      <c r="QL18" s="34">
        <f t="shared" si="33"/>
        <v>2.7296104993905757</v>
      </c>
      <c r="QM18" s="34">
        <f t="shared" si="33"/>
        <v>2.7308223296101817</v>
      </c>
      <c r="QN18" s="34">
        <f t="shared" si="33"/>
        <v>2.7320310153870295</v>
      </c>
      <c r="QO18" s="34">
        <f t="shared" si="33"/>
        <v>2.7332385614340988</v>
      </c>
      <c r="QP18" s="34">
        <f t="shared" si="33"/>
        <v>2.7344439772676887</v>
      </c>
      <c r="QQ18" s="34">
        <f t="shared" si="33"/>
        <v>2.7356472713231774</v>
      </c>
      <c r="QR18" s="34">
        <f t="shared" si="33"/>
        <v>2.7368484519859573</v>
      </c>
      <c r="QS18" s="34">
        <f t="shared" si="33"/>
        <v>2.7380475275893663</v>
      </c>
      <c r="QT18" s="34">
        <f t="shared" si="33"/>
        <v>2.7392435196718643</v>
      </c>
      <c r="QU18" s="34">
        <f t="shared" si="33"/>
        <v>2.740438411672796</v>
      </c>
      <c r="QV18" s="34">
        <f t="shared" si="33"/>
        <v>2.7416312233039264</v>
      </c>
      <c r="QW18" s="34">
        <f t="shared" si="33"/>
        <v>2.7428219626959036</v>
      </c>
      <c r="QX18" s="34">
        <f t="shared" si="33"/>
        <v>2.7440106379318943</v>
      </c>
      <c r="QY18" s="34">
        <f t="shared" si="33"/>
        <v>2.7451962788325632</v>
      </c>
      <c r="QZ18" s="34">
        <f t="shared" si="33"/>
        <v>2.7463808514954957</v>
      </c>
      <c r="RA18" s="34">
        <f t="shared" si="33"/>
        <v>2.7475633839521691</v>
      </c>
      <c r="RB18" s="34">
        <f t="shared" si="33"/>
        <v>2.748743884090604</v>
      </c>
      <c r="RC18" s="34">
        <f t="shared" si="33"/>
        <v>2.7499223597533042</v>
      </c>
      <c r="RD18" s="34">
        <f t="shared" si="33"/>
        <v>2.7510978488889939</v>
      </c>
      <c r="RE18" s="34">
        <f t="shared" si="33"/>
        <v>2.7522723005927601</v>
      </c>
      <c r="RF18" s="34">
        <f t="shared" si="33"/>
        <v>2.7534447510604489</v>
      </c>
      <c r="RG18" s="34">
        <f t="shared" si="33"/>
        <v>2.7546152079471686</v>
      </c>
      <c r="RH18" s="34">
        <f t="shared" si="33"/>
        <v>2.7557836788643861</v>
      </c>
      <c r="RI18" s="34">
        <f t="shared" si="33"/>
        <v>2.7569492097390991</v>
      </c>
      <c r="RJ18" s="34">
        <f t="shared" si="33"/>
        <v>2.7581137329928906</v>
      </c>
      <c r="RK18" s="34">
        <f t="shared" si="33"/>
        <v>2.7592762928350361</v>
      </c>
      <c r="RL18" s="34">
        <f t="shared" si="33"/>
        <v>2.7604368966969717</v>
      </c>
      <c r="RM18" s="34">
        <f t="shared" si="33"/>
        <v>2.7615955519682656</v>
      </c>
      <c r="RN18" s="34">
        <f t="shared" si="33"/>
        <v>2.7627513124085938</v>
      </c>
      <c r="RO18" s="34">
        <f t="shared" si="33"/>
        <v>2.7639060940851929</v>
      </c>
      <c r="RP18" s="34">
        <f t="shared" si="33"/>
        <v>2.7650589490740698</v>
      </c>
      <c r="RQ18" s="34">
        <f t="shared" si="33"/>
        <v>2.7662098845917655</v>
      </c>
      <c r="RR18" s="34">
        <f t="shared" si="33"/>
        <v>2.7673589078146401</v>
      </c>
      <c r="RS18" s="34">
        <f t="shared" si="33"/>
        <v>2.7685060258774064</v>
      </c>
      <c r="RT18" s="34">
        <f t="shared" si="33"/>
        <v>2.7696503017509189</v>
      </c>
      <c r="RU18" s="34">
        <f t="shared" si="33"/>
        <v>2.7707936322870474</v>
      </c>
      <c r="RV18" s="34">
        <f t="shared" si="33"/>
        <v>2.7719350788118704</v>
      </c>
      <c r="RW18" s="34">
        <f t="shared" si="33"/>
        <v>2.7730746482968032</v>
      </c>
      <c r="RX18" s="34">
        <f t="shared" si="33"/>
        <v>2.7742114097461106</v>
      </c>
      <c r="RY18" s="34">
        <f t="shared" si="33"/>
        <v>2.7753472474383645</v>
      </c>
      <c r="RZ18" s="34">
        <f t="shared" si="33"/>
        <v>2.7764812287591578</v>
      </c>
      <c r="SA18" s="34">
        <f t="shared" si="33"/>
        <v>2.7776133605198701</v>
      </c>
      <c r="SB18" s="34">
        <f t="shared" si="33"/>
        <v>2.7787436494948352</v>
      </c>
      <c r="SC18" s="34">
        <f t="shared" si="33"/>
        <v>2.7798721024192861</v>
      </c>
      <c r="SD18" s="34">
        <f t="shared" si="33"/>
        <v>2.7809977971854378</v>
      </c>
      <c r="SE18" s="34">
        <f t="shared" si="33"/>
        <v>2.7821225995631349</v>
      </c>
      <c r="SF18" s="34">
        <f t="shared" si="33"/>
        <v>2.7832455858630363</v>
      </c>
      <c r="SG18" s="34">
        <f t="shared" si="33"/>
        <v>2.7843667626681303</v>
      </c>
      <c r="SH18" s="34">
        <f t="shared" si="33"/>
        <v>2.7854861365260981</v>
      </c>
      <c r="SI18" s="34">
        <f t="shared" si="33"/>
        <v>2.7866027925927539</v>
      </c>
      <c r="SJ18" s="34">
        <f t="shared" si="33"/>
        <v>2.7877185815251466</v>
      </c>
      <c r="SK18" s="34">
        <f t="shared" si="33"/>
        <v>2.78883258692745</v>
      </c>
      <c r="SL18" s="34">
        <f t="shared" si="33"/>
        <v>2.7899448152002022</v>
      </c>
      <c r="SM18" s="34">
        <f t="shared" si="33"/>
        <v>2.7910552727100044</v>
      </c>
      <c r="SN18" s="34">
        <f t="shared" si="33"/>
        <v>2.7921630517501406</v>
      </c>
      <c r="SO18" s="34">
        <f t="shared" si="33"/>
        <v>2.793269988138785</v>
      </c>
      <c r="SP18" s="34">
        <f t="shared" si="33"/>
        <v>2.7943751726466131</v>
      </c>
      <c r="SQ18" s="34">
        <f t="shared" si="33"/>
        <v>2.7954786114985071</v>
      </c>
      <c r="SR18" s="34">
        <f t="shared" si="33"/>
        <v>2.7965803108867173</v>
      </c>
      <c r="SS18" s="34">
        <f t="shared" si="33"/>
        <v>2.7976793701191949</v>
      </c>
      <c r="ST18" s="34">
        <f t="shared" si="33"/>
        <v>2.7987776104414963</v>
      </c>
      <c r="SU18" s="34">
        <f t="shared" si="33"/>
        <v>2.7998741296671472</v>
      </c>
      <c r="SV18" s="34">
        <f t="shared" ref="SV18:VG18" si="34">SV17^(1/$B$18)</f>
        <v>3.1423970573573849</v>
      </c>
      <c r="SW18" s="34">
        <f t="shared" si="34"/>
        <v>3.1430872893582622</v>
      </c>
      <c r="SX18" s="34">
        <f t="shared" si="34"/>
        <v>3.1437769155822295</v>
      </c>
      <c r="SY18" s="34">
        <f t="shared" si="34"/>
        <v>3.1444716197100986</v>
      </c>
      <c r="SZ18" s="34">
        <f t="shared" si="34"/>
        <v>3.1451600329888705</v>
      </c>
      <c r="TA18" s="34">
        <f t="shared" si="34"/>
        <v>3.1458535165816457</v>
      </c>
      <c r="TB18" s="34">
        <f t="shared" si="34"/>
        <v>3.1465401549507961</v>
      </c>
      <c r="TC18" s="34">
        <f t="shared" si="34"/>
        <v>3.147232423321594</v>
      </c>
      <c r="TD18" s="34">
        <f t="shared" si="34"/>
        <v>3.1479184255417327</v>
      </c>
      <c r="TE18" s="34">
        <f t="shared" si="34"/>
        <v>3.1486038303013539</v>
      </c>
      <c r="TF18" s="34">
        <f t="shared" si="34"/>
        <v>3.1492886387703205</v>
      </c>
      <c r="TG18" s="34">
        <f t="shared" si="34"/>
        <v>3.1499779306830318</v>
      </c>
      <c r="TH18" s="34">
        <f t="shared" si="34"/>
        <v>3.1506615456576568</v>
      </c>
      <c r="TI18" s="34">
        <f t="shared" si="34"/>
        <v>3.1513445678371008</v>
      </c>
      <c r="TJ18" s="34">
        <f t="shared" si="34"/>
        <v>3.152032626534286</v>
      </c>
      <c r="TK18" s="34">
        <f t="shared" si="34"/>
        <v>3.1527144617186584</v>
      </c>
      <c r="TL18" s="34">
        <f t="shared" si="34"/>
        <v>3.1533951457316407</v>
      </c>
      <c r="TM18" s="34">
        <f t="shared" si="34"/>
        <v>3.154075803885338</v>
      </c>
      <c r="TN18" s="34">
        <f t="shared" si="34"/>
        <v>3.1547558749941729</v>
      </c>
      <c r="TO18" s="34">
        <f t="shared" si="34"/>
        <v>3.1554353601964604</v>
      </c>
      <c r="TP18" s="34">
        <f t="shared" si="34"/>
        <v>3.1561142606260302</v>
      </c>
      <c r="TQ18" s="34">
        <f t="shared" si="34"/>
        <v>3.1567920179875295</v>
      </c>
      <c r="TR18" s="34">
        <f t="shared" si="34"/>
        <v>3.157469752742494</v>
      </c>
      <c r="TS18" s="34">
        <f t="shared" si="34"/>
        <v>3.1581469061073473</v>
      </c>
      <c r="TT18" s="34">
        <f t="shared" si="34"/>
        <v>3.1588234792034076</v>
      </c>
      <c r="TU18" s="34">
        <f t="shared" si="34"/>
        <v>3.1594994731475796</v>
      </c>
      <c r="TV18" s="34">
        <f t="shared" si="34"/>
        <v>3.1601799023599235</v>
      </c>
      <c r="TW18" s="34">
        <f t="shared" si="34"/>
        <v>3.1608547370605216</v>
      </c>
      <c r="TX18" s="34">
        <f t="shared" si="34"/>
        <v>3.1615289959509556</v>
      </c>
      <c r="TY18" s="34">
        <f t="shared" si="34"/>
        <v>3.1622026801348095</v>
      </c>
      <c r="TZ18" s="34">
        <f t="shared" si="34"/>
        <v>3.1628868933442535</v>
      </c>
      <c r="UA18" s="34">
        <f t="shared" si="34"/>
        <v>3.1635649685150509</v>
      </c>
      <c r="UB18" s="34">
        <f t="shared" si="34"/>
        <v>3.1642474504096398</v>
      </c>
      <c r="UC18" s="34">
        <f t="shared" si="34"/>
        <v>3.1649188237111527</v>
      </c>
      <c r="UD18" s="34">
        <f t="shared" si="34"/>
        <v>3.1655896278226838</v>
      </c>
      <c r="UE18" s="34">
        <f t="shared" si="34"/>
        <v>3.1662598638291901</v>
      </c>
      <c r="UF18" s="34">
        <f t="shared" si="34"/>
        <v>3.166929532811372</v>
      </c>
      <c r="UG18" s="34">
        <f t="shared" si="34"/>
        <v>3.1675980840157703</v>
      </c>
      <c r="UH18" s="34">
        <f t="shared" si="34"/>
        <v>3.1682666226470313</v>
      </c>
      <c r="UI18" s="34">
        <f t="shared" si="34"/>
        <v>3.1689345974784842</v>
      </c>
      <c r="UJ18" s="34">
        <f t="shared" si="34"/>
        <v>3.1696020095791555</v>
      </c>
      <c r="UK18" s="34">
        <f t="shared" si="34"/>
        <v>3.1702688600138864</v>
      </c>
      <c r="UL18" s="34">
        <f t="shared" si="34"/>
        <v>3.1709346003323442</v>
      </c>
      <c r="UM18" s="34">
        <f t="shared" si="34"/>
        <v>3.1716003310811951</v>
      </c>
      <c r="UN18" s="34">
        <f t="shared" si="34"/>
        <v>3.1722655033414231</v>
      </c>
      <c r="UO18" s="34">
        <f t="shared" si="34"/>
        <v>3.1729301181660983</v>
      </c>
      <c r="UP18" s="34">
        <f t="shared" si="34"/>
        <v>3.1735996533241386</v>
      </c>
      <c r="UQ18" s="34">
        <f t="shared" si="34"/>
        <v>3.1742626046347437</v>
      </c>
      <c r="UR18" s="34">
        <f t="shared" si="34"/>
        <v>3.1749255493282345</v>
      </c>
      <c r="US18" s="34">
        <f t="shared" si="34"/>
        <v>3.1755934037533451</v>
      </c>
      <c r="UT18" s="34">
        <f t="shared" si="34"/>
        <v>3.1762552384401359</v>
      </c>
      <c r="UU18" s="34">
        <f t="shared" si="34"/>
        <v>3.1769165219616244</v>
      </c>
      <c r="UV18" s="34">
        <f t="shared" si="34"/>
        <v>3.177576710416627</v>
      </c>
      <c r="UW18" s="34">
        <f t="shared" si="34"/>
        <v>3.178236895152184</v>
      </c>
      <c r="UX18" s="34">
        <f t="shared" si="34"/>
        <v>3.1788965318079825</v>
      </c>
      <c r="UY18" s="34">
        <f t="shared" si="34"/>
        <v>3.1795556214060565</v>
      </c>
      <c r="UZ18" s="34">
        <f t="shared" si="34"/>
        <v>3.1802141649664954</v>
      </c>
      <c r="VA18" s="34">
        <f t="shared" si="34"/>
        <v>3.1808716208276042</v>
      </c>
      <c r="VB18" s="34">
        <f t="shared" si="34"/>
        <v>3.1815290758086543</v>
      </c>
      <c r="VC18" s="34">
        <f t="shared" si="34"/>
        <v>3.1821859877931495</v>
      </c>
      <c r="VD18" s="34">
        <f t="shared" si="34"/>
        <v>3.1828423577884157</v>
      </c>
      <c r="VE18" s="34">
        <f t="shared" si="34"/>
        <v>3.1834981867998913</v>
      </c>
      <c r="VF18" s="34">
        <f t="shared" si="34"/>
        <v>3.1841529353847808</v>
      </c>
      <c r="VG18" s="34">
        <f t="shared" si="34"/>
        <v>3.1848076858766885</v>
      </c>
      <c r="VH18" s="34">
        <f t="shared" ref="VH18:VI18" si="35">VH17^(1/$B$18)</f>
        <v>3.1854618983822851</v>
      </c>
      <c r="VI18" s="34">
        <f t="shared" si="35"/>
        <v>3.1861155738944742</v>
      </c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  <c r="AML18" s="34"/>
      <c r="AMM18" s="34"/>
      <c r="AMN18" s="34"/>
      <c r="AMO18" s="34"/>
      <c r="AMP18" s="34"/>
      <c r="AMQ18" s="34"/>
      <c r="AMR18" s="34"/>
      <c r="AMS18" s="34"/>
      <c r="AMT18" s="34"/>
      <c r="AMU18" s="34"/>
      <c r="AMV18" s="34"/>
      <c r="AMW18" s="34"/>
      <c r="AMX18" s="34"/>
      <c r="AMY18" s="34"/>
      <c r="AMZ18" s="34"/>
      <c r="ANA18" s="34"/>
      <c r="ANB18" s="34"/>
      <c r="ANC18" s="34"/>
      <c r="AND18" s="34"/>
      <c r="ANE18" s="34"/>
      <c r="ANF18" s="34"/>
      <c r="ANG18" s="34"/>
      <c r="ANH18" s="34"/>
      <c r="ANI18" s="34"/>
      <c r="ANJ18" s="34"/>
      <c r="ANK18" s="34"/>
      <c r="ANL18" s="34"/>
      <c r="ANM18" s="34"/>
      <c r="ANN18" s="34"/>
      <c r="ANO18" s="34"/>
      <c r="ANP18" s="34"/>
      <c r="ANQ18" s="34"/>
      <c r="ANR18" s="34"/>
      <c r="ANS18" s="34"/>
      <c r="ANT18" s="34"/>
      <c r="ANU18" s="34"/>
      <c r="ANV18" s="34"/>
      <c r="ANW18" s="34"/>
      <c r="ANX18" s="34"/>
      <c r="ANY18" s="34"/>
      <c r="ANZ18" s="34"/>
      <c r="AOA18" s="34"/>
      <c r="AOB18" s="34"/>
      <c r="AOC18" s="34"/>
      <c r="AOD18" s="34"/>
      <c r="AOE18" s="34"/>
      <c r="AOF18" s="34"/>
      <c r="AOG18" s="34"/>
      <c r="AOH18" s="34"/>
      <c r="AOI18" s="34"/>
      <c r="AOJ18" s="34"/>
      <c r="AOK18" s="34"/>
      <c r="AOL18" s="34"/>
      <c r="AOM18" s="34"/>
      <c r="AON18" s="34"/>
      <c r="AOO18" s="34"/>
      <c r="AOP18" s="34"/>
      <c r="AOQ18" s="34"/>
      <c r="AOR18" s="34"/>
      <c r="AOS18" s="34"/>
      <c r="AOT18" s="34"/>
      <c r="AOU18" s="34"/>
      <c r="AOV18" s="34"/>
      <c r="AOW18" s="34"/>
      <c r="AOX18" s="34"/>
      <c r="AOY18" s="34"/>
      <c r="AOZ18" s="34"/>
      <c r="APA18" s="34"/>
      <c r="APB18" s="34"/>
      <c r="APC18" s="34"/>
      <c r="APD18" s="34"/>
      <c r="APE18" s="34"/>
      <c r="APF18" s="34"/>
      <c r="APG18" s="34"/>
      <c r="APH18" s="34"/>
      <c r="API18" s="34"/>
      <c r="APJ18" s="34"/>
      <c r="APK18" s="3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34"/>
      <c r="AQA18" s="34"/>
      <c r="AQB18" s="34"/>
      <c r="AQC18" s="34"/>
      <c r="AQD18" s="34"/>
      <c r="AQE18" s="3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34"/>
      <c r="AQU18" s="34"/>
      <c r="AQV18" s="34"/>
      <c r="AQW18" s="34"/>
      <c r="AQX18" s="34"/>
      <c r="AQY18" s="34"/>
      <c r="AQZ18" s="34"/>
      <c r="ARA18" s="34"/>
      <c r="ARB18" s="34"/>
      <c r="ARC18" s="34"/>
      <c r="ARD18" s="34"/>
      <c r="ARE18" s="34"/>
      <c r="ARF18" s="34"/>
      <c r="ARG18" s="34"/>
      <c r="ARH18" s="34"/>
      <c r="ARI18" s="34"/>
      <c r="ARJ18" s="34"/>
      <c r="ARK18" s="34"/>
      <c r="ARL18" s="34"/>
      <c r="ARM18" s="34"/>
      <c r="ARN18" s="34"/>
      <c r="ARO18" s="34"/>
      <c r="ARP18" s="34"/>
      <c r="ARQ18" s="34"/>
      <c r="ARR18" s="34"/>
      <c r="ARS18" s="34"/>
      <c r="ART18" s="34"/>
      <c r="ARU18" s="34"/>
      <c r="ARV18" s="34"/>
      <c r="ARW18" s="34"/>
      <c r="ARX18" s="34"/>
      <c r="ARY18" s="34"/>
      <c r="ARZ18" s="34"/>
      <c r="ASA18" s="34"/>
      <c r="ASB18" s="34"/>
      <c r="ASC18" s="34"/>
      <c r="ASD18" s="34"/>
      <c r="ASE18" s="34"/>
      <c r="ASF18" s="34"/>
      <c r="ASG18" s="34"/>
      <c r="ASH18" s="34"/>
      <c r="ASI18" s="34"/>
      <c r="ASJ18" s="34"/>
      <c r="ASK18" s="34"/>
      <c r="ASL18" s="34"/>
      <c r="ASM18" s="34"/>
      <c r="ASN18" s="34"/>
      <c r="ASO18" s="34"/>
      <c r="ASP18" s="34"/>
      <c r="ASQ18" s="34"/>
      <c r="ASR18" s="34"/>
      <c r="ASS18" s="34"/>
      <c r="AST18" s="34"/>
      <c r="ASU18" s="34"/>
      <c r="ASV18" s="34"/>
      <c r="ASW18" s="34"/>
      <c r="ASX18" s="34"/>
      <c r="ASY18" s="34"/>
      <c r="ASZ18" s="34"/>
      <c r="ATA18" s="34"/>
      <c r="ATB18" s="34"/>
      <c r="ATC18" s="34"/>
      <c r="ATD18" s="34"/>
      <c r="ATE18" s="34"/>
      <c r="ATF18" s="34"/>
      <c r="ATG18" s="3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34"/>
      <c r="ATW18" s="34"/>
      <c r="ATX18" s="34"/>
      <c r="ATY18" s="34"/>
      <c r="ATZ18" s="34"/>
      <c r="AUA18" s="3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34"/>
      <c r="AUQ18" s="34"/>
      <c r="AUR18" s="34"/>
      <c r="AUS18" s="34"/>
      <c r="AUT18" s="34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34"/>
      <c r="AVJ18" s="34"/>
      <c r="AVK18" s="34"/>
      <c r="AVL18" s="34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34"/>
      <c r="AWB18" s="34"/>
      <c r="AWC18" s="34"/>
      <c r="AWD18" s="34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34"/>
      <c r="AWT18" s="34"/>
      <c r="AWU18" s="34"/>
      <c r="AWV18" s="34"/>
      <c r="AWW18" s="34"/>
      <c r="AWX18" s="34"/>
      <c r="AWY18" s="34"/>
      <c r="AWZ18" s="34"/>
      <c r="AXA18" s="34"/>
      <c r="AXB18" s="34"/>
      <c r="AXC18" s="34"/>
      <c r="AXD18" s="34"/>
      <c r="AXE18" s="34"/>
      <c r="AXF18" s="34"/>
      <c r="AXG18" s="34"/>
      <c r="AXH18" s="34"/>
      <c r="AXI18" s="34"/>
      <c r="AXJ18" s="34"/>
      <c r="AXK18" s="34"/>
      <c r="AXL18" s="34"/>
      <c r="AXM18" s="34"/>
      <c r="AXN18" s="34"/>
      <c r="AXO18" s="34"/>
      <c r="AXP18" s="34"/>
      <c r="AXQ18" s="34"/>
      <c r="AXR18" s="34"/>
      <c r="AXS18" s="34"/>
      <c r="AXT18" s="34"/>
      <c r="AXU18" s="34"/>
      <c r="AXV18" s="34"/>
      <c r="AXW18" s="34"/>
      <c r="AXX18" s="34"/>
      <c r="AXY18" s="34"/>
      <c r="AXZ18" s="34"/>
      <c r="AYA18" s="34"/>
      <c r="AYB18" s="34"/>
      <c r="AYC18" s="34"/>
      <c r="AYD18" s="34"/>
      <c r="AYE18" s="34"/>
      <c r="AYF18" s="34"/>
      <c r="AYG18" s="34"/>
      <c r="AYH18" s="34"/>
      <c r="AYI18" s="34"/>
      <c r="AYJ18" s="34"/>
      <c r="AYK18" s="34"/>
      <c r="AYL18" s="34"/>
      <c r="AYM18" s="34"/>
      <c r="AYN18" s="34"/>
      <c r="AYO18" s="34"/>
      <c r="AYP18" s="34"/>
      <c r="AYQ18" s="34"/>
      <c r="AYR18" s="34"/>
      <c r="AYS18" s="34"/>
      <c r="AYT18" s="34"/>
      <c r="AYU18" s="34"/>
      <c r="AYV18" s="34"/>
      <c r="AYW18" s="34"/>
      <c r="AYX18" s="34"/>
      <c r="AYY18" s="34"/>
      <c r="AYZ18" s="34"/>
      <c r="AZA18" s="34"/>
      <c r="AZB18" s="34"/>
      <c r="AZC18" s="34"/>
      <c r="AZD18" s="34"/>
      <c r="AZE18" s="34"/>
      <c r="AZF18" s="34"/>
      <c r="AZG18" s="34"/>
      <c r="AZH18" s="34"/>
      <c r="AZI18" s="34"/>
      <c r="AZJ18" s="34"/>
      <c r="AZK18" s="34"/>
      <c r="AZL18" s="34"/>
      <c r="AZM18" s="34"/>
      <c r="AZN18" s="34"/>
      <c r="AZO18" s="34"/>
      <c r="AZP18" s="34"/>
      <c r="AZQ18" s="34"/>
      <c r="AZR18" s="34"/>
      <c r="AZS18" s="34"/>
      <c r="AZT18" s="34"/>
      <c r="AZU18" s="34"/>
      <c r="AZV18" s="34"/>
      <c r="AZW18" s="34"/>
      <c r="AZX18" s="34"/>
      <c r="AZY18" s="34"/>
      <c r="AZZ18" s="34"/>
      <c r="BAA18" s="34"/>
      <c r="BAB18" s="34"/>
      <c r="BAC18" s="34"/>
      <c r="BAD18" s="34"/>
      <c r="BAE18" s="34"/>
      <c r="BAF18" s="34"/>
      <c r="BAG18" s="34"/>
      <c r="BAH18" s="34"/>
      <c r="BAI18" s="34"/>
      <c r="BAJ18" s="34"/>
      <c r="BAK18" s="34"/>
      <c r="BAL18" s="34"/>
      <c r="BAM18" s="34"/>
      <c r="BAN18" s="34"/>
      <c r="BAO18" s="34"/>
      <c r="BAP18" s="34"/>
      <c r="BAQ18" s="34"/>
      <c r="BAR18" s="34"/>
      <c r="BAS18" s="34"/>
      <c r="BAT18" s="34"/>
      <c r="BAU18" s="34"/>
      <c r="BAV18" s="34"/>
      <c r="BAW18" s="34"/>
      <c r="BAX18" s="34"/>
      <c r="BAY18" s="34"/>
      <c r="BAZ18" s="34"/>
      <c r="BBA18" s="34"/>
      <c r="BBB18" s="34"/>
      <c r="BBC18" s="34"/>
      <c r="BBD18" s="34"/>
      <c r="BBE18" s="34"/>
      <c r="BBF18" s="34"/>
      <c r="BBG18" s="34"/>
      <c r="BBH18" s="34"/>
      <c r="BBI18" s="34"/>
      <c r="BBJ18" s="34"/>
      <c r="BBK18" s="34"/>
      <c r="BBL18" s="34"/>
      <c r="BBM18" s="34"/>
      <c r="BBN18" s="34"/>
      <c r="BBO18" s="34"/>
      <c r="BBP18" s="34"/>
      <c r="BBQ18" s="34"/>
      <c r="BBR18" s="34"/>
      <c r="BBS18" s="34"/>
      <c r="BBT18" s="34"/>
      <c r="BBU18" s="34"/>
      <c r="BBV18" s="34"/>
      <c r="BBW18" s="34"/>
      <c r="BBX18" s="34"/>
      <c r="BBY18" s="34"/>
      <c r="BBZ18" s="34"/>
      <c r="BCA18" s="34"/>
      <c r="BCB18" s="34"/>
      <c r="BCC18" s="34"/>
      <c r="BCD18" s="34"/>
      <c r="BCE18" s="34"/>
      <c r="BCF18" s="34"/>
      <c r="BCG18" s="34"/>
      <c r="BCH18" s="34"/>
      <c r="BCI18" s="34"/>
      <c r="BCJ18" s="34"/>
      <c r="BCK18" s="34"/>
      <c r="BCL18" s="34"/>
      <c r="BCM18" s="34"/>
      <c r="BCN18" s="34"/>
      <c r="BCO18" s="34"/>
      <c r="BCP18" s="34"/>
      <c r="BCQ18" s="34"/>
      <c r="BCR18" s="34"/>
      <c r="BCS18" s="34"/>
      <c r="BCT18" s="34"/>
      <c r="BCU18" s="34"/>
      <c r="BCV18" s="34"/>
      <c r="BCW18" s="34"/>
      <c r="BCX18" s="34"/>
      <c r="BCY18" s="34"/>
      <c r="BCZ18" s="34"/>
      <c r="BDA18" s="34"/>
      <c r="BDB18" s="34"/>
      <c r="BDC18" s="34"/>
      <c r="BDD18" s="34"/>
      <c r="BDE18" s="34"/>
      <c r="BDF18" s="34"/>
      <c r="BDG18" s="34"/>
      <c r="BDH18" s="34"/>
      <c r="BDI18" s="34"/>
      <c r="BDJ18" s="34"/>
      <c r="BDK18" s="34"/>
      <c r="BDL18" s="34"/>
      <c r="BDM18" s="34"/>
      <c r="BDN18" s="34"/>
      <c r="BDO18" s="34"/>
      <c r="BDP18" s="34"/>
      <c r="BDQ18" s="34"/>
      <c r="BDR18" s="34"/>
      <c r="BDS18" s="34"/>
      <c r="BDT18" s="34"/>
      <c r="BDU18" s="34"/>
      <c r="BDV18" s="34"/>
      <c r="BDW18" s="34"/>
      <c r="BDX18" s="34"/>
      <c r="BDY18" s="34"/>
      <c r="BDZ18" s="34"/>
      <c r="BEA18" s="34"/>
      <c r="BEB18" s="34"/>
      <c r="BEC18" s="34"/>
      <c r="BED18" s="34"/>
      <c r="BEE18" s="34"/>
      <c r="BEF18" s="34"/>
      <c r="BEG18" s="34"/>
      <c r="BEH18" s="34"/>
      <c r="BEI18" s="34"/>
      <c r="BEJ18" s="34"/>
      <c r="BEK18" s="34"/>
      <c r="BEL18" s="34"/>
      <c r="BEM18" s="34"/>
      <c r="BEN18" s="34"/>
      <c r="BEO18" s="34"/>
      <c r="BEP18" s="34"/>
      <c r="BEQ18" s="34"/>
      <c r="BER18" s="34"/>
      <c r="BES18" s="34"/>
      <c r="BET18" s="34"/>
      <c r="BEU18" s="34"/>
      <c r="BEV18" s="34"/>
      <c r="BEW18" s="34"/>
      <c r="BEX18" s="34"/>
      <c r="BEY18" s="34"/>
      <c r="BEZ18" s="34"/>
      <c r="BFA18" s="34"/>
      <c r="BFB18" s="34"/>
      <c r="BFC18" s="34"/>
      <c r="BFD18" s="34"/>
      <c r="BFE18" s="34"/>
      <c r="BFF18" s="34"/>
      <c r="BFG18" s="34"/>
      <c r="BFH18" s="34"/>
      <c r="BFI18" s="34"/>
      <c r="BFJ18" s="34"/>
      <c r="BFK18" s="34"/>
      <c r="BFL18" s="34"/>
      <c r="BFM18" s="34"/>
      <c r="BFN18" s="34"/>
      <c r="BFO18" s="34"/>
      <c r="BFP18" s="34"/>
      <c r="BFQ18" s="34"/>
      <c r="BFR18" s="34"/>
      <c r="BFS18" s="34"/>
      <c r="BFT18" s="34"/>
      <c r="BFU18" s="34"/>
      <c r="BFV18" s="34"/>
      <c r="BFW18" s="34"/>
      <c r="BFX18" s="34"/>
      <c r="BFY18" s="34"/>
      <c r="BFZ18" s="34"/>
      <c r="BGA18" s="34"/>
      <c r="BGB18" s="34"/>
      <c r="BGC18" s="34"/>
      <c r="BGD18" s="34"/>
      <c r="BGE18" s="34"/>
      <c r="BGF18" s="34"/>
      <c r="BGG18" s="34"/>
      <c r="BGH18" s="34"/>
      <c r="BGI18" s="34"/>
      <c r="BGJ18" s="34"/>
      <c r="BGK18" s="34"/>
      <c r="BGL18" s="34"/>
      <c r="BGM18" s="34"/>
      <c r="BGN18" s="34"/>
      <c r="BGO18" s="34"/>
      <c r="BGP18" s="34"/>
      <c r="BGQ18" s="34"/>
      <c r="BGR18" s="34"/>
      <c r="BGS18" s="34"/>
      <c r="BGT18" s="34"/>
      <c r="BGU18" s="34"/>
      <c r="BGV18" s="34"/>
      <c r="BGW18" s="34"/>
      <c r="BGX18" s="34"/>
      <c r="BGY18" s="34"/>
      <c r="BGZ18" s="34"/>
      <c r="BHA18" s="34"/>
      <c r="BHB18" s="34"/>
      <c r="BHC18" s="34"/>
      <c r="BHD18" s="34"/>
      <c r="BHE18" s="34"/>
      <c r="BHF18" s="34"/>
      <c r="BHG18" s="34"/>
      <c r="BHH18" s="34"/>
      <c r="BHI18" s="34"/>
      <c r="BHJ18" s="34"/>
      <c r="BHK18" s="34"/>
      <c r="BHL18" s="34"/>
      <c r="BHM18" s="34"/>
      <c r="BHN18" s="34"/>
      <c r="BHO18" s="34"/>
      <c r="BHP18" s="34"/>
      <c r="BHQ18" s="34"/>
      <c r="BHR18" s="34"/>
      <c r="BHS18" s="34"/>
      <c r="BHT18" s="34"/>
      <c r="BHU18" s="34"/>
      <c r="BHV18" s="34"/>
      <c r="BHW18" s="34"/>
      <c r="BHX18" s="34"/>
      <c r="BHY18" s="34"/>
      <c r="BHZ18" s="34"/>
      <c r="BIA18" s="34"/>
      <c r="BIB18" s="34"/>
      <c r="BIC18" s="34"/>
      <c r="BID18" s="34"/>
      <c r="BIE18" s="34"/>
      <c r="BIF18" s="34"/>
      <c r="BIG18" s="34"/>
      <c r="BIH18" s="34"/>
      <c r="BII18" s="34"/>
      <c r="BIJ18" s="34"/>
      <c r="BIK18" s="34"/>
      <c r="BIL18" s="34"/>
      <c r="BIM18" s="34"/>
      <c r="BIN18" s="34"/>
      <c r="BIO18" s="34"/>
      <c r="BIP18" s="34"/>
      <c r="BIQ18" s="34"/>
      <c r="BIR18" s="34"/>
      <c r="BIS18" s="34"/>
      <c r="BIT18" s="34"/>
      <c r="BIU18" s="34"/>
      <c r="BIV18" s="34"/>
      <c r="BIW18" s="34"/>
      <c r="BIX18" s="34"/>
      <c r="BIY18" s="34"/>
      <c r="BIZ18" s="34"/>
      <c r="BJA18" s="34"/>
      <c r="BJB18" s="34"/>
      <c r="BJC18" s="34"/>
      <c r="BJD18" s="34"/>
      <c r="BJE18" s="34"/>
      <c r="BJF18" s="34"/>
      <c r="BJG18" s="34"/>
      <c r="BJH18" s="34"/>
      <c r="BJI18" s="34"/>
      <c r="BJJ18" s="34"/>
      <c r="BJK18" s="34"/>
      <c r="BJL18" s="34"/>
      <c r="BJM18" s="34"/>
      <c r="BJN18" s="34"/>
      <c r="BJO18" s="34"/>
      <c r="BJP18" s="34"/>
      <c r="BJQ18" s="34"/>
      <c r="BJR18" s="34"/>
      <c r="BJS18" s="34"/>
      <c r="BJT18" s="34"/>
      <c r="BJU18" s="34"/>
      <c r="BJV18" s="34"/>
      <c r="BJW18" s="34"/>
      <c r="BJX18" s="34"/>
      <c r="BJY18" s="34"/>
      <c r="BJZ18" s="34"/>
      <c r="BKA18" s="34"/>
      <c r="BKB18" s="34"/>
      <c r="BKC18" s="34"/>
      <c r="BKD18" s="34"/>
      <c r="BKE18" s="34"/>
      <c r="BKF18" s="34"/>
      <c r="BKG18" s="34"/>
      <c r="BKH18" s="34"/>
      <c r="BKI18" s="34"/>
      <c r="BKJ18" s="34"/>
      <c r="BKK18" s="34"/>
      <c r="BKL18" s="34"/>
      <c r="BKM18" s="34"/>
      <c r="BKN18" s="34"/>
      <c r="BKO18" s="34"/>
      <c r="BKP18" s="34"/>
      <c r="BKQ18" s="34"/>
      <c r="BKR18" s="34"/>
      <c r="BKS18" s="34"/>
      <c r="BKT18" s="34"/>
      <c r="BKU18" s="34"/>
      <c r="BKV18" s="34"/>
      <c r="BKW18" s="34"/>
      <c r="BKX18" s="34"/>
      <c r="BKY18" s="34"/>
      <c r="BKZ18" s="34"/>
      <c r="BLA18" s="34"/>
      <c r="BLB18" s="34"/>
      <c r="BLC18" s="34"/>
      <c r="BLD18" s="34"/>
      <c r="BLE18" s="34"/>
      <c r="BLF18" s="34"/>
      <c r="BLG18" s="34"/>
      <c r="BLH18" s="34"/>
      <c r="BLI18" s="34"/>
      <c r="BLJ18" s="34"/>
      <c r="BLK18" s="34"/>
      <c r="BLL18" s="34"/>
      <c r="BLM18" s="34"/>
      <c r="BLN18" s="34"/>
      <c r="BLO18" s="34"/>
      <c r="BLP18" s="34"/>
      <c r="BLQ18" s="34"/>
      <c r="BLR18" s="34"/>
      <c r="BLS18" s="34"/>
      <c r="BLT18" s="34"/>
      <c r="BLU18" s="34"/>
      <c r="BLV18" s="34"/>
      <c r="BLW18" s="34"/>
      <c r="BLX18" s="34"/>
      <c r="BLY18" s="34"/>
      <c r="BLZ18" s="34"/>
      <c r="BMA18" s="34"/>
      <c r="BMB18" s="34"/>
      <c r="BMC18" s="34"/>
      <c r="BMD18" s="34"/>
      <c r="BME18" s="34"/>
      <c r="BMF18" s="34"/>
      <c r="BMG18" s="34"/>
      <c r="BMH18" s="34"/>
      <c r="BMI18" s="34"/>
      <c r="BMJ18" s="34"/>
      <c r="BMK18" s="34"/>
      <c r="BML18" s="34"/>
      <c r="BMM18" s="34"/>
      <c r="BMN18" s="34"/>
      <c r="BMO18" s="34"/>
      <c r="BMP18" s="34"/>
      <c r="BMQ18" s="34"/>
      <c r="BMR18" s="34"/>
      <c r="BMS18" s="34"/>
      <c r="BMT18" s="34"/>
      <c r="BMU18" s="34"/>
      <c r="BMV18" s="34"/>
      <c r="BMW18" s="34"/>
      <c r="BMX18" s="34"/>
      <c r="BMY18" s="34"/>
      <c r="BMZ18" s="34"/>
      <c r="BNA18" s="34"/>
      <c r="BNB18" s="34"/>
      <c r="BNC18" s="34"/>
      <c r="BND18" s="34"/>
      <c r="BNE18" s="34"/>
      <c r="BNF18" s="34"/>
      <c r="BNG18" s="34"/>
      <c r="BNH18" s="34"/>
      <c r="BNI18" s="34"/>
      <c r="BNJ18" s="34"/>
      <c r="BNK18" s="34"/>
      <c r="BNL18" s="34"/>
      <c r="BNM18" s="34"/>
      <c r="BNN18" s="34"/>
      <c r="BNO18" s="34"/>
      <c r="BNP18" s="34"/>
      <c r="BNQ18" s="34"/>
      <c r="BNR18" s="34"/>
      <c r="BNS18" s="34"/>
      <c r="BNT18" s="34"/>
      <c r="BNU18" s="34"/>
      <c r="BNV18" s="34"/>
      <c r="BNW18" s="34"/>
      <c r="BNX18" s="34"/>
      <c r="BNY18" s="34"/>
      <c r="BNZ18" s="34"/>
      <c r="BOA18" s="34"/>
      <c r="BOB18" s="34"/>
      <c r="BOC18" s="34"/>
      <c r="BOD18" s="34"/>
      <c r="BOE18" s="34"/>
      <c r="BOF18" s="34"/>
      <c r="BOG18" s="34"/>
      <c r="BOH18" s="34"/>
      <c r="BOI18" s="34"/>
      <c r="BOJ18" s="34"/>
      <c r="BOK18" s="34"/>
      <c r="BOL18" s="34"/>
      <c r="BOM18" s="34"/>
      <c r="BON18" s="34"/>
      <c r="BOO18" s="34"/>
      <c r="BOP18" s="34"/>
      <c r="BOQ18" s="34"/>
      <c r="BOR18" s="34"/>
      <c r="BOS18" s="34"/>
      <c r="BOT18" s="34"/>
      <c r="BOU18" s="34"/>
      <c r="BOV18" s="34"/>
      <c r="BOW18" s="34"/>
      <c r="BOX18" s="34"/>
      <c r="BOY18" s="34"/>
      <c r="BOZ18" s="34"/>
      <c r="BPA18" s="34"/>
      <c r="BPB18" s="34"/>
      <c r="BPC18" s="34"/>
      <c r="BPD18" s="34"/>
      <c r="BPE18" s="34"/>
      <c r="BPF18" s="34"/>
      <c r="BPG18" s="34"/>
      <c r="BPH18" s="34"/>
      <c r="BPI18" s="34"/>
      <c r="BPJ18" s="34"/>
      <c r="BPK18" s="34"/>
      <c r="BPL18" s="34"/>
      <c r="BPM18" s="34"/>
      <c r="BPN18" s="34"/>
      <c r="BPO18" s="34"/>
      <c r="BPP18" s="34"/>
      <c r="BPQ18" s="34"/>
      <c r="BPR18" s="34"/>
      <c r="BPS18" s="34"/>
      <c r="BPT18" s="34"/>
      <c r="BPU18" s="34"/>
      <c r="BPV18" s="34"/>
      <c r="BPW18" s="34"/>
      <c r="BPX18" s="34"/>
      <c r="BPY18" s="34"/>
      <c r="BPZ18" s="34"/>
      <c r="BQA18" s="34"/>
      <c r="BQB18" s="34"/>
      <c r="BQC18" s="34"/>
      <c r="BQD18" s="34"/>
      <c r="BQE18" s="34"/>
      <c r="BQF18" s="34"/>
      <c r="BQG18" s="34"/>
      <c r="BQH18" s="34"/>
      <c r="BQI18" s="34"/>
      <c r="BQJ18" s="34"/>
      <c r="BQK18" s="34"/>
      <c r="BQL18" s="34"/>
      <c r="BQM18" s="34"/>
      <c r="BQN18" s="34"/>
      <c r="BQO18" s="34"/>
      <c r="BQP18" s="34"/>
      <c r="BQQ18" s="34"/>
      <c r="BQR18" s="34"/>
      <c r="BQS18" s="34"/>
      <c r="BQT18" s="34"/>
      <c r="BQU18" s="34"/>
      <c r="BQV18" s="34"/>
      <c r="BQW18" s="34"/>
      <c r="BQX18" s="34"/>
      <c r="BQY18" s="34"/>
      <c r="BQZ18" s="34"/>
      <c r="BRA18" s="34"/>
      <c r="BRB18" s="34"/>
      <c r="BRC18" s="34"/>
      <c r="BRD18" s="34"/>
      <c r="BRE18" s="34"/>
      <c r="BRF18" s="34"/>
      <c r="BRG18" s="34"/>
      <c r="BRH18" s="34"/>
      <c r="BRI18" s="34"/>
      <c r="BRJ18" s="34"/>
      <c r="BRK18" s="34"/>
      <c r="BRL18" s="34"/>
      <c r="BRM18" s="34"/>
      <c r="BRN18" s="34"/>
      <c r="BRO18" s="34"/>
      <c r="BRP18" s="34"/>
      <c r="BRQ18" s="34"/>
      <c r="BRR18" s="34"/>
      <c r="BRS18" s="34"/>
      <c r="BRT18" s="34"/>
      <c r="BRU18" s="34"/>
      <c r="BRV18" s="34"/>
      <c r="BRW18" s="34"/>
      <c r="BRX18" s="34"/>
      <c r="BRY18" s="34"/>
      <c r="BRZ18" s="34"/>
      <c r="BSA18" s="34"/>
      <c r="BSB18" s="34"/>
      <c r="BSC18" s="34"/>
      <c r="BSD18" s="34"/>
      <c r="BSE18" s="34"/>
      <c r="BSF18" s="34"/>
      <c r="BSG18" s="34"/>
      <c r="BSH18" s="34"/>
      <c r="BSI18" s="34"/>
      <c r="BSJ18" s="34"/>
      <c r="BSK18" s="34"/>
      <c r="BSL18" s="34"/>
      <c r="BSM18" s="34"/>
      <c r="BSN18" s="34"/>
      <c r="BSO18" s="34"/>
      <c r="BSP18" s="34"/>
      <c r="BSQ18" s="34"/>
      <c r="BSR18" s="34"/>
      <c r="BSS18" s="34"/>
      <c r="BST18" s="34"/>
      <c r="BSU18" s="34"/>
      <c r="BSV18" s="34"/>
      <c r="BSW18" s="34"/>
      <c r="BSX18" s="34"/>
      <c r="BSY18" s="34"/>
      <c r="BSZ18" s="34"/>
      <c r="BTA18" s="34"/>
      <c r="BTB18" s="34"/>
      <c r="BTC18" s="34"/>
      <c r="BTD18" s="34"/>
      <c r="BTE18" s="34"/>
      <c r="BTF18" s="34"/>
      <c r="BTG18" s="34"/>
      <c r="BTH18" s="34"/>
      <c r="BTI18" s="34"/>
      <c r="BTJ18" s="34"/>
      <c r="BTK18" s="34"/>
      <c r="BTL18" s="34"/>
      <c r="BTM18" s="34"/>
      <c r="BTN18" s="34"/>
      <c r="BTO18" s="34"/>
      <c r="BTP18" s="34"/>
      <c r="BTQ18" s="34"/>
      <c r="BTR18" s="34"/>
      <c r="BTS18" s="34"/>
      <c r="BTT18" s="34"/>
      <c r="BTU18" s="34"/>
      <c r="BTV18" s="34"/>
      <c r="BTW18" s="34"/>
      <c r="BTX18" s="34"/>
      <c r="BTY18" s="34"/>
      <c r="BTZ18" s="34"/>
      <c r="BUA18" s="34"/>
      <c r="BUB18" s="34"/>
      <c r="BUC18" s="34"/>
      <c r="BUD18" s="34"/>
      <c r="BUE18" s="34"/>
      <c r="BUF18" s="34"/>
      <c r="BUG18" s="34"/>
      <c r="BUH18" s="34"/>
      <c r="BUI18" s="34"/>
      <c r="BUJ18" s="34"/>
      <c r="BUK18" s="34"/>
      <c r="BUL18" s="34"/>
      <c r="BUM18" s="34"/>
      <c r="BUN18" s="34"/>
      <c r="BUO18" s="34"/>
      <c r="BUP18" s="34"/>
      <c r="BUQ18" s="34"/>
      <c r="BUR18" s="34"/>
      <c r="BUS18" s="34"/>
      <c r="BUT18" s="34"/>
      <c r="BUU18" s="34"/>
      <c r="BUV18" s="34"/>
      <c r="BUW18" s="34"/>
      <c r="BUX18" s="34"/>
      <c r="BUY18" s="34"/>
      <c r="BUZ18" s="34"/>
      <c r="BVA18" s="34"/>
      <c r="BVB18" s="34"/>
      <c r="BVC18" s="34"/>
      <c r="BVD18" s="34"/>
      <c r="BVE18" s="34"/>
      <c r="BVF18" s="34"/>
      <c r="BVG18" s="34"/>
      <c r="BVH18" s="34"/>
      <c r="BVI18" s="34"/>
      <c r="BVJ18" s="34"/>
      <c r="BVK18" s="34"/>
      <c r="BVL18" s="34"/>
      <c r="BVM18" s="34"/>
      <c r="BVN18" s="34"/>
      <c r="BVO18" s="34"/>
      <c r="BVP18" s="34"/>
      <c r="BVQ18" s="34"/>
      <c r="BVR18" s="34"/>
      <c r="BVS18" s="34"/>
      <c r="BVT18" s="34"/>
      <c r="BVU18" s="34"/>
      <c r="BVV18" s="34"/>
      <c r="BVW18" s="34"/>
      <c r="BVX18" s="34"/>
      <c r="BVY18" s="34"/>
      <c r="BVZ18" s="34"/>
      <c r="BWA18" s="34"/>
      <c r="BWB18" s="34"/>
      <c r="BWC18" s="34"/>
      <c r="BWD18" s="34"/>
      <c r="BWE18" s="34"/>
      <c r="BWF18" s="34"/>
      <c r="BWG18" s="34"/>
      <c r="BWH18" s="34"/>
      <c r="BWI18" s="34"/>
      <c r="BWJ18" s="34"/>
      <c r="BWK18" s="34"/>
      <c r="BWL18" s="34"/>
      <c r="BWM18" s="34"/>
      <c r="BWN18" s="34"/>
      <c r="BWO18" s="34"/>
      <c r="BWP18" s="34"/>
      <c r="BWQ18" s="34"/>
      <c r="BWR18" s="34"/>
      <c r="BWS18" s="34"/>
      <c r="BWT18" s="34"/>
      <c r="BWU18" s="34"/>
      <c r="BWV18" s="34"/>
      <c r="BWW18" s="34"/>
      <c r="BWX18" s="34"/>
      <c r="BWY18" s="34"/>
      <c r="BWZ18" s="34"/>
      <c r="BXA18" s="34"/>
      <c r="BXB18" s="34"/>
      <c r="BXC18" s="34"/>
      <c r="BXD18" s="34"/>
      <c r="BXE18" s="34"/>
      <c r="BXF18" s="34"/>
      <c r="BXG18" s="34"/>
      <c r="BXH18" s="34"/>
      <c r="BXI18" s="34"/>
      <c r="BXJ18" s="34"/>
      <c r="BXK18" s="34"/>
      <c r="BXL18" s="34"/>
      <c r="BXM18" s="34"/>
      <c r="BXN18" s="34"/>
      <c r="BXO18" s="34"/>
      <c r="BXP18" s="34"/>
      <c r="BXQ18" s="34"/>
      <c r="BXR18" s="34"/>
      <c r="BXS18" s="34"/>
      <c r="BXT18" s="34"/>
      <c r="BXU18" s="34"/>
      <c r="BXV18" s="34"/>
      <c r="BXW18" s="34"/>
      <c r="BXX18" s="34"/>
      <c r="BXY18" s="34"/>
      <c r="BXZ18" s="34"/>
      <c r="BYA18" s="34"/>
      <c r="BYB18" s="34"/>
      <c r="BYC18" s="34"/>
      <c r="BYD18" s="34"/>
      <c r="BYE18" s="34"/>
      <c r="BYF18" s="34"/>
      <c r="BYG18" s="34"/>
      <c r="BYH18" s="34"/>
      <c r="BYI18" s="34"/>
      <c r="BYJ18" s="34"/>
      <c r="BYK18" s="34"/>
      <c r="BYL18" s="34"/>
      <c r="BYM18" s="34"/>
      <c r="BYN18" s="34"/>
      <c r="BYO18" s="34"/>
      <c r="BYP18" s="34"/>
      <c r="BYQ18" s="34"/>
      <c r="BYR18" s="34"/>
      <c r="BYS18" s="34"/>
      <c r="BYT18" s="34"/>
      <c r="BYU18" s="34"/>
      <c r="BYV18" s="34"/>
      <c r="BYW18" s="34"/>
      <c r="BYX18" s="34"/>
      <c r="BYY18" s="34"/>
      <c r="BYZ18" s="34"/>
      <c r="BZA18" s="34"/>
      <c r="BZB18" s="34"/>
      <c r="BZC18" s="34"/>
      <c r="BZD18" s="34"/>
      <c r="BZE18" s="34"/>
      <c r="BZF18" s="34"/>
      <c r="BZG18" s="34"/>
      <c r="BZH18" s="34"/>
      <c r="BZI18" s="34"/>
      <c r="BZJ18" s="34"/>
      <c r="BZK18" s="34"/>
      <c r="BZL18" s="34"/>
      <c r="BZM18" s="34"/>
      <c r="BZN18" s="34"/>
      <c r="BZO18" s="34"/>
      <c r="BZP18" s="34"/>
      <c r="BZQ18" s="34"/>
      <c r="BZR18" s="34"/>
      <c r="BZS18" s="34"/>
      <c r="BZT18" s="34"/>
      <c r="BZU18" s="34"/>
      <c r="BZV18" s="34"/>
      <c r="BZW18" s="34"/>
      <c r="BZX18" s="34"/>
      <c r="BZY18" s="34"/>
      <c r="BZZ18" s="34"/>
      <c r="CAA18" s="34"/>
      <c r="CAB18" s="34"/>
      <c r="CAC18" s="34"/>
      <c r="CAD18" s="34"/>
      <c r="CAE18" s="34"/>
      <c r="CAF18" s="34"/>
      <c r="CAG18" s="34"/>
      <c r="CAH18" s="34"/>
      <c r="CAI18" s="34"/>
      <c r="CAJ18" s="34"/>
      <c r="CAK18" s="34"/>
      <c r="CAL18" s="34"/>
      <c r="CAM18" s="34"/>
      <c r="CAN18" s="34"/>
      <c r="CAO18" s="34"/>
      <c r="CAP18" s="34"/>
      <c r="CAQ18" s="34"/>
      <c r="CAR18" s="34"/>
      <c r="CAS18" s="34"/>
      <c r="CAT18" s="34"/>
      <c r="CAU18" s="34"/>
      <c r="CAV18" s="34"/>
      <c r="CAW18" s="34"/>
      <c r="CAX18" s="34"/>
      <c r="CAY18" s="34"/>
      <c r="CAZ18" s="34"/>
      <c r="CBA18" s="34"/>
      <c r="CBB18" s="34"/>
      <c r="CBC18" s="34"/>
      <c r="CBD18" s="34"/>
      <c r="CBE18" s="34"/>
      <c r="CBF18" s="34"/>
      <c r="CBG18" s="34"/>
      <c r="CBH18" s="34"/>
      <c r="CBI18" s="34"/>
      <c r="CBJ18" s="34"/>
      <c r="CBK18" s="34"/>
      <c r="CBL18" s="34"/>
      <c r="CBM18" s="34"/>
      <c r="CBN18" s="34"/>
      <c r="CBO18" s="34"/>
      <c r="CBP18" s="34"/>
      <c r="CBQ18" s="34"/>
      <c r="CBR18" s="34"/>
      <c r="CBS18" s="34"/>
      <c r="CBT18" s="34"/>
      <c r="CBU18" s="34"/>
      <c r="CBV18" s="34"/>
      <c r="CBW18" s="34"/>
      <c r="CBX18" s="34"/>
      <c r="CBY18" s="34"/>
      <c r="CBZ18" s="34"/>
      <c r="CCA18" s="34"/>
      <c r="CCB18" s="34"/>
      <c r="CCC18" s="34"/>
      <c r="CCD18" s="34"/>
      <c r="CCE18" s="34"/>
      <c r="CCF18" s="34"/>
      <c r="CCG18" s="34"/>
      <c r="CCH18" s="34"/>
      <c r="CCI18" s="34"/>
      <c r="CCJ18" s="34"/>
      <c r="CCK18" s="34"/>
      <c r="CCL18" s="34"/>
      <c r="CCM18" s="34"/>
      <c r="CCN18" s="34"/>
      <c r="CCO18" s="34"/>
      <c r="CCP18" s="34"/>
      <c r="CCQ18" s="34"/>
      <c r="CCR18" s="34"/>
      <c r="CCS18" s="34"/>
      <c r="CCT18" s="34"/>
      <c r="CCU18" s="34"/>
      <c r="CCV18" s="34"/>
      <c r="CCW18" s="34"/>
      <c r="CCX18" s="34"/>
      <c r="CCY18" s="34"/>
      <c r="CCZ18" s="34"/>
      <c r="CDA18" s="34"/>
      <c r="CDB18" s="34"/>
      <c r="CDC18" s="34"/>
      <c r="CDD18" s="34"/>
      <c r="CDE18" s="34"/>
      <c r="CDF18" s="34"/>
      <c r="CDG18" s="34"/>
      <c r="CDH18" s="34"/>
      <c r="CDI18" s="34"/>
      <c r="CDJ18" s="34"/>
      <c r="CDK18" s="34"/>
      <c r="CDL18" s="34"/>
      <c r="CDM18" s="34"/>
      <c r="CDN18" s="34"/>
      <c r="CDO18" s="34"/>
      <c r="CDP18" s="34"/>
      <c r="CDQ18" s="34"/>
      <c r="CDR18" s="34"/>
      <c r="CDS18" s="34"/>
      <c r="CDT18" s="34"/>
      <c r="CDU18" s="34"/>
      <c r="CDV18" s="34"/>
      <c r="CDW18" s="34"/>
      <c r="CDX18" s="34"/>
      <c r="CDY18" s="34"/>
      <c r="CDZ18" s="34"/>
      <c r="CEA18" s="34"/>
      <c r="CEB18" s="34"/>
      <c r="CEC18" s="34"/>
      <c r="CED18" s="34"/>
      <c r="CEE18" s="34"/>
      <c r="CEF18" s="34"/>
      <c r="CEG18" s="34"/>
      <c r="CEH18" s="34"/>
      <c r="CEI18" s="34"/>
      <c r="CEJ18" s="34"/>
      <c r="CEK18" s="34"/>
      <c r="CEL18" s="34"/>
      <c r="CEM18" s="34"/>
      <c r="CEN18" s="34"/>
      <c r="CEO18" s="34"/>
      <c r="CEP18" s="34"/>
      <c r="CEQ18" s="34"/>
      <c r="CER18" s="34"/>
      <c r="CES18" s="34"/>
      <c r="CET18" s="34"/>
      <c r="CEU18" s="34"/>
      <c r="CEV18" s="34"/>
      <c r="CEW18" s="34"/>
      <c r="CEX18" s="34"/>
      <c r="CEY18" s="34"/>
      <c r="CEZ18" s="34"/>
      <c r="CFA18" s="34"/>
      <c r="CFB18" s="34"/>
      <c r="CFC18" s="34"/>
      <c r="CFD18" s="34"/>
      <c r="CFE18" s="34"/>
      <c r="CFF18" s="34"/>
      <c r="CFG18" s="34"/>
      <c r="CFH18" s="34"/>
      <c r="CFI18" s="34"/>
      <c r="CFJ18" s="34"/>
      <c r="CFK18" s="34"/>
      <c r="CFL18" s="34"/>
      <c r="CFM18" s="34"/>
      <c r="CFN18" s="34"/>
      <c r="CFO18" s="34"/>
      <c r="CFP18" s="34"/>
      <c r="CFQ18" s="34"/>
      <c r="CFR18" s="34"/>
      <c r="CFS18" s="34"/>
      <c r="CFT18" s="34"/>
      <c r="CFU18" s="34"/>
      <c r="CFV18" s="34"/>
      <c r="CFW18" s="34"/>
      <c r="CFX18" s="34"/>
      <c r="CFY18" s="34"/>
      <c r="CFZ18" s="34"/>
      <c r="CGA18" s="34"/>
      <c r="CGB18" s="34"/>
      <c r="CGC18" s="34"/>
      <c r="CGD18" s="34"/>
      <c r="CGE18" s="34"/>
      <c r="CGF18" s="34"/>
      <c r="CGG18" s="34"/>
      <c r="CGH18" s="34"/>
      <c r="CGI18" s="34"/>
      <c r="CGJ18" s="34"/>
      <c r="CGK18" s="34"/>
      <c r="CGL18" s="34"/>
      <c r="CGM18" s="34"/>
      <c r="CGN18" s="34"/>
      <c r="CGO18" s="34"/>
      <c r="CGP18" s="34"/>
      <c r="CGQ18" s="34"/>
      <c r="CGR18" s="34"/>
      <c r="CGS18" s="34"/>
      <c r="CGT18" s="34"/>
      <c r="CGU18" s="34"/>
      <c r="CGV18" s="34"/>
      <c r="CGW18" s="34"/>
      <c r="CGX18" s="34"/>
      <c r="CGY18" s="34"/>
      <c r="CGZ18" s="34"/>
      <c r="CHA18" s="34"/>
      <c r="CHB18" s="34"/>
      <c r="CHC18" s="34"/>
      <c r="CHD18" s="34"/>
      <c r="CHE18" s="34"/>
      <c r="CHF18" s="34"/>
      <c r="CHG18" s="34"/>
      <c r="CHH18" s="34"/>
      <c r="CHI18" s="34"/>
      <c r="CHJ18" s="34"/>
      <c r="CHK18" s="34"/>
      <c r="CHL18" s="34"/>
      <c r="CHM18" s="34"/>
      <c r="CHN18" s="34"/>
      <c r="CHO18" s="34"/>
      <c r="CHP18" s="34"/>
      <c r="CHQ18" s="34"/>
      <c r="CHR18" s="34"/>
      <c r="CHS18" s="34"/>
      <c r="CHT18" s="34"/>
      <c r="CHU18" s="34"/>
      <c r="CHV18" s="34"/>
      <c r="CHW18" s="34"/>
      <c r="CHX18" s="34"/>
      <c r="CHY18" s="34"/>
      <c r="CHZ18" s="34"/>
      <c r="CIA18" s="34"/>
      <c r="CIB18" s="34"/>
      <c r="CIC18" s="34"/>
      <c r="CID18" s="34"/>
      <c r="CIE18" s="34"/>
      <c r="CIF18" s="34"/>
      <c r="CIG18" s="34"/>
      <c r="CIH18" s="34"/>
      <c r="CII18" s="34"/>
      <c r="CIJ18" s="34"/>
      <c r="CIK18" s="34"/>
      <c r="CIL18" s="34"/>
      <c r="CIM18" s="34"/>
      <c r="CIN18" s="34"/>
      <c r="CIO18" s="34"/>
      <c r="CIP18" s="34"/>
      <c r="CIQ18" s="34"/>
      <c r="CIR18" s="34"/>
      <c r="CIS18" s="34"/>
      <c r="CIT18" s="34"/>
      <c r="CIU18" s="34"/>
      <c r="CIV18" s="34"/>
      <c r="CIW18" s="34"/>
      <c r="CIX18" s="34"/>
      <c r="CIY18" s="34"/>
      <c r="CIZ18" s="34"/>
    </row>
    <row r="19" spans="1:2288" ht="15" thickBot="1" x14ac:dyDescent="0.25">
      <c r="A19" s="23"/>
      <c r="B19" s="18" t="s">
        <v>10</v>
      </c>
      <c r="C19" s="14">
        <v>4.1372847011144884</v>
      </c>
      <c r="D19" s="14">
        <v>4.1372847011144884</v>
      </c>
      <c r="E19" s="14">
        <v>4.5789473684210522</v>
      </c>
      <c r="F19" s="14">
        <v>3.7118037812979048</v>
      </c>
      <c r="G19" s="14">
        <v>2.9974450689831373</v>
      </c>
      <c r="H19" s="14">
        <v>3.0950920245398774</v>
      </c>
      <c r="I19" s="14">
        <v>3.0797546012269943</v>
      </c>
      <c r="J19" s="14">
        <v>5.0081342145399077</v>
      </c>
      <c r="K19" s="14">
        <v>4.2186070157600399</v>
      </c>
      <c r="L19" s="14">
        <v>4.2196237925775284</v>
      </c>
      <c r="M19" s="14">
        <v>4.2496187086934416</v>
      </c>
      <c r="N19" s="14">
        <v>4.1103202846975089</v>
      </c>
      <c r="O19" s="14">
        <v>4.1412601626016254</v>
      </c>
      <c r="P19" s="14">
        <v>4.1483739837398375</v>
      </c>
      <c r="Q19" s="14">
        <v>4.0040650406504064</v>
      </c>
      <c r="R19" s="14">
        <v>3.7520325203252027</v>
      </c>
      <c r="S19" s="14">
        <v>3.6686991869918697</v>
      </c>
      <c r="T19" s="14">
        <v>3.6321138211382111</v>
      </c>
      <c r="U19" s="14">
        <v>3.6031504065040649</v>
      </c>
      <c r="V19" s="14">
        <v>3.5352971051295077</v>
      </c>
      <c r="W19" s="14">
        <v>3.4324186991869916</v>
      </c>
      <c r="X19" s="14">
        <v>3.4166666666666665</v>
      </c>
      <c r="Y19" s="14">
        <v>3.5035569105691056</v>
      </c>
      <c r="Z19" s="14">
        <v>3.4398171660741497</v>
      </c>
      <c r="AA19" s="14">
        <v>3.4032503809040127</v>
      </c>
      <c r="AB19" s="14">
        <v>3.5825292026409348</v>
      </c>
      <c r="AC19" s="14">
        <v>3.7993905535804977</v>
      </c>
      <c r="AD19" s="14">
        <v>3.8176739461655664</v>
      </c>
      <c r="AE19" s="14">
        <v>3.9095987811071615</v>
      </c>
      <c r="AF19" s="14">
        <v>3.9771457592686645</v>
      </c>
      <c r="AG19" s="14">
        <v>3.8263077704418484</v>
      </c>
      <c r="AH19" s="14">
        <v>4.4464195022854236</v>
      </c>
      <c r="AI19" s="14">
        <v>3.4474352463179279</v>
      </c>
      <c r="AJ19" s="14">
        <v>4.1264601320467245</v>
      </c>
      <c r="AK19" s="14">
        <v>4.4372778059928901</v>
      </c>
      <c r="AL19" s="14">
        <v>4.3773489080751649</v>
      </c>
      <c r="AM19" s="14">
        <v>4.1254443880142206</v>
      </c>
      <c r="AN19" s="14">
        <v>3.8969019807008634</v>
      </c>
      <c r="AO19" s="14">
        <v>4.2986287455561198</v>
      </c>
      <c r="AP19" s="14">
        <v>4.3128491620111733</v>
      </c>
      <c r="AQ19" s="14">
        <v>3.7074657186389031</v>
      </c>
      <c r="AR19" s="14">
        <v>3.6429659725749115</v>
      </c>
      <c r="AS19" s="14">
        <v>3.7582529202640935</v>
      </c>
      <c r="AT19" s="14">
        <v>3.6566785170137126</v>
      </c>
      <c r="AU19" s="14">
        <v>3.2214321990858306</v>
      </c>
      <c r="AV19" s="14">
        <v>3.5784662265109195</v>
      </c>
      <c r="AW19" s="14">
        <v>4.8715083798882688</v>
      </c>
      <c r="AX19" s="14">
        <v>4.4743524631792786</v>
      </c>
      <c r="AY19" s="14">
        <v>4.2366683595733878</v>
      </c>
      <c r="AZ19" s="14">
        <v>3.4982224479431183</v>
      </c>
      <c r="BA19" s="14">
        <v>3.1813103098019297</v>
      </c>
      <c r="BB19" s="14">
        <v>3.1086846114779076</v>
      </c>
      <c r="BC19" s="14">
        <v>3.2853509664292981</v>
      </c>
      <c r="BD19" s="14">
        <v>3.3008130081300808</v>
      </c>
      <c r="BE19" s="14">
        <v>3.323693556570269</v>
      </c>
      <c r="BF19" s="14">
        <v>3.404665314401623</v>
      </c>
      <c r="BG19" s="14">
        <v>3.7119675456389456</v>
      </c>
      <c r="BH19" s="14">
        <v>4.0786004056795138</v>
      </c>
      <c r="BI19" s="14">
        <v>4.3419583967529176</v>
      </c>
      <c r="BJ19" s="14">
        <v>4.9021794221996959</v>
      </c>
      <c r="BK19" s="14">
        <v>4.9863152559553976</v>
      </c>
      <c r="BL19" s="14">
        <v>5.0993914807302234</v>
      </c>
      <c r="BM19" s="14">
        <v>5.1089159067882468</v>
      </c>
      <c r="BN19" s="14">
        <v>5.2274569402228979</v>
      </c>
      <c r="BO19" s="14">
        <v>5.3002028397565919</v>
      </c>
      <c r="BP19" s="14">
        <v>5.9273743016759779</v>
      </c>
      <c r="BQ19" s="14">
        <v>5.3257229832572301</v>
      </c>
      <c r="BR19" s="14">
        <v>3.6553471870248351</v>
      </c>
      <c r="BS19" s="14">
        <v>3.6885743174924168</v>
      </c>
      <c r="BT19" s="14">
        <v>4.1325910931174086</v>
      </c>
      <c r="BU19" s="14">
        <v>4.6233569261880687</v>
      </c>
      <c r="BV19" s="14">
        <v>4.5993930197268593</v>
      </c>
      <c r="BW19" s="14">
        <v>4.5250126326427491</v>
      </c>
      <c r="BX19" s="14">
        <v>4.7249747219413551</v>
      </c>
      <c r="BY19" s="14">
        <v>3.9934243803743046</v>
      </c>
      <c r="BZ19" s="14">
        <v>3.4153144016227182</v>
      </c>
      <c r="CA19" s="14">
        <v>4.077118214104515</v>
      </c>
      <c r="CB19" s="14">
        <v>4.1778455284552845</v>
      </c>
      <c r="CC19" s="14">
        <v>4.0574186991869921</v>
      </c>
      <c r="CD19" s="14">
        <v>3.8887195121951219</v>
      </c>
      <c r="CE19" s="14">
        <v>3.7510162601626016</v>
      </c>
      <c r="CF19" s="14">
        <v>5.2740213523131674</v>
      </c>
      <c r="CG19" s="14">
        <v>4.68174885612608</v>
      </c>
      <c r="CH19" s="14">
        <v>4.8159633960345705</v>
      </c>
      <c r="CI19" s="14">
        <v>5.6047812817904381</v>
      </c>
      <c r="CJ19" s="14">
        <v>5.3268937468225728</v>
      </c>
      <c r="CK19" s="14">
        <v>4.5958312150482969</v>
      </c>
      <c r="CL19" s="14">
        <v>4.5038129130655822</v>
      </c>
      <c r="CM19" s="14">
        <v>4.7031011692933395</v>
      </c>
      <c r="CN19" s="14">
        <v>4.9257752923233342</v>
      </c>
      <c r="CO19" s="14">
        <v>4.7919633774160735</v>
      </c>
      <c r="CP19" s="14">
        <v>4.9074262461851479</v>
      </c>
      <c r="CQ19" s="14">
        <v>4.8815455007625825</v>
      </c>
      <c r="CR19" s="14">
        <v>4.8438453713123097</v>
      </c>
      <c r="CS19" s="14">
        <v>4.8912048805287238</v>
      </c>
      <c r="CT19" s="14">
        <v>4.3487544483985765</v>
      </c>
      <c r="CU19" s="14">
        <v>4.4890696492119977</v>
      </c>
      <c r="CV19" s="14">
        <v>4.5027961362480937</v>
      </c>
      <c r="CW19" s="14">
        <v>4.0945602440264359</v>
      </c>
      <c r="CX19" s="14">
        <v>4.322826639552618</v>
      </c>
      <c r="CY19" s="14">
        <v>4.4082358922216569</v>
      </c>
      <c r="CZ19" s="14">
        <v>3.8576512455516014</v>
      </c>
      <c r="DA19" s="14">
        <v>5.3167259786476864</v>
      </c>
      <c r="DB19" s="14">
        <v>4.8754448398576509</v>
      </c>
      <c r="DC19" s="14">
        <v>4.9649211997966445</v>
      </c>
      <c r="DD19" s="14">
        <v>4.2816471784443308</v>
      </c>
      <c r="DE19" s="14">
        <v>5.3838332486019311</v>
      </c>
      <c r="DF19" s="14">
        <v>4.3411286222674121</v>
      </c>
      <c r="DG19" s="14">
        <v>4.3718209562563581</v>
      </c>
      <c r="DH19" s="14">
        <v>5.3702950152594102</v>
      </c>
      <c r="DI19" s="14">
        <v>4.9003051881993898</v>
      </c>
      <c r="DJ19" s="14">
        <v>5.4425228891149544</v>
      </c>
      <c r="DK19" s="14">
        <v>4.6637843336724316</v>
      </c>
      <c r="DL19" s="14">
        <v>3.69175991861648</v>
      </c>
      <c r="DM19" s="14">
        <v>4.1581892166836214</v>
      </c>
      <c r="DN19" s="14">
        <v>5.4844783715012726</v>
      </c>
      <c r="DO19" s="14">
        <v>5.1251908396946568</v>
      </c>
      <c r="DP19" s="14">
        <v>5.4183206106870223</v>
      </c>
      <c r="DQ19" s="14">
        <v>5.221374045801527</v>
      </c>
      <c r="DR19" s="14">
        <v>3.8422391857506359</v>
      </c>
      <c r="DS19" s="14">
        <v>4.8447837150127224</v>
      </c>
      <c r="DT19" s="14">
        <v>3.5751400916963831</v>
      </c>
      <c r="DU19" s="14">
        <v>5.060142711518858</v>
      </c>
      <c r="DV19" s="14">
        <v>5.0387359836901116</v>
      </c>
      <c r="DW19" s="14">
        <v>5.1917389087200405</v>
      </c>
      <c r="DX19" s="14">
        <v>4.397260273972603</v>
      </c>
      <c r="DY19" s="14">
        <v>4.1977744056651494</v>
      </c>
      <c r="DZ19" s="14">
        <v>4.5060790273556233</v>
      </c>
      <c r="EA19" s="14">
        <v>4.3041709053916577</v>
      </c>
      <c r="EB19" s="14">
        <v>4.5288169868554098</v>
      </c>
      <c r="EC19" s="14">
        <v>4.2323232323232318</v>
      </c>
      <c r="ED19" s="14">
        <v>4.8440181726400811</v>
      </c>
      <c r="EE19" s="14">
        <v>3.6357214934409692</v>
      </c>
      <c r="EF19" s="14">
        <v>4.6397578203834513</v>
      </c>
      <c r="EG19" s="14">
        <v>4.572222222222222</v>
      </c>
      <c r="EH19" s="14">
        <v>4.0928823826350325</v>
      </c>
      <c r="EI19" s="14">
        <v>4.0983854692230075</v>
      </c>
      <c r="EJ19" s="14">
        <v>3.9979818365287589</v>
      </c>
      <c r="EK19" s="14">
        <v>4.6231079717457115</v>
      </c>
      <c r="EL19" s="14">
        <v>4.369828456104945</v>
      </c>
      <c r="EM19" s="14">
        <v>4.1942482341069631</v>
      </c>
      <c r="EN19" s="14">
        <v>4.2309631870902669</v>
      </c>
      <c r="EO19" s="14">
        <v>4.1741544674406867</v>
      </c>
      <c r="EP19" s="14">
        <v>3.7168096920747096</v>
      </c>
      <c r="EQ19" s="14">
        <v>3.493185259969712</v>
      </c>
      <c r="ER19" s="14">
        <v>3.7139253279515643</v>
      </c>
      <c r="ES19" s="14">
        <v>3.9889056984367119</v>
      </c>
      <c r="ET19" s="14">
        <v>3.9979808177688039</v>
      </c>
      <c r="EU19" s="14">
        <v>4.0791729702471002</v>
      </c>
      <c r="EV19" s="14">
        <v>4.0161453077699294</v>
      </c>
      <c r="EW19" s="14">
        <v>4.2013118062563066</v>
      </c>
      <c r="EX19" s="14">
        <v>3.9813225643614336</v>
      </c>
      <c r="EY19" s="14">
        <v>4.0590610802624942</v>
      </c>
      <c r="EZ19" s="14">
        <v>3.9768028240040341</v>
      </c>
      <c r="FA19" s="14">
        <v>4.0494450050454089</v>
      </c>
      <c r="FB19" s="14">
        <v>4.0348308934881372</v>
      </c>
      <c r="FC19" s="14">
        <v>4.0767676767676768</v>
      </c>
      <c r="FD19" s="14">
        <v>3.4846192637418052</v>
      </c>
      <c r="FE19" s="14">
        <v>3.7772727272727273</v>
      </c>
      <c r="FF19" s="14">
        <v>3.5446293494704992</v>
      </c>
      <c r="FG19" s="14">
        <v>3.5426552246340233</v>
      </c>
      <c r="FH19" s="14">
        <v>3.932391523713421</v>
      </c>
      <c r="FI19" s="14">
        <v>4.0121150933871776</v>
      </c>
      <c r="FJ19" s="14">
        <v>4.0928823826350325</v>
      </c>
      <c r="FK19" s="14">
        <v>4.2705704189803129</v>
      </c>
      <c r="FL19" s="14">
        <v>3.9964664310954063</v>
      </c>
      <c r="FM19" s="14">
        <v>4.4038364462392732</v>
      </c>
      <c r="FN19" s="14">
        <v>4.5451792024230189</v>
      </c>
      <c r="FO19" s="14">
        <v>4.3924242424242426</v>
      </c>
      <c r="FP19" s="14">
        <v>4.1559031281533807</v>
      </c>
      <c r="FQ19" s="14">
        <v>4.1409090909090907</v>
      </c>
      <c r="FR19" s="14">
        <v>3.4752774974772955</v>
      </c>
      <c r="FS19" s="14">
        <v>5.4093891973750639</v>
      </c>
      <c r="FT19" s="14">
        <v>3.5709237758707726</v>
      </c>
      <c r="FU19" s="14">
        <v>3.5708522440746342</v>
      </c>
      <c r="FV19" s="14">
        <v>3.4820797576981319</v>
      </c>
      <c r="FW19" s="14">
        <v>3.514141414141414</v>
      </c>
      <c r="FX19" s="14">
        <v>3.8051489146895507</v>
      </c>
      <c r="FY19" s="14">
        <v>3.9156991418475515</v>
      </c>
      <c r="FZ19" s="14">
        <v>4.2823232323232316</v>
      </c>
      <c r="GA19" s="14">
        <v>4.6520423600605145</v>
      </c>
      <c r="GB19" s="14">
        <v>4.2921291624621594</v>
      </c>
      <c r="GC19" s="14">
        <v>3.8228167592125186</v>
      </c>
      <c r="GD19" s="14">
        <v>3.2352347299343767</v>
      </c>
      <c r="GE19" s="14">
        <v>3.3244197780020186</v>
      </c>
      <c r="GF19" s="14">
        <v>3.8445229681978801</v>
      </c>
      <c r="GG19" s="14">
        <v>3.8697627460878343</v>
      </c>
      <c r="GH19" s="14">
        <v>3.358909641595154</v>
      </c>
      <c r="GI19" s="14">
        <v>3.7824331145885917</v>
      </c>
      <c r="GJ19" s="14">
        <v>4.24155320221886</v>
      </c>
      <c r="GK19" s="14">
        <v>4.0020171457387796</v>
      </c>
      <c r="GL19" s="14">
        <v>4.0771947527749752</v>
      </c>
      <c r="GM19" s="14">
        <v>4.015625</v>
      </c>
      <c r="GN19" s="14">
        <v>3.9339051463168517</v>
      </c>
      <c r="GO19" s="14">
        <v>4.6243066061522944</v>
      </c>
      <c r="GP19" s="14">
        <v>4.0812310797174574</v>
      </c>
      <c r="GQ19" s="14">
        <v>4.1018658598083713</v>
      </c>
      <c r="GR19" s="14">
        <v>4.1256306760847634</v>
      </c>
      <c r="GS19" s="14">
        <v>4.3067608476286585</v>
      </c>
      <c r="GT19" s="14">
        <v>3.1497730711043874</v>
      </c>
      <c r="GU19" s="14">
        <v>3.7250252270433903</v>
      </c>
      <c r="GV19" s="14">
        <v>3.1301059001512859</v>
      </c>
      <c r="GW19" s="14">
        <v>4.6384266263237519</v>
      </c>
      <c r="GX19" s="14">
        <v>4.8571428571428577</v>
      </c>
      <c r="GY19" s="14">
        <v>5.1336359051941507</v>
      </c>
      <c r="GZ19" s="14">
        <v>4.9061553985872859</v>
      </c>
      <c r="HA19" s="14">
        <v>4.9445005045408683</v>
      </c>
      <c r="HB19" s="14">
        <v>5.0893488137304388</v>
      </c>
      <c r="HC19" s="14">
        <v>5.1366616238023193</v>
      </c>
      <c r="HD19" s="14">
        <v>5.1104944500504539</v>
      </c>
      <c r="HE19" s="14">
        <v>5.3028773346794544</v>
      </c>
      <c r="HF19" s="14">
        <v>5.4667003027245205</v>
      </c>
      <c r="HG19" s="14">
        <v>5.4631685166498487</v>
      </c>
      <c r="HH19" s="14">
        <v>5.4060606060606062</v>
      </c>
      <c r="HI19" s="14">
        <v>5.3587285570131185</v>
      </c>
      <c r="HJ19" s="14">
        <v>5.197069226882264</v>
      </c>
      <c r="HK19" s="14">
        <v>5.1195158850226932</v>
      </c>
      <c r="HL19" s="14">
        <v>5.6851664984863781</v>
      </c>
      <c r="HM19" s="14">
        <v>5.5375693393847705</v>
      </c>
      <c r="HN19" s="14">
        <v>4.6907164480322905</v>
      </c>
      <c r="HO19" s="14">
        <v>5.3806158505805151</v>
      </c>
      <c r="HP19" s="14">
        <v>5.4233870967741939</v>
      </c>
      <c r="HQ19" s="14">
        <v>3.448310640443772</v>
      </c>
      <c r="HR19" s="14">
        <v>3.7295660948536833</v>
      </c>
      <c r="HS19" s="14">
        <v>3.4735249621785171</v>
      </c>
      <c r="HT19" s="14">
        <v>5.2114026236125124</v>
      </c>
      <c r="HU19" s="14">
        <v>5.3590519415027735</v>
      </c>
      <c r="HV19" s="14">
        <v>5.1867743563856639</v>
      </c>
      <c r="HW19" s="14">
        <v>3.9223790322580645</v>
      </c>
      <c r="HX19" s="14">
        <v>4.0343260979303386</v>
      </c>
      <c r="HY19" s="14">
        <v>5.255297679112009</v>
      </c>
      <c r="HZ19" s="14">
        <v>4.8416540595057986</v>
      </c>
      <c r="IA19" s="14">
        <v>3.7674066599394553</v>
      </c>
      <c r="IB19" s="14">
        <v>3.547198384654215</v>
      </c>
      <c r="IC19" s="14">
        <v>4.4038364462392732</v>
      </c>
      <c r="ID19" s="14">
        <v>4.3353535353535353</v>
      </c>
      <c r="IE19" s="14">
        <v>3.9021190716448033</v>
      </c>
      <c r="IF19" s="14">
        <v>4.4614220877458397</v>
      </c>
      <c r="IG19" s="14">
        <v>4.943015632879475</v>
      </c>
      <c r="IH19" s="14">
        <v>4.5762626262626265</v>
      </c>
      <c r="II19" s="14">
        <v>4.1660777385159014</v>
      </c>
      <c r="IJ19" s="14">
        <v>4.4164563351842503</v>
      </c>
      <c r="IK19" s="14">
        <v>5.0196671709531007</v>
      </c>
      <c r="IL19" s="14">
        <v>5.1949622166246847</v>
      </c>
      <c r="IM19" s="14">
        <v>5.0832072617246595</v>
      </c>
      <c r="IN19" s="14">
        <v>4.4669692385274837</v>
      </c>
      <c r="IO19" s="14">
        <v>5.0569843671205241</v>
      </c>
      <c r="IP19" s="14">
        <v>4.8555555555555552</v>
      </c>
      <c r="IQ19" s="14">
        <v>4.1820474029248613</v>
      </c>
      <c r="IR19" s="14">
        <v>4.2497477295660957</v>
      </c>
      <c r="IS19" s="14">
        <v>4.4866364094805853</v>
      </c>
      <c r="IT19" s="14">
        <v>6.0363452801615347</v>
      </c>
      <c r="IU19" s="14">
        <v>4.681451612903226</v>
      </c>
      <c r="IV19" s="14">
        <v>4.6388888888888884</v>
      </c>
      <c r="IW19" s="14">
        <v>5.2052445789208273</v>
      </c>
      <c r="IX19" s="14">
        <v>5.5812310797174582</v>
      </c>
      <c r="IY19" s="14">
        <v>5.2028254288597378</v>
      </c>
      <c r="IZ19" s="14">
        <v>4.9464916708732964</v>
      </c>
      <c r="JA19" s="14">
        <v>4.6377396569122107</v>
      </c>
      <c r="JB19" s="14">
        <v>5.6011094301563285</v>
      </c>
      <c r="JC19" s="14">
        <v>5.4117053481331991</v>
      </c>
      <c r="JD19" s="14">
        <v>3.8980827447023207</v>
      </c>
      <c r="JE19" s="14">
        <v>4.235383064516129</v>
      </c>
      <c r="JF19" s="14">
        <v>4.3837619768028233</v>
      </c>
      <c r="JG19" s="14">
        <v>4.6527217741935489</v>
      </c>
      <c r="JH19" s="14">
        <v>4.724155320221886</v>
      </c>
      <c r="JI19" s="14">
        <v>5.5254664649520926</v>
      </c>
      <c r="JJ19" s="14">
        <v>5.332829046898639</v>
      </c>
      <c r="JK19" s="14">
        <v>5.6357214934409692</v>
      </c>
      <c r="JL19" s="14">
        <v>5.5</v>
      </c>
      <c r="JM19" s="14">
        <v>5.4266263237518917</v>
      </c>
      <c r="JN19" s="14">
        <v>5.6392532795156409</v>
      </c>
      <c r="JO19" s="14">
        <v>5.5123550176500249</v>
      </c>
      <c r="JP19" s="14">
        <v>6.112399193548387</v>
      </c>
      <c r="JQ19" s="14">
        <v>5.7376387487386484</v>
      </c>
      <c r="JR19" s="14">
        <v>5.6717095310136161</v>
      </c>
      <c r="JS19" s="14">
        <v>5.7016129032258069</v>
      </c>
      <c r="JT19" s="14">
        <v>5.6530509329299043</v>
      </c>
      <c r="JU19" s="14">
        <v>6.5012607160867368</v>
      </c>
      <c r="JV19" s="14">
        <v>3.7817540322580645</v>
      </c>
      <c r="JW19" s="14">
        <v>3.737638748738648</v>
      </c>
      <c r="JX19" s="14">
        <v>3.6464952092788701</v>
      </c>
      <c r="JY19" s="14">
        <v>3.7145738779626827</v>
      </c>
      <c r="JZ19" s="14">
        <v>4.2501260716086735</v>
      </c>
      <c r="KA19" s="14">
        <v>4.2561775088250124</v>
      </c>
      <c r="KB19" s="14">
        <v>5.2042360060514374</v>
      </c>
      <c r="KC19" s="14">
        <v>4.3173562058526747</v>
      </c>
      <c r="KD19" s="14">
        <v>4.9001009081735623</v>
      </c>
      <c r="KE19" s="14">
        <v>5.0373171961674235</v>
      </c>
      <c r="KF19" s="14">
        <v>4.9601010101010097</v>
      </c>
      <c r="KG19" s="14">
        <v>5.098890010090817</v>
      </c>
      <c r="KH19" s="14">
        <v>5.4222222222222225</v>
      </c>
      <c r="KI19" s="14">
        <v>4.9067070095814422</v>
      </c>
      <c r="KJ19" s="14">
        <v>5.0242179616548945</v>
      </c>
      <c r="KK19" s="14">
        <v>5.0832072617246595</v>
      </c>
      <c r="KL19" s="14">
        <v>4.9212916246215945</v>
      </c>
      <c r="KM19" s="14">
        <v>5.087285570131181</v>
      </c>
      <c r="KN19" s="14">
        <v>5.3254288597376398</v>
      </c>
      <c r="KO19" s="14">
        <v>4.9697275479313827</v>
      </c>
      <c r="KP19" s="14">
        <v>5.1094853683148331</v>
      </c>
      <c r="KQ19" s="14">
        <v>5.3220595658758203</v>
      </c>
      <c r="KR19" s="14">
        <v>5.2653884964682147</v>
      </c>
      <c r="KS19" s="14">
        <v>5.1619576185671034</v>
      </c>
      <c r="KT19" s="14">
        <v>5.11660777385159</v>
      </c>
      <c r="KU19" s="14">
        <v>5.24217961654894</v>
      </c>
      <c r="KV19" s="14">
        <v>5.3190307925290261</v>
      </c>
      <c r="KW19" s="14">
        <v>5.0827447023208885</v>
      </c>
      <c r="KX19" s="14">
        <v>5.064613831398284</v>
      </c>
      <c r="KY19" s="14">
        <v>5.2648839556004043</v>
      </c>
      <c r="KZ19" s="14">
        <v>5.2301867743563859</v>
      </c>
      <c r="LA19" s="14">
        <v>5.6964195663136659</v>
      </c>
      <c r="LB19" s="14">
        <v>5.407669021190717</v>
      </c>
      <c r="LC19" s="14">
        <v>5.6463168516649853</v>
      </c>
      <c r="LD19" s="14">
        <v>3.8229954614220878</v>
      </c>
      <c r="LE19" s="14">
        <v>3.5885916203937405</v>
      </c>
      <c r="LF19" s="14">
        <v>3.298891129032258</v>
      </c>
      <c r="LG19" s="14">
        <v>3.6113074204947</v>
      </c>
      <c r="LH19" s="14">
        <v>5.6255040322580649</v>
      </c>
      <c r="LI19" s="14">
        <v>3.4760222110045431</v>
      </c>
      <c r="LJ19" s="14">
        <v>3.465456379223399</v>
      </c>
      <c r="LK19" s="14">
        <v>3.4790509843513377</v>
      </c>
      <c r="LL19" s="14">
        <v>3.5456839979808179</v>
      </c>
      <c r="LM19" s="14">
        <v>3.381313131313131</v>
      </c>
      <c r="LN19" s="14">
        <v>3.4916708732963149</v>
      </c>
      <c r="LO19" s="14">
        <v>3.5410993444276349</v>
      </c>
      <c r="LP19" s="14">
        <v>3.2744702320887997</v>
      </c>
      <c r="LQ19" s="14">
        <v>3.2334512379989895</v>
      </c>
      <c r="LR19" s="14">
        <v>3.206757438224912</v>
      </c>
      <c r="LS19" s="14">
        <v>3.2640080767289246</v>
      </c>
      <c r="LT19" s="14">
        <v>3.4344096871846621</v>
      </c>
      <c r="LU19" s="14">
        <v>3.3224016145307771</v>
      </c>
      <c r="LV19" s="14">
        <v>3.4099848714069592</v>
      </c>
      <c r="LW19" s="14">
        <v>3.2162298387096775</v>
      </c>
      <c r="LX19" s="14">
        <v>3.2808875441250627</v>
      </c>
      <c r="LY19" s="14">
        <v>3.238527483610691</v>
      </c>
      <c r="LZ19" s="14">
        <v>3.3761976802824001</v>
      </c>
      <c r="MA19" s="14">
        <v>3.2791519434628973</v>
      </c>
      <c r="MB19" s="14">
        <v>3.4593639575971733</v>
      </c>
      <c r="MC19" s="14">
        <v>3.2697368421052633</v>
      </c>
      <c r="MD19" s="14">
        <v>3.2975708502024288</v>
      </c>
      <c r="ME19" s="14">
        <v>3.3572874493927127</v>
      </c>
      <c r="MF19" s="14">
        <v>3.341599190283401</v>
      </c>
      <c r="MG19" s="14">
        <v>3.3691139240506329</v>
      </c>
      <c r="MH19" s="14">
        <v>3.3601416287303998</v>
      </c>
      <c r="MI19" s="14">
        <v>3.3646939807789584</v>
      </c>
      <c r="MJ19" s="14">
        <v>3.3950429944360145</v>
      </c>
      <c r="MK19" s="14">
        <v>3.3324898785425101</v>
      </c>
      <c r="ML19" s="14">
        <v>3.4711538461538458</v>
      </c>
      <c r="MM19" s="14">
        <v>3.4488866396761133</v>
      </c>
      <c r="MN19" s="14">
        <v>3.3725291434363913</v>
      </c>
      <c r="MO19" s="14">
        <v>3.4641950228542409</v>
      </c>
      <c r="MP19" s="14">
        <v>3.2872394509405183</v>
      </c>
      <c r="MQ19" s="14">
        <v>3.2293997965412005</v>
      </c>
      <c r="MR19" s="14">
        <v>3.2468193384223918</v>
      </c>
      <c r="MS19" s="14">
        <v>3.2382892057026478</v>
      </c>
      <c r="MT19" s="14">
        <v>3.2021384928716907</v>
      </c>
      <c r="MU19" s="14">
        <v>3.243890020366599</v>
      </c>
      <c r="MV19" s="14">
        <v>3.1966377992868056</v>
      </c>
      <c r="MW19" s="14">
        <v>3.2557310239429444</v>
      </c>
      <c r="MX19" s="14">
        <v>3.2980132450331126</v>
      </c>
      <c r="MY19" s="14">
        <v>3.3031074885379521</v>
      </c>
      <c r="MZ19" s="14">
        <v>3.3433520122261844</v>
      </c>
      <c r="NA19" s="14">
        <v>3.2801833927661743</v>
      </c>
      <c r="NB19" s="14">
        <v>3.3494651044319919</v>
      </c>
      <c r="NC19" s="14">
        <v>3.3183902190524708</v>
      </c>
      <c r="ND19" s="14">
        <v>3.3180428134556572</v>
      </c>
      <c r="NE19" s="14">
        <v>3.3853211009174311</v>
      </c>
      <c r="NF19" s="14">
        <v>3.4294447274579727</v>
      </c>
      <c r="NG19" s="14">
        <v>3.4582059123343525</v>
      </c>
      <c r="NH19" s="14">
        <v>3.3817533129459734</v>
      </c>
      <c r="NI19" s="14">
        <v>3.5091743119266052</v>
      </c>
      <c r="NJ19" s="14">
        <v>3.5178389398572882</v>
      </c>
      <c r="NK19" s="14">
        <v>3.5292919001528271</v>
      </c>
      <c r="NL19" s="14">
        <v>3.5973496432212024</v>
      </c>
      <c r="NM19" s="14">
        <v>3.5792154865002548</v>
      </c>
      <c r="NN19" s="14">
        <v>3.5239551478083588</v>
      </c>
      <c r="NO19" s="14">
        <v>3.6620795107033639</v>
      </c>
      <c r="NP19" s="14">
        <v>3.8400407539480388</v>
      </c>
      <c r="NQ19" s="14">
        <v>3.7972491085073865</v>
      </c>
      <c r="NR19" s="14">
        <v>3.832908813041263</v>
      </c>
      <c r="NS19" s="14">
        <v>3.7106469689251149</v>
      </c>
      <c r="NT19" s="14">
        <v>3.6449312277126849</v>
      </c>
      <c r="NU19" s="14">
        <v>3.9200203769740192</v>
      </c>
      <c r="NV19" s="14">
        <v>3.8828323993886906</v>
      </c>
      <c r="NW19" s="14">
        <v>3.6902699949057567</v>
      </c>
      <c r="NX19" s="14">
        <v>3.9551706571574119</v>
      </c>
      <c r="NY19" s="14">
        <v>3.5669893020886398</v>
      </c>
      <c r="NZ19" s="14">
        <v>3.945491594498217</v>
      </c>
      <c r="OA19" s="14">
        <v>3.6892511462047883</v>
      </c>
      <c r="OB19" s="14">
        <v>4.0463576158940393</v>
      </c>
      <c r="OC19" s="14">
        <v>3.6923076923076921</v>
      </c>
      <c r="OD19" s="14">
        <v>3.6627610799796226</v>
      </c>
      <c r="OE19" s="14">
        <v>3.7006109979633401</v>
      </c>
      <c r="OF19" s="14">
        <v>3.8788187372708762</v>
      </c>
      <c r="OG19" s="14">
        <v>3.7937881873727091</v>
      </c>
      <c r="OH19" s="14">
        <v>3.7377800407331976</v>
      </c>
      <c r="OI19" s="14">
        <v>3.513747454175153</v>
      </c>
      <c r="OJ19" s="14">
        <v>3.5692464358452138</v>
      </c>
      <c r="OK19" s="14">
        <v>3.5651731160896136</v>
      </c>
      <c r="OL19" s="14">
        <v>3.9276985743380854</v>
      </c>
      <c r="OM19" s="14">
        <v>3.4105960264900661</v>
      </c>
      <c r="ON19" s="14">
        <v>3.7559857361181863</v>
      </c>
      <c r="OO19" s="14">
        <v>3.9398879266428932</v>
      </c>
      <c r="OP19" s="14">
        <v>3.9026999490575651</v>
      </c>
      <c r="OQ19" s="14">
        <v>3.7707168276563294</v>
      </c>
      <c r="OR19" s="14">
        <v>3.6531234128999497</v>
      </c>
      <c r="OS19" s="14">
        <v>3.7044184865413921</v>
      </c>
      <c r="OT19" s="14">
        <v>3.7221940071102084</v>
      </c>
      <c r="OU19" s="14">
        <v>3.6905124302384578</v>
      </c>
      <c r="OV19" s="14">
        <v>3.665820213306247</v>
      </c>
      <c r="OW19" s="14">
        <v>3.557302231237323</v>
      </c>
      <c r="OX19" s="14">
        <v>3.5843892549417133</v>
      </c>
      <c r="OY19" s="14">
        <v>3.6166328600405677</v>
      </c>
      <c r="OZ19" s="14">
        <v>3.7195740365111565</v>
      </c>
      <c r="PA19" s="14">
        <v>3.7232640648758237</v>
      </c>
      <c r="PB19" s="14">
        <v>3.6737696600710299</v>
      </c>
      <c r="PC19" s="14">
        <v>3.6507856056766346</v>
      </c>
      <c r="PD19" s="14">
        <v>3.6617647058823528</v>
      </c>
      <c r="PE19" s="14">
        <v>3.6698782961460448</v>
      </c>
      <c r="PF19" s="14">
        <v>3.5825734549138808</v>
      </c>
      <c r="PG19" s="14">
        <v>3.6306990881458967</v>
      </c>
      <c r="PH19" s="14">
        <v>3.5950329447541818</v>
      </c>
      <c r="PI19" s="14">
        <v>3.6916835699797161</v>
      </c>
      <c r="PJ19" s="14">
        <v>3.7689182326053836</v>
      </c>
      <c r="PK19" s="14">
        <v>3.8923311325545962</v>
      </c>
      <c r="PL19" s="14">
        <v>3.9415650406504064</v>
      </c>
      <c r="PM19" s="14">
        <v>3.923702950152594</v>
      </c>
      <c r="PN19" s="14">
        <v>3.830025445292621</v>
      </c>
      <c r="PO19" s="14">
        <v>3.9165394402035618</v>
      </c>
      <c r="PP19" s="14">
        <v>3.6274809160305344</v>
      </c>
      <c r="PQ19" s="14">
        <v>3.7394402035623409</v>
      </c>
      <c r="PR19" s="14">
        <v>3.6478371501272262</v>
      </c>
      <c r="PS19" s="14">
        <v>3.803462321792261</v>
      </c>
      <c r="PT19" s="14">
        <v>3.584521384928717</v>
      </c>
      <c r="PU19" s="14">
        <v>3.6619144602851321</v>
      </c>
      <c r="PV19" s="14">
        <v>3.8925661914460283</v>
      </c>
      <c r="PW19" s="14">
        <v>3.9572301425661918</v>
      </c>
      <c r="PX19" s="14">
        <v>3.9898167006109979</v>
      </c>
      <c r="PY19" s="14">
        <v>3.9877800407331976</v>
      </c>
      <c r="PZ19" s="14">
        <v>4.0239307535641551</v>
      </c>
      <c r="QA19" s="14">
        <v>3.9760692464358458</v>
      </c>
      <c r="QB19" s="14">
        <v>3.9404276985743385</v>
      </c>
      <c r="QC19" s="14">
        <v>3.8243380855397149</v>
      </c>
      <c r="QD19" s="14">
        <v>4.0005091649694497</v>
      </c>
      <c r="QE19" s="14">
        <v>4.0071283095723018</v>
      </c>
      <c r="QF19" s="14">
        <v>3.6822810590631363</v>
      </c>
      <c r="QG19" s="14">
        <v>3.7993890020366599</v>
      </c>
      <c r="QH19" s="14">
        <v>3.8309572301425661</v>
      </c>
      <c r="QI19" s="14">
        <v>3.9103869653767824</v>
      </c>
      <c r="QJ19" s="14">
        <v>3.9903258655804481</v>
      </c>
      <c r="QK19" s="14">
        <v>4.0147657841140534</v>
      </c>
      <c r="QL19" s="14">
        <v>4.0585241730279895</v>
      </c>
      <c r="QM19" s="14">
        <v>4.0386768447837147</v>
      </c>
      <c r="QN19" s="14">
        <v>4.0229007633587788</v>
      </c>
      <c r="QO19" s="14">
        <v>4.0193384223918569</v>
      </c>
      <c r="QP19" s="14">
        <v>3.9287531806615776</v>
      </c>
      <c r="QQ19" s="14">
        <v>4.1368956743002538</v>
      </c>
      <c r="QR19" s="14">
        <v>4.2722646310432566</v>
      </c>
      <c r="QS19" s="14">
        <v>3.9613231552162849</v>
      </c>
      <c r="QT19" s="14">
        <v>4.1577608142493636</v>
      </c>
      <c r="QU19" s="14">
        <v>4.0055951169888093</v>
      </c>
      <c r="QV19" s="14">
        <v>3.9282807731434386</v>
      </c>
      <c r="QW19" s="14">
        <v>3.8443540183112921</v>
      </c>
      <c r="QX19" s="14">
        <v>4.0142421159715163</v>
      </c>
      <c r="QY19" s="14">
        <v>4.0590030518819944</v>
      </c>
      <c r="QZ19" s="14">
        <v>4.1760814249363865</v>
      </c>
      <c r="RA19" s="14">
        <v>4.5521628498727731</v>
      </c>
      <c r="RB19" s="14">
        <v>4.21882951653944</v>
      </c>
      <c r="RC19" s="14">
        <v>3.9847328244274811</v>
      </c>
      <c r="RD19" s="14">
        <v>4.4137404580152664</v>
      </c>
      <c r="RE19" s="14">
        <v>4.3206106870229002</v>
      </c>
      <c r="RF19" s="14">
        <v>4.5402240325865586</v>
      </c>
      <c r="RG19" s="14">
        <v>4.5661914460285136</v>
      </c>
      <c r="RH19" s="14">
        <v>4.615580448065173</v>
      </c>
      <c r="RI19" s="14">
        <v>4.7703665987780042</v>
      </c>
      <c r="RJ19" s="14">
        <v>4.8023433520122261</v>
      </c>
      <c r="RK19" s="14">
        <v>4.7187977585328582</v>
      </c>
      <c r="RL19" s="14">
        <v>4.8043810494141619</v>
      </c>
      <c r="RM19" s="14">
        <v>4.7589194699286441</v>
      </c>
      <c r="RN19" s="14">
        <v>4.7996941896024463</v>
      </c>
      <c r="RO19" s="14">
        <v>4.8267074413863398</v>
      </c>
      <c r="RP19" s="14">
        <v>4.8179500254971952</v>
      </c>
      <c r="RQ19" s="14">
        <v>4.8006119326874046</v>
      </c>
      <c r="RR19" s="14">
        <v>4.8127551020408159</v>
      </c>
      <c r="RS19" s="14">
        <v>4.8719387755102037</v>
      </c>
      <c r="RT19" s="14">
        <v>3.9321082184788159</v>
      </c>
      <c r="RU19" s="14">
        <v>4.7217968351199593</v>
      </c>
      <c r="RV19" s="14">
        <v>4.4890250127616129</v>
      </c>
      <c r="RW19" s="14">
        <v>4.8197139938712974</v>
      </c>
      <c r="RX19" s="14">
        <v>4.7625127681307458</v>
      </c>
      <c r="RY19" s="14">
        <v>4.8610827374872319</v>
      </c>
      <c r="RZ19" s="14">
        <v>4.8411644535240042</v>
      </c>
      <c r="SA19" s="14">
        <v>4.8043922369765069</v>
      </c>
      <c r="SB19" s="14">
        <v>4.7568947906026562</v>
      </c>
      <c r="SC19" s="14">
        <v>4.799284984678243</v>
      </c>
      <c r="SD19" s="14">
        <v>4.7757916241062306</v>
      </c>
      <c r="SE19" s="14">
        <v>4.8386108273748727</v>
      </c>
      <c r="SF19" s="14">
        <v>4.8993871297242082</v>
      </c>
      <c r="SG19" s="14">
        <v>4.9453524004085807</v>
      </c>
      <c r="SH19" s="14">
        <v>4.8744257274119454</v>
      </c>
      <c r="SI19" s="14">
        <v>4.8335885655946909</v>
      </c>
      <c r="SJ19" s="14">
        <v>4.8320571720265439</v>
      </c>
      <c r="SK19" s="14">
        <v>4.8259315977539563</v>
      </c>
      <c r="SL19" s="14">
        <v>4.8790199081163861</v>
      </c>
      <c r="SM19" s="14">
        <v>4.7117346938775508</v>
      </c>
      <c r="SN19" s="14">
        <v>4.8530612244897959</v>
      </c>
      <c r="SO19" s="14">
        <v>4.8250000000000002</v>
      </c>
      <c r="SP19" s="14">
        <v>4.8851454823889737</v>
      </c>
      <c r="SQ19" s="14">
        <v>4.9754977029096477</v>
      </c>
      <c r="SR19" s="14">
        <v>4.9984686064318531</v>
      </c>
      <c r="SS19" s="14">
        <v>4.9178152118427771</v>
      </c>
      <c r="ST19" s="14">
        <v>4.8454081632653061</v>
      </c>
      <c r="SU19" s="14">
        <v>4.9545918367346937</v>
      </c>
      <c r="SV19" s="14">
        <v>4.0126968004062977</v>
      </c>
      <c r="SW19" s="14">
        <v>3.2692111959287531</v>
      </c>
      <c r="SX19" s="14">
        <v>3.3009164969450104</v>
      </c>
      <c r="SY19" s="14">
        <v>3.205193482688391</v>
      </c>
      <c r="SZ19" s="14">
        <v>5.8197556008146645</v>
      </c>
      <c r="TA19" s="14">
        <v>4.8151731160896132</v>
      </c>
      <c r="TB19" s="14">
        <v>4.8167938931297707</v>
      </c>
      <c r="TC19" s="14">
        <v>4.8427480916030534</v>
      </c>
      <c r="TD19" s="14">
        <v>4.9643765903307884</v>
      </c>
      <c r="TE19" s="14">
        <v>4.9674300254452923</v>
      </c>
      <c r="TF19" s="14">
        <v>4.9821882951653942</v>
      </c>
      <c r="TG19" s="14">
        <v>4.9684478371501264</v>
      </c>
      <c r="TH19" s="14">
        <v>4.9801526717557252</v>
      </c>
      <c r="TI19" s="14">
        <v>5.004071246819338</v>
      </c>
      <c r="TJ19" s="14">
        <v>5.0290076335877858</v>
      </c>
      <c r="TK19" s="14">
        <v>5.0712468193384224</v>
      </c>
      <c r="TL19" s="14">
        <v>5.0335877862595417</v>
      </c>
      <c r="TM19" s="14">
        <v>5.0407124681933846</v>
      </c>
      <c r="TN19" s="14">
        <v>5.0727735368956743</v>
      </c>
      <c r="TO19" s="14">
        <v>3.4880407124681931</v>
      </c>
      <c r="TP19" s="14">
        <v>5.0391658189216688</v>
      </c>
      <c r="TQ19" s="14">
        <v>5.0447837150127226</v>
      </c>
      <c r="TR19" s="14">
        <v>5.0661241098677516</v>
      </c>
      <c r="TS19" s="14">
        <v>5.1958290946083423</v>
      </c>
      <c r="TT19" s="14">
        <v>5.1739572736520865</v>
      </c>
      <c r="TU19" s="14">
        <v>5.1297049847405898</v>
      </c>
      <c r="TV19" s="14">
        <v>5.1612410986775172</v>
      </c>
      <c r="TW19" s="14">
        <v>5.2089476359938987</v>
      </c>
      <c r="TX19" s="14">
        <v>5.2355035605289935</v>
      </c>
      <c r="TY19" s="14">
        <v>5.2831723436705635</v>
      </c>
      <c r="TZ19" s="14">
        <v>5.2511438739196743</v>
      </c>
      <c r="UA19" s="14">
        <v>5.2731434384537126</v>
      </c>
      <c r="UB19" s="14">
        <v>5.3035078800203346</v>
      </c>
      <c r="UC19" s="14">
        <v>5.3482460599898323</v>
      </c>
      <c r="UD19" s="14">
        <v>5.4001016776817483</v>
      </c>
      <c r="UE19" s="14">
        <v>5.3841463414634152</v>
      </c>
      <c r="UF19" s="14">
        <v>5.4204372140315202</v>
      </c>
      <c r="UG19" s="14">
        <v>5.3861788617886184</v>
      </c>
      <c r="UH19" s="14">
        <v>5.3902439024390238</v>
      </c>
      <c r="UI19" s="14">
        <v>5.5116869918699187</v>
      </c>
      <c r="UJ19" s="14">
        <v>5.5370934959349585</v>
      </c>
      <c r="UK19" s="14">
        <v>5.5426829268292686</v>
      </c>
      <c r="UL19" s="14">
        <v>5.8541666666666661</v>
      </c>
      <c r="UM19" s="14">
        <v>5.6448170731707314</v>
      </c>
      <c r="UN19" s="14">
        <v>5.6018283392585069</v>
      </c>
      <c r="UO19" s="14">
        <v>5.6262061960385976</v>
      </c>
      <c r="UP19" s="14">
        <v>5.5256475368207214</v>
      </c>
      <c r="UQ19" s="14">
        <v>5.6566785170137122</v>
      </c>
      <c r="UR19" s="14">
        <v>5.516505840528187</v>
      </c>
      <c r="US19" s="14">
        <v>3.4625126646403244</v>
      </c>
      <c r="UT19" s="14">
        <v>3.6040506329113922</v>
      </c>
      <c r="UU19" s="14">
        <v>5.0420892494929008</v>
      </c>
      <c r="UV19" s="14">
        <v>3.0552178318135765</v>
      </c>
      <c r="UW19" s="14">
        <v>4.384576357179097</v>
      </c>
      <c r="UX19" s="14">
        <v>4.310694374049671</v>
      </c>
      <c r="UY19" s="14">
        <v>4.2147922998986829</v>
      </c>
      <c r="UZ19" s="14">
        <v>3.1334348046676817</v>
      </c>
      <c r="VA19" s="14">
        <v>4.0638621388748097</v>
      </c>
      <c r="VB19" s="14">
        <v>3.1691139240506327</v>
      </c>
      <c r="VC19" s="14">
        <v>3.0395136778115504</v>
      </c>
      <c r="VD19" s="14">
        <v>3.6719066937119678</v>
      </c>
      <c r="VE19" s="14">
        <v>3.4493414387031409</v>
      </c>
      <c r="VF19" s="14">
        <v>3.9270886075949365</v>
      </c>
      <c r="VG19" s="14">
        <v>3.8027383367139964</v>
      </c>
      <c r="VH19" s="14">
        <v>3.7105930055752658</v>
      </c>
      <c r="VI19" s="14">
        <v>4.0714285714285712</v>
      </c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</row>
    <row r="20" spans="1:2288" x14ac:dyDescent="0.2">
      <c r="A20" s="22" t="s">
        <v>17</v>
      </c>
      <c r="B20" s="17" t="s">
        <v>9</v>
      </c>
      <c r="C20" s="13">
        <v>1E-3</v>
      </c>
      <c r="D20" s="13">
        <v>4.1666667675599456E-3</v>
      </c>
      <c r="E20" s="13">
        <v>8.6111112032085657E-3</v>
      </c>
      <c r="F20" s="13">
        <v>1.0833333421032876E-2</v>
      </c>
      <c r="G20" s="13">
        <v>0.35111111111473292</v>
      </c>
      <c r="H20" s="13">
        <v>0.69166666665114462</v>
      </c>
      <c r="I20" s="13">
        <v>1.0319444445194677</v>
      </c>
      <c r="J20" s="13">
        <v>1.3725000000558794</v>
      </c>
      <c r="K20" s="13">
        <v>1.6630555556039326</v>
      </c>
      <c r="L20" s="13">
        <v>1.6897222222178243</v>
      </c>
      <c r="M20" s="13">
        <v>2.030277777754236</v>
      </c>
      <c r="N20" s="13">
        <v>2.3680555555620231</v>
      </c>
      <c r="O20" s="13">
        <v>2.7055555555270985</v>
      </c>
      <c r="P20" s="13">
        <v>3.0433333333348855</v>
      </c>
      <c r="Q20" s="13">
        <v>3.3808333332999609</v>
      </c>
      <c r="R20" s="13">
        <v>3.7183333332650363</v>
      </c>
      <c r="S20" s="13">
        <v>4.0561111110728234</v>
      </c>
      <c r="T20" s="13">
        <v>4.3936111112125218</v>
      </c>
      <c r="U20" s="13">
        <v>4.7313888888456859</v>
      </c>
      <c r="V20" s="13">
        <v>5.0688888889853843</v>
      </c>
      <c r="W20" s="13">
        <v>5.4091666666790843</v>
      </c>
      <c r="X20" s="13">
        <v>5.7469444444868714</v>
      </c>
      <c r="Y20" s="13">
        <v>6.0844444444519468</v>
      </c>
      <c r="Z20" s="13">
        <v>6.4219444444170222</v>
      </c>
      <c r="AA20" s="13">
        <v>6.7652777778566815</v>
      </c>
      <c r="AB20" s="13">
        <v>7.1027777778217569</v>
      </c>
      <c r="AC20" s="13">
        <v>7.4433333333581686</v>
      </c>
      <c r="AD20" s="13">
        <v>7.780833333323244</v>
      </c>
      <c r="AE20" s="13">
        <v>8.1213888888596557</v>
      </c>
      <c r="AF20" s="13">
        <v>8.4616666667279787</v>
      </c>
      <c r="AG20" s="13">
        <v>8.7991666666930541</v>
      </c>
      <c r="AH20" s="13">
        <v>9.1397222222294658</v>
      </c>
      <c r="AI20" s="13">
        <v>9.4772222221945412</v>
      </c>
      <c r="AJ20" s="13">
        <v>9.8205555556342006</v>
      </c>
      <c r="AK20" s="13">
        <v>10.158055555599276</v>
      </c>
      <c r="AL20" s="13">
        <v>10.495555555564351</v>
      </c>
      <c r="AM20" s="13">
        <v>10.833333333372138</v>
      </c>
      <c r="AN20" s="13">
        <v>11.173611111065838</v>
      </c>
      <c r="AO20" s="13">
        <v>11.511388888873626</v>
      </c>
      <c r="AP20" s="13">
        <v>11.848888888838701</v>
      </c>
      <c r="AQ20" s="13">
        <v>12.186388888978399</v>
      </c>
      <c r="AR20" s="13">
        <v>12.524166666611563</v>
      </c>
      <c r="AS20" s="13">
        <v>12.864444444479886</v>
      </c>
      <c r="AT20" s="13">
        <v>13.202222222287674</v>
      </c>
      <c r="AU20" s="13">
        <v>13.542499999981374</v>
      </c>
      <c r="AV20" s="13">
        <v>13.883055555517785</v>
      </c>
      <c r="AW20" s="13">
        <v>14.220555555657484</v>
      </c>
      <c r="AX20" s="13">
        <v>14.558055555622559</v>
      </c>
      <c r="AY20" s="13">
        <v>14.895833333430346</v>
      </c>
      <c r="AZ20" s="13">
        <v>15.233333333395422</v>
      </c>
      <c r="BA20" s="13">
        <v>15.571111111203209</v>
      </c>
      <c r="BB20" s="13">
        <v>15.908611111168284</v>
      </c>
      <c r="BC20" s="13">
        <v>16.246111111133359</v>
      </c>
      <c r="BD20" s="13">
        <v>16.586666666669771</v>
      </c>
      <c r="BE20" s="13">
        <v>16.924166666634846</v>
      </c>
      <c r="BF20" s="13">
        <v>17.261944444442634</v>
      </c>
      <c r="BG20" s="13">
        <v>17.599444444407709</v>
      </c>
      <c r="BH20" s="13">
        <v>17.936944444372784</v>
      </c>
      <c r="BI20" s="13">
        <v>18.274722222180571</v>
      </c>
      <c r="BJ20" s="13">
        <v>18.61222222232027</v>
      </c>
      <c r="BK20" s="13">
        <v>18.949722222285345</v>
      </c>
      <c r="BL20" s="13">
        <v>19.290277777821757</v>
      </c>
      <c r="BM20" s="13">
        <v>19.627777777786832</v>
      </c>
      <c r="BN20" s="13">
        <v>19.965555555594619</v>
      </c>
      <c r="BO20" s="13">
        <v>20.311388888920192</v>
      </c>
      <c r="BP20" s="13">
        <v>20.649166666727979</v>
      </c>
      <c r="BQ20" s="13">
        <v>20.986666666693054</v>
      </c>
      <c r="BR20" s="13">
        <v>21.32416666665813</v>
      </c>
      <c r="BS20" s="13">
        <v>21.667500000097789</v>
      </c>
      <c r="BT20" s="13">
        <v>22.005000000062864</v>
      </c>
      <c r="BU20" s="13">
        <v>22.342777777870651</v>
      </c>
      <c r="BV20" s="13">
        <v>22.680277777835727</v>
      </c>
      <c r="BW20" s="13">
        <v>23.017777777800802</v>
      </c>
      <c r="BX20" s="13">
        <v>23.355555555608589</v>
      </c>
      <c r="BY20" s="13">
        <v>23.693055555573665</v>
      </c>
      <c r="BZ20" s="13">
        <v>24.030833333381452</v>
      </c>
      <c r="CA20" s="13">
        <v>24.368333333346527</v>
      </c>
      <c r="CB20" s="13">
        <v>24.705833333311602</v>
      </c>
      <c r="CC20" s="13">
        <v>25.04361111111939</v>
      </c>
      <c r="CD20" s="13">
        <v>25.381111111084465</v>
      </c>
      <c r="CE20" s="13">
        <v>25.71861111104954</v>
      </c>
      <c r="CF20" s="13">
        <v>26.056388888857327</v>
      </c>
      <c r="CG20" s="13">
        <v>26.393888888822403</v>
      </c>
      <c r="CH20" s="13">
        <v>26.73166666663019</v>
      </c>
      <c r="CI20" s="13">
        <v>27.074722222227138</v>
      </c>
      <c r="CJ20" s="13">
        <v>27.412500000034925</v>
      </c>
      <c r="CK20" s="13">
        <v>27.75</v>
      </c>
      <c r="CL20" s="13">
        <v>28.090277777868323</v>
      </c>
      <c r="CM20" s="13">
        <v>28.428055555501487</v>
      </c>
      <c r="CN20" s="13">
        <v>28.771388888941146</v>
      </c>
      <c r="CO20" s="13">
        <v>29.108888888906222</v>
      </c>
      <c r="CP20" s="13">
        <v>29.449444444442634</v>
      </c>
      <c r="CQ20" s="13">
        <v>29.786944444407709</v>
      </c>
      <c r="CR20" s="13">
        <v>30.127499999944121</v>
      </c>
      <c r="CS20" s="13">
        <v>30.465000000083819</v>
      </c>
      <c r="CT20" s="13">
        <v>30.802500000048894</v>
      </c>
      <c r="CU20" s="13">
        <v>31.143055555585306</v>
      </c>
      <c r="CV20" s="13">
        <v>31.483333333279006</v>
      </c>
      <c r="CW20" s="13">
        <v>31.826666666718666</v>
      </c>
      <c r="CX20" s="13">
        <v>32.164166666683741</v>
      </c>
      <c r="CY20" s="13">
        <v>32.501666666648816</v>
      </c>
      <c r="CZ20" s="13">
        <v>32.839444444456603</v>
      </c>
      <c r="DA20" s="13">
        <v>33.176944444421679</v>
      </c>
      <c r="DB20" s="13">
        <v>33.514722222229466</v>
      </c>
      <c r="DC20" s="13">
        <v>33.852222222194541</v>
      </c>
      <c r="DD20" s="13">
        <v>34.189722222159617</v>
      </c>
      <c r="DE20" s="13">
        <v>34.527499999967404</v>
      </c>
      <c r="DF20" s="13">
        <v>34.870555555564351</v>
      </c>
      <c r="DG20" s="13">
        <v>35.208333333372138</v>
      </c>
      <c r="DH20" s="13">
        <v>35.545833333337214</v>
      </c>
      <c r="DI20" s="13">
        <v>35.886111111205537</v>
      </c>
      <c r="DJ20" s="13">
        <v>36.226666666741949</v>
      </c>
      <c r="DK20" s="13">
        <v>36.564166666707024</v>
      </c>
      <c r="DL20" s="13">
        <v>36.904722222243436</v>
      </c>
      <c r="DM20" s="13">
        <v>37.242222222208511</v>
      </c>
      <c r="DN20" s="13">
        <v>37.579722222173586</v>
      </c>
      <c r="DO20" s="13">
        <v>37.920277777709998</v>
      </c>
      <c r="DP20" s="13">
        <v>38.257777777849697</v>
      </c>
      <c r="DQ20" s="13">
        <v>38.595555555657484</v>
      </c>
      <c r="DR20" s="13">
        <v>38.933055555622559</v>
      </c>
      <c r="DS20" s="13">
        <v>39.270555555587634</v>
      </c>
      <c r="DT20" s="13">
        <v>39.608333333395422</v>
      </c>
      <c r="DU20" s="13">
        <v>39.945833333360497</v>
      </c>
      <c r="DV20" s="13">
        <v>40.283611111168284</v>
      </c>
      <c r="DW20" s="13">
        <v>40.623888888861984</v>
      </c>
      <c r="DX20" s="13">
        <v>40.964166666730307</v>
      </c>
      <c r="DY20" s="13">
        <v>41.304722222266719</v>
      </c>
      <c r="DZ20" s="13">
        <v>41.642222222231794</v>
      </c>
      <c r="EA20" s="13">
        <v>41.980000000039581</v>
      </c>
      <c r="EB20" s="13">
        <v>42.317500000004657</v>
      </c>
      <c r="EC20" s="13">
        <v>42.654999999969732</v>
      </c>
      <c r="ED20" s="13">
        <v>42.992777777777519</v>
      </c>
      <c r="EE20" s="13">
        <v>43.333055555645842</v>
      </c>
      <c r="EF20" s="13">
        <v>43.670833333279006</v>
      </c>
      <c r="EG20" s="13">
        <v>44.008333333418705</v>
      </c>
      <c r="EH20" s="13">
        <v>44.346111111051869</v>
      </c>
      <c r="EI20" s="13">
        <v>44.683611111191567</v>
      </c>
      <c r="EJ20" s="13">
        <v>45.021111111156642</v>
      </c>
      <c r="EK20" s="13">
        <v>45.358888888964429</v>
      </c>
      <c r="EL20" s="13">
        <v>45.69916666665813</v>
      </c>
      <c r="EM20" s="13">
        <v>46.036944444465917</v>
      </c>
      <c r="EN20" s="13">
        <v>46.374444444430992</v>
      </c>
      <c r="EO20" s="13">
        <v>46.711944444396067</v>
      </c>
      <c r="EP20" s="13">
        <v>47.049722222203854</v>
      </c>
      <c r="EQ20" s="13">
        <v>47.390000000072177</v>
      </c>
      <c r="ER20" s="13">
        <v>47.727777777879965</v>
      </c>
      <c r="ES20" s="13">
        <v>48.070833333302289</v>
      </c>
      <c r="ET20" s="13">
        <v>48.408333333267365</v>
      </c>
      <c r="EU20" s="13">
        <v>48.746111111075152</v>
      </c>
      <c r="EV20" s="13">
        <v>49.083611111040227</v>
      </c>
      <c r="EW20" s="13">
        <v>49.421388888848014</v>
      </c>
      <c r="EX20" s="13">
        <v>49.758888888987713</v>
      </c>
      <c r="EY20" s="13">
        <v>50.096388888952788</v>
      </c>
      <c r="EZ20" s="13">
        <v>50.434166666760575</v>
      </c>
      <c r="FA20" s="13">
        <v>50.77166666672565</v>
      </c>
      <c r="FB20" s="13">
        <v>51.109166666690726</v>
      </c>
      <c r="FC20" s="13">
        <v>51.446944444498513</v>
      </c>
      <c r="FD20" s="13">
        <v>51.784444444463588</v>
      </c>
      <c r="FE20" s="13">
        <v>52.125</v>
      </c>
      <c r="FF20" s="13">
        <v>52.462499999965075</v>
      </c>
      <c r="FG20" s="13">
        <v>52.803055555501487</v>
      </c>
      <c r="FH20" s="13">
        <v>53.140555555641185</v>
      </c>
      <c r="FI20" s="13">
        <v>53.480833333334886</v>
      </c>
      <c r="FJ20" s="13">
        <v>53.818611111142673</v>
      </c>
      <c r="FK20" s="13">
        <v>54.156111111107748</v>
      </c>
      <c r="FL20" s="13">
        <v>54.49666666664416</v>
      </c>
      <c r="FM20" s="13">
        <v>54.834166666609235</v>
      </c>
      <c r="FN20" s="13">
        <v>55.171666666748933</v>
      </c>
      <c r="FO20" s="13">
        <v>55.509444444382098</v>
      </c>
      <c r="FP20" s="13">
        <v>55.846944444521796</v>
      </c>
      <c r="FQ20" s="13">
        <v>56.18472222215496</v>
      </c>
      <c r="FR20" s="13">
        <v>56.522222222294658</v>
      </c>
      <c r="FS20" s="13">
        <v>56.859722222259734</v>
      </c>
      <c r="FT20" s="13">
        <v>57.197500000067521</v>
      </c>
      <c r="FU20" s="13">
        <v>57.535000000032596</v>
      </c>
      <c r="FV20" s="13">
        <v>57.872499999997672</v>
      </c>
      <c r="FW20" s="13">
        <v>58.213055555534083</v>
      </c>
      <c r="FX20" s="13">
        <v>58.550555555499159</v>
      </c>
      <c r="FY20" s="13">
        <v>58.891111111210193</v>
      </c>
      <c r="FZ20" s="13">
        <v>59.228611111175269</v>
      </c>
      <c r="GA20" s="13">
        <v>59.566388888983056</v>
      </c>
      <c r="GB20" s="13">
        <v>59.906666666676756</v>
      </c>
      <c r="GC20" s="13">
        <v>60.244166666641831</v>
      </c>
      <c r="GD20" s="13">
        <v>60.581944444449618</v>
      </c>
      <c r="GE20" s="13">
        <v>60.919444444414694</v>
      </c>
      <c r="GF20" s="13">
        <v>61.257222222222481</v>
      </c>
      <c r="GG20" s="13">
        <v>61.594722222187556</v>
      </c>
      <c r="GH20" s="13">
        <v>61.937777777784504</v>
      </c>
      <c r="GI20" s="13">
        <v>62.275555555592291</v>
      </c>
      <c r="GJ20" s="13">
        <v>62.613055555557366</v>
      </c>
      <c r="GK20" s="13">
        <v>62.950833333365154</v>
      </c>
      <c r="GL20" s="13">
        <v>63.288333333330229</v>
      </c>
      <c r="GM20" s="13">
        <v>63.625833333295304</v>
      </c>
      <c r="GN20" s="13">
        <v>63.963611111103091</v>
      </c>
      <c r="GO20" s="13">
        <v>64.301111111068167</v>
      </c>
      <c r="GP20" s="13">
        <v>64.638611111207865</v>
      </c>
      <c r="GQ20" s="13">
        <v>64.976388888841029</v>
      </c>
      <c r="GR20" s="13">
        <v>65.313888888980728</v>
      </c>
      <c r="GS20" s="13">
        <v>65.651666666613892</v>
      </c>
      <c r="GT20" s="13">
        <v>65.98916666675359</v>
      </c>
      <c r="GU20" s="13">
        <v>66.326666666718666</v>
      </c>
      <c r="GV20" s="13">
        <v>66.664444444526453</v>
      </c>
      <c r="GW20" s="13">
        <v>67.001944444491528</v>
      </c>
      <c r="GX20" s="13">
        <v>67.339722222299315</v>
      </c>
      <c r="GY20" s="13">
        <v>67.67722222226439</v>
      </c>
      <c r="GZ20" s="13">
        <v>68.014722222229466</v>
      </c>
      <c r="HA20" s="13">
        <v>68.36083333339775</v>
      </c>
      <c r="HB20" s="13">
        <v>68.698333333362825</v>
      </c>
      <c r="HC20" s="13">
        <v>69.036111111170612</v>
      </c>
      <c r="HD20" s="13">
        <v>69.376388888864312</v>
      </c>
      <c r="HE20" s="13">
        <v>69.714166666672099</v>
      </c>
      <c r="HF20" s="13">
        <v>70.057499999937136</v>
      </c>
      <c r="HG20" s="13">
        <v>70.397777777805459</v>
      </c>
      <c r="HH20" s="13">
        <v>70.735555555613246</v>
      </c>
      <c r="HI20" s="13">
        <v>71.078611111210193</v>
      </c>
      <c r="HJ20" s="13">
        <v>71.416111111175269</v>
      </c>
      <c r="HK20" s="13">
        <v>71.753888888983056</v>
      </c>
      <c r="HL20" s="13">
        <v>72.091388888948131</v>
      </c>
      <c r="HM20" s="13">
        <v>72.429166666755918</v>
      </c>
      <c r="HN20" s="13">
        <v>72.769444444449618</v>
      </c>
      <c r="HO20" s="13">
        <v>73.106944444414694</v>
      </c>
      <c r="HP20" s="13">
        <v>73.450277777854353</v>
      </c>
      <c r="HQ20" s="13">
        <v>73.787777777819429</v>
      </c>
      <c r="HR20" s="13">
        <v>74.125555555627216</v>
      </c>
      <c r="HS20" s="13">
        <v>74.463055555592291</v>
      </c>
      <c r="HT20" s="13">
        <v>74.800555555557366</v>
      </c>
      <c r="HU20" s="13">
        <v>75.141111111093778</v>
      </c>
      <c r="HV20" s="13">
        <v>75.481388888962101</v>
      </c>
      <c r="HW20" s="13">
        <v>75.819166666595265</v>
      </c>
      <c r="HX20" s="13">
        <v>76.156666666734964</v>
      </c>
      <c r="HY20" s="13">
        <v>76.494166666700039</v>
      </c>
      <c r="HZ20" s="13">
        <v>76.831944444507826</v>
      </c>
      <c r="IA20" s="13">
        <v>77.169444444472902</v>
      </c>
      <c r="IB20" s="13">
        <v>77.507222222280689</v>
      </c>
      <c r="IC20" s="13">
        <v>77.844722222245764</v>
      </c>
      <c r="ID20" s="13">
        <v>78.182222222210839</v>
      </c>
      <c r="IE20" s="13">
        <v>78.520000000018626</v>
      </c>
      <c r="IF20" s="13">
        <v>78.857499999983702</v>
      </c>
      <c r="IG20" s="13">
        <v>79.195277777791489</v>
      </c>
      <c r="IH20" s="13">
        <v>79.532777777756564</v>
      </c>
      <c r="II20" s="13">
        <v>79.87027777772164</v>
      </c>
      <c r="IJ20" s="13">
        <v>80.208055555529427</v>
      </c>
      <c r="IK20" s="13">
        <v>80.545555555494502</v>
      </c>
      <c r="IL20" s="13">
        <v>80.883333333302289</v>
      </c>
      <c r="IM20" s="13">
        <v>81.220833333267365</v>
      </c>
      <c r="IN20" s="13">
        <v>81.558333333407063</v>
      </c>
      <c r="IO20" s="13">
        <v>81.896111111040227</v>
      </c>
      <c r="IP20" s="13">
        <v>82.233611111179926</v>
      </c>
      <c r="IQ20" s="13">
        <v>82.571111111145001</v>
      </c>
      <c r="IR20" s="13">
        <v>82.908888888952788</v>
      </c>
      <c r="IS20" s="13">
        <v>83.246388888917863</v>
      </c>
      <c r="IT20" s="13">
        <v>83.58416666672565</v>
      </c>
      <c r="IU20" s="13">
        <v>83.921666666690726</v>
      </c>
      <c r="IV20" s="13">
        <v>84.259166666655801</v>
      </c>
      <c r="IW20" s="13">
        <v>84.596944444463588</v>
      </c>
      <c r="IX20" s="13">
        <v>84.934444444428664</v>
      </c>
      <c r="IY20" s="13">
        <v>85.272222222236451</v>
      </c>
      <c r="IZ20" s="13">
        <v>85.609722222201526</v>
      </c>
      <c r="JA20" s="13">
        <v>85.950000000069849</v>
      </c>
      <c r="JB20" s="13">
        <v>86.287777777877636</v>
      </c>
      <c r="JC20" s="13">
        <v>86.625277777842712</v>
      </c>
      <c r="JD20" s="13">
        <v>86.963055555650499</v>
      </c>
      <c r="JE20" s="13">
        <v>87.300555555615574</v>
      </c>
      <c r="JF20" s="13">
        <v>87.63805555558065</v>
      </c>
      <c r="JG20" s="13">
        <v>87.975833333388437</v>
      </c>
      <c r="JH20" s="13">
        <v>88.313333333353512</v>
      </c>
      <c r="JI20" s="13">
        <v>88.651111111161299</v>
      </c>
      <c r="JJ20" s="13">
        <v>88.988611111126374</v>
      </c>
      <c r="JK20" s="13">
        <v>89.32611111109145</v>
      </c>
      <c r="JL20" s="13">
        <v>89.663888888899237</v>
      </c>
      <c r="JM20" s="13">
        <v>90.00416666676756</v>
      </c>
      <c r="JN20" s="13">
        <v>90.341944444400724</v>
      </c>
      <c r="JO20" s="13">
        <v>90.679444444540422</v>
      </c>
      <c r="JP20" s="13">
        <v>91.016944444505498</v>
      </c>
      <c r="JQ20" s="13">
        <v>91.354722222313285</v>
      </c>
      <c r="JR20" s="13">
        <v>91.69222222227836</v>
      </c>
      <c r="JS20" s="13">
        <v>92.029722222243436</v>
      </c>
      <c r="JT20" s="13">
        <v>92.367500000051223</v>
      </c>
      <c r="JU20" s="13">
        <v>92.707777777744923</v>
      </c>
      <c r="JV20" s="13">
        <v>93.04555555555271</v>
      </c>
      <c r="JW20" s="13">
        <v>93.385833333421033</v>
      </c>
      <c r="JX20" s="13">
        <v>93.723333333386108</v>
      </c>
      <c r="JY20" s="13">
        <v>94.061111111193895</v>
      </c>
      <c r="JZ20" s="13">
        <v>94.398611111158971</v>
      </c>
      <c r="KA20" s="13">
        <v>94.736388888966758</v>
      </c>
      <c r="KB20" s="13">
        <v>95.073888888931833</v>
      </c>
      <c r="KC20" s="13">
        <v>95.411388888896909</v>
      </c>
      <c r="KD20" s="13">
        <v>95.749166666704696</v>
      </c>
      <c r="KE20" s="13">
        <v>96.086666666669771</v>
      </c>
      <c r="KF20" s="13">
        <v>96.427222222206183</v>
      </c>
      <c r="KG20" s="13">
        <v>96.77027777780313</v>
      </c>
      <c r="KH20" s="13">
        <v>97.113333333400078</v>
      </c>
      <c r="KI20" s="13">
        <v>97.451111111207865</v>
      </c>
      <c r="KJ20" s="13">
        <v>97.796944444533437</v>
      </c>
      <c r="KK20" s="13">
        <v>98.137500000069849</v>
      </c>
      <c r="KL20" s="13">
        <v>98.475000000034925</v>
      </c>
      <c r="KM20" s="13">
        <v>98.812777777842712</v>
      </c>
      <c r="KN20" s="13">
        <v>99.150277777807787</v>
      </c>
      <c r="KO20" s="13">
        <v>99.493333333404735</v>
      </c>
      <c r="KP20" s="13">
        <v>99.831111111212522</v>
      </c>
      <c r="KQ20" s="13">
        <v>100.1686111111776</v>
      </c>
      <c r="KR20" s="13">
        <v>100.50638888898538</v>
      </c>
      <c r="KS20" s="13">
        <v>100.84388888895046</v>
      </c>
      <c r="KT20" s="13">
        <v>101.18416666664416</v>
      </c>
      <c r="KU20" s="13">
        <v>101.52194444445195</v>
      </c>
      <c r="KV20" s="13">
        <v>101.85944444441702</v>
      </c>
      <c r="KW20" s="13">
        <v>102.19722222222481</v>
      </c>
      <c r="KX20" s="13">
        <v>102.53750000009313</v>
      </c>
      <c r="KY20" s="13">
        <v>102.88055555551546</v>
      </c>
      <c r="KZ20" s="13">
        <v>103.22111111105187</v>
      </c>
      <c r="LA20" s="13">
        <v>103.55861111119157</v>
      </c>
      <c r="LB20" s="13">
        <v>103.89638888882473</v>
      </c>
      <c r="LC20" s="13">
        <v>104.24222222232493</v>
      </c>
      <c r="LD20" s="13">
        <v>104.58277777786134</v>
      </c>
      <c r="LE20" s="13">
        <v>104.92027777782641</v>
      </c>
      <c r="LF20" s="13">
        <v>105.25777777779149</v>
      </c>
      <c r="LG20" s="13">
        <v>105.59555555559928</v>
      </c>
      <c r="LH20" s="13">
        <v>105.93305555556435</v>
      </c>
      <c r="LI20" s="13">
        <v>106.27083333337214</v>
      </c>
      <c r="LJ20" s="13">
        <v>106.60833333333721</v>
      </c>
      <c r="LK20" s="13">
        <v>106.94861111120554</v>
      </c>
      <c r="LL20" s="13">
        <v>107.2863888888387</v>
      </c>
      <c r="LM20" s="13">
        <v>107.6238888889784</v>
      </c>
      <c r="LN20" s="13">
        <v>107.96444444451481</v>
      </c>
      <c r="LO20" s="13">
        <v>108.30194444447989</v>
      </c>
      <c r="LP20" s="13">
        <v>108.63944444444496</v>
      </c>
      <c r="LQ20" s="13">
        <v>108.97722222225275</v>
      </c>
      <c r="LR20" s="13">
        <v>109.31472222221782</v>
      </c>
      <c r="LS20" s="13">
        <v>109.65250000002561</v>
      </c>
      <c r="LT20" s="13">
        <v>109.99277777771931</v>
      </c>
      <c r="LU20" s="13">
        <v>110.33027777785901</v>
      </c>
      <c r="LV20" s="13">
        <v>110.66805555549217</v>
      </c>
      <c r="LW20" s="13">
        <v>111.00555555563187</v>
      </c>
      <c r="LX20" s="13">
        <v>111.34611111116828</v>
      </c>
      <c r="LY20" s="13">
        <v>111.68388888897607</v>
      </c>
      <c r="LZ20" s="13">
        <v>112.02138888894115</v>
      </c>
      <c r="MA20" s="13">
        <v>112.35916666674893</v>
      </c>
      <c r="MB20" s="13">
        <v>112.70222222217126</v>
      </c>
      <c r="MC20" s="13">
        <v>113.03972222231096</v>
      </c>
      <c r="MD20" s="13">
        <v>113.37749999994412</v>
      </c>
      <c r="ME20" s="13">
        <v>113.71500000008382</v>
      </c>
      <c r="MF20" s="13">
        <v>114.05277777771698</v>
      </c>
      <c r="MG20" s="13">
        <v>114.39027777785668</v>
      </c>
      <c r="MH20" s="13">
        <v>114.72777777782176</v>
      </c>
      <c r="MI20" s="13">
        <v>115.06555555562954</v>
      </c>
      <c r="MJ20" s="13">
        <v>115.40305555559462</v>
      </c>
      <c r="MK20" s="13">
        <v>115.74083333340241</v>
      </c>
      <c r="ML20" s="13">
        <v>116.07833333336748</v>
      </c>
      <c r="MM20" s="13">
        <v>116.41583333333256</v>
      </c>
      <c r="MN20" s="13">
        <v>116.75361111114034</v>
      </c>
      <c r="MO20" s="13">
        <v>117.09111111110542</v>
      </c>
      <c r="MP20" s="13">
        <v>117.4286111110705</v>
      </c>
      <c r="MQ20" s="13">
        <v>117.76638888887828</v>
      </c>
      <c r="MR20" s="13">
        <v>118.10388888884336</v>
      </c>
      <c r="MS20" s="13">
        <v>118.44166666665114</v>
      </c>
      <c r="MT20" s="13">
        <v>118.78194444451947</v>
      </c>
      <c r="MU20" s="13">
        <v>119.11944444448454</v>
      </c>
      <c r="MV20" s="13">
        <v>119.45722222229233</v>
      </c>
      <c r="MW20" s="13">
        <v>119.79749999998603</v>
      </c>
      <c r="MX20" s="13">
        <v>120.13527777779382</v>
      </c>
      <c r="MY20" s="13">
        <v>120.47277777775889</v>
      </c>
      <c r="MZ20" s="13">
        <v>120.81027777772397</v>
      </c>
      <c r="NA20" s="13">
        <v>121.14805555553176</v>
      </c>
      <c r="NB20" s="13">
        <v>121.48555555549683</v>
      </c>
      <c r="NC20" s="13">
        <v>121.82333333330462</v>
      </c>
      <c r="ND20" s="13">
        <v>122.16083333326969</v>
      </c>
      <c r="NE20" s="13">
        <v>122.49833333340939</v>
      </c>
      <c r="NF20" s="13">
        <v>122.83611111104256</v>
      </c>
      <c r="NG20" s="13">
        <v>123.17361111118225</v>
      </c>
      <c r="NH20" s="13">
        <v>123.51138888899004</v>
      </c>
      <c r="NI20" s="13">
        <v>123.84888888895512</v>
      </c>
      <c r="NJ20" s="13">
        <v>124.18916666664882</v>
      </c>
      <c r="NK20" s="13">
        <v>124.5269444444566</v>
      </c>
      <c r="NL20" s="13">
        <v>124.86444444442168</v>
      </c>
      <c r="NM20" s="13">
        <v>125.20222222222947</v>
      </c>
      <c r="NN20" s="13">
        <v>125.53972222219454</v>
      </c>
      <c r="NO20" s="13">
        <v>125.88000000006286</v>
      </c>
      <c r="NP20" s="13">
        <v>126.22055555559928</v>
      </c>
      <c r="NQ20" s="13">
        <v>126.55805555556435</v>
      </c>
      <c r="NR20" s="13">
        <v>126.89583333337214</v>
      </c>
      <c r="NS20" s="13">
        <v>127.23333333333721</v>
      </c>
      <c r="NT20" s="13">
        <v>127.57083333330229</v>
      </c>
      <c r="NU20" s="13">
        <v>127.90861111111008</v>
      </c>
      <c r="NV20" s="13">
        <v>128.2488888889784</v>
      </c>
      <c r="NW20" s="13">
        <v>128.58944444451481</v>
      </c>
      <c r="NX20" s="13">
        <v>128.92694444447989</v>
      </c>
      <c r="NY20" s="13">
        <v>129.26444444444496</v>
      </c>
      <c r="NZ20" s="13">
        <v>129.60222222225275</v>
      </c>
      <c r="OA20" s="13">
        <v>129.93972222221782</v>
      </c>
      <c r="OB20" s="13">
        <v>130.27750000002561</v>
      </c>
      <c r="OC20" s="13">
        <v>130.61499999999069</v>
      </c>
      <c r="OD20" s="13">
        <v>130.95249999995576</v>
      </c>
      <c r="OE20" s="13">
        <v>131.29583333339542</v>
      </c>
      <c r="OF20" s="13">
        <v>131.6333333333605</v>
      </c>
      <c r="OG20" s="13">
        <v>131.97111111116828</v>
      </c>
      <c r="OH20" s="13">
        <v>132.30861111113336</v>
      </c>
      <c r="OI20" s="13">
        <v>132.64611111109843</v>
      </c>
      <c r="OJ20" s="13">
        <v>132.98388888890622</v>
      </c>
      <c r="OK20" s="13">
        <v>133.32416666659992</v>
      </c>
      <c r="OL20" s="13">
        <v>133.66194444440771</v>
      </c>
      <c r="OM20" s="13">
        <v>134.00500000000466</v>
      </c>
      <c r="ON20" s="13">
        <v>134.34249999996973</v>
      </c>
      <c r="OO20" s="13">
        <v>134.68027777777752</v>
      </c>
      <c r="OP20" s="13">
        <v>135.01777777774259</v>
      </c>
      <c r="OQ20" s="13">
        <v>135.35555555555038</v>
      </c>
      <c r="OR20" s="13">
        <v>135.69305555551546</v>
      </c>
      <c r="OS20" s="13">
        <v>136.03055555565516</v>
      </c>
      <c r="OT20" s="13">
        <v>136.37111111119157</v>
      </c>
      <c r="OU20" s="13">
        <v>136.70861111115664</v>
      </c>
      <c r="OV20" s="13">
        <v>137.04916666669305</v>
      </c>
      <c r="OW20" s="13">
        <v>137.38666666665813</v>
      </c>
      <c r="OX20" s="13">
        <v>137.7241666666232</v>
      </c>
      <c r="OY20" s="13">
        <v>138.06194444443099</v>
      </c>
      <c r="OZ20" s="13">
        <v>138.39944444439607</v>
      </c>
      <c r="PA20" s="13">
        <v>138.73722222220385</v>
      </c>
      <c r="PB20" s="13">
        <v>139.07750000007218</v>
      </c>
      <c r="PC20" s="13">
        <v>139.41500000003725</v>
      </c>
      <c r="PD20" s="13">
        <v>139.75277777784504</v>
      </c>
      <c r="PE20" s="13">
        <v>140.09305555553874</v>
      </c>
      <c r="PF20" s="13">
        <v>140.43083333334653</v>
      </c>
      <c r="PG20" s="13">
        <v>140.77111111104023</v>
      </c>
      <c r="PH20" s="13">
        <v>141.11138888890855</v>
      </c>
      <c r="PI20" s="13">
        <v>141.44916666671634</v>
      </c>
      <c r="PJ20" s="13">
        <v>141.78666666668141</v>
      </c>
      <c r="PK20" s="13">
        <v>142.12999999994645</v>
      </c>
      <c r="PL20" s="13">
        <v>142.46750000008615</v>
      </c>
      <c r="PM20" s="13">
        <v>142.80500000005122</v>
      </c>
      <c r="PN20" s="13">
        <v>143.14277777785901</v>
      </c>
      <c r="PO20" s="13">
        <v>143.48027777782409</v>
      </c>
      <c r="PP20" s="13">
        <v>143.81805555563187</v>
      </c>
      <c r="PQ20" s="13">
        <v>144.15555555559695</v>
      </c>
      <c r="PR20" s="13">
        <v>144.49305555556202</v>
      </c>
      <c r="PS20" s="13">
        <v>144.83083333336981</v>
      </c>
      <c r="PT20" s="13">
        <v>145.16833333333489</v>
      </c>
      <c r="PU20" s="13">
        <v>145.5088888888713</v>
      </c>
      <c r="PV20" s="13">
        <v>145.84638888883637</v>
      </c>
      <c r="PW20" s="13">
        <v>146.18388888897607</v>
      </c>
      <c r="PX20" s="13">
        <v>146.52166666660924</v>
      </c>
      <c r="PY20" s="13">
        <v>146.85916666674893</v>
      </c>
      <c r="PZ20" s="13">
        <v>147.20277777785668</v>
      </c>
      <c r="QA20" s="13">
        <v>147.54055555548985</v>
      </c>
      <c r="QB20" s="13">
        <v>147.87805555562954</v>
      </c>
      <c r="QC20" s="13">
        <v>148.21555555559462</v>
      </c>
      <c r="QD20" s="13">
        <v>148.56472222215962</v>
      </c>
      <c r="QE20" s="13">
        <v>148.90222222229932</v>
      </c>
      <c r="QF20" s="13">
        <v>149.23972222226439</v>
      </c>
      <c r="QG20" s="13">
        <v>149.5802777778008</v>
      </c>
      <c r="QH20" s="13">
        <v>149.91777777776588</v>
      </c>
      <c r="QI20" s="13">
        <v>150.25555555557366</v>
      </c>
      <c r="QJ20" s="13">
        <v>150.59305555553874</v>
      </c>
      <c r="QK20" s="13">
        <v>150.93055555550382</v>
      </c>
      <c r="QL20" s="13">
        <v>151.2683333333116</v>
      </c>
      <c r="QM20" s="13">
        <v>151.60583333327668</v>
      </c>
      <c r="QN20" s="13">
        <v>151.94361111108446</v>
      </c>
      <c r="QO20" s="13">
        <v>152.28111111104954</v>
      </c>
      <c r="QP20" s="13">
        <v>152.62416666664649</v>
      </c>
      <c r="QQ20" s="13">
        <v>152.96750000008615</v>
      </c>
      <c r="QR20" s="13">
        <v>153.30777777777985</v>
      </c>
      <c r="QS20" s="13">
        <v>153.64555555558763</v>
      </c>
      <c r="QT20" s="13">
        <v>153.98305555555271</v>
      </c>
      <c r="QU20" s="13">
        <v>154.3208333333605</v>
      </c>
      <c r="QV20" s="13">
        <v>165.83638888882706</v>
      </c>
      <c r="QW20" s="13">
        <v>165.86972222226905</v>
      </c>
      <c r="QX20" s="13">
        <v>165.92138888896443</v>
      </c>
      <c r="QY20" s="13">
        <v>166.25916666659759</v>
      </c>
      <c r="QZ20" s="13">
        <v>166.59666666673729</v>
      </c>
      <c r="RA20" s="13">
        <v>166.93416666670237</v>
      </c>
      <c r="RB20" s="13">
        <v>167.27194444451015</v>
      </c>
      <c r="RC20" s="13">
        <v>167.60944444447523</v>
      </c>
      <c r="RD20" s="13">
        <v>167.95000000001164</v>
      </c>
      <c r="RE20" s="13">
        <v>168.28749999997672</v>
      </c>
      <c r="RF20" s="13">
        <v>168.62499999994179</v>
      </c>
      <c r="RG20" s="13">
        <v>168.96277777774958</v>
      </c>
      <c r="RH20" s="13">
        <v>169.30027777771465</v>
      </c>
      <c r="RI20" s="13">
        <v>169.64361111115431</v>
      </c>
      <c r="RJ20" s="13">
        <v>169.9813888889621</v>
      </c>
      <c r="RK20" s="13">
        <v>170.31888888892718</v>
      </c>
      <c r="RL20" s="13">
        <v>170.65666666673496</v>
      </c>
      <c r="RM20" s="13">
        <v>170.99416666670004</v>
      </c>
      <c r="RN20" s="13">
        <v>171.33166666666511</v>
      </c>
      <c r="RO20" s="13">
        <v>171.6694444444729</v>
      </c>
      <c r="RP20" s="13">
        <v>172.00694444443798</v>
      </c>
      <c r="RQ20" s="13">
        <v>172.34444444440305</v>
      </c>
      <c r="RR20" s="13">
        <v>172.68222222221084</v>
      </c>
      <c r="RS20" s="13">
        <v>173.01972222217591</v>
      </c>
      <c r="RT20" s="13">
        <v>173.3574999999837</v>
      </c>
      <c r="RU20" s="13">
        <v>173.69499999994878</v>
      </c>
      <c r="RV20" s="13">
        <v>174.03250000008848</v>
      </c>
      <c r="RW20" s="13">
        <v>174.37027777772164</v>
      </c>
      <c r="RX20" s="13">
        <v>174.70777777786134</v>
      </c>
      <c r="RY20" s="13">
        <v>175.0455555554945</v>
      </c>
      <c r="RZ20" s="13">
        <v>175.38861111109145</v>
      </c>
      <c r="SA20" s="13">
        <v>175.72638888889924</v>
      </c>
      <c r="SB20" s="13">
        <v>176.06666666676756</v>
      </c>
      <c r="SC20" s="13">
        <v>176.40416666673264</v>
      </c>
      <c r="SD20" s="13">
        <v>176.74194444454042</v>
      </c>
      <c r="SE20" s="13">
        <v>177.0794444445055</v>
      </c>
      <c r="SF20" s="13">
        <v>177.41722222231328</v>
      </c>
      <c r="SG20" s="13">
        <v>177.75472222227836</v>
      </c>
      <c r="SH20" s="13">
        <v>178.09222222224344</v>
      </c>
      <c r="SI20" s="13">
        <v>178.43000000005122</v>
      </c>
      <c r="SJ20" s="13">
        <v>178.7675000000163</v>
      </c>
      <c r="SK20" s="13">
        <v>179.10527777782409</v>
      </c>
      <c r="SL20" s="13">
        <v>179.44277777778916</v>
      </c>
      <c r="SM20" s="13">
        <v>179.78027777775424</v>
      </c>
      <c r="SN20" s="13">
        <v>180.11805555556202</v>
      </c>
      <c r="SO20" s="13">
        <v>180.4555555555271</v>
      </c>
      <c r="SP20" s="13">
        <v>180.79333333333489</v>
      </c>
      <c r="SQ20" s="13">
        <v>181.13083333329996</v>
      </c>
      <c r="SR20" s="13">
        <v>181.46833333326504</v>
      </c>
      <c r="SS20" s="13">
        <v>181.80611111107282</v>
      </c>
      <c r="ST20" s="13">
        <v>182.14361111121252</v>
      </c>
      <c r="SU20" s="13">
        <v>182.48694444447756</v>
      </c>
      <c r="SV20" s="13">
        <v>182.82444444444263</v>
      </c>
      <c r="SW20" s="13">
        <v>183.16194444440771</v>
      </c>
      <c r="SX20" s="13">
        <v>183.4997222222155</v>
      </c>
      <c r="SY20" s="13">
        <v>183.83722222218057</v>
      </c>
      <c r="SZ20" s="13">
        <v>184.17777777771698</v>
      </c>
      <c r="TA20" s="13">
        <v>184.51527777785668</v>
      </c>
      <c r="TB20" s="13">
        <v>184.85277777782176</v>
      </c>
      <c r="TC20" s="13">
        <v>185.19055555562954</v>
      </c>
      <c r="TD20" s="13">
        <v>185.52805555559462</v>
      </c>
      <c r="TE20" s="13">
        <v>185.86555555555969</v>
      </c>
      <c r="TF20" s="13">
        <v>186.20333333336748</v>
      </c>
      <c r="TG20" s="13">
        <v>186.54083333333256</v>
      </c>
      <c r="TH20" s="13">
        <v>186.87861111114034</v>
      </c>
      <c r="TI20" s="13">
        <v>187.21611111110542</v>
      </c>
      <c r="TJ20" s="13">
        <v>187.5536111110705</v>
      </c>
      <c r="TK20" s="13">
        <v>187.89138888887828</v>
      </c>
      <c r="TL20" s="13">
        <v>188.22888888884336</v>
      </c>
      <c r="TM20" s="13">
        <v>188.56666666665114</v>
      </c>
      <c r="TN20" s="13">
        <v>188.90416666661622</v>
      </c>
      <c r="TO20" s="13">
        <v>189.24444444448454</v>
      </c>
      <c r="TP20" s="13">
        <v>189.58222222229233</v>
      </c>
      <c r="TQ20" s="13">
        <v>189.91972222225741</v>
      </c>
      <c r="TR20" s="13">
        <v>190.25750000006519</v>
      </c>
      <c r="TS20" s="13">
        <v>190.59500000003027</v>
      </c>
      <c r="TT20" s="13">
        <v>190.93249999999534</v>
      </c>
      <c r="TU20" s="13">
        <v>191.27027777780313</v>
      </c>
      <c r="TV20" s="13">
        <v>191.60777777776821</v>
      </c>
      <c r="TW20" s="13">
        <v>191.94555555557599</v>
      </c>
      <c r="TX20" s="13">
        <v>192.28305555554107</v>
      </c>
      <c r="TY20" s="13">
        <v>192.62055555550614</v>
      </c>
      <c r="TZ20" s="13">
        <v>192.95833333331393</v>
      </c>
      <c r="UA20" s="13">
        <v>193.29583333327901</v>
      </c>
      <c r="UB20" s="13">
        <v>193.6333333334187</v>
      </c>
      <c r="UC20" s="13">
        <v>193.97111111105187</v>
      </c>
      <c r="UD20" s="13">
        <v>194.31138888892019</v>
      </c>
      <c r="UE20" s="13">
        <v>194.64916666672798</v>
      </c>
      <c r="UF20" s="13">
        <v>194.98666666669305</v>
      </c>
      <c r="UG20" s="13">
        <v>195.32444444450084</v>
      </c>
      <c r="UH20" s="13">
        <v>195.66472222219454</v>
      </c>
      <c r="UI20" s="13">
        <v>196.00222222215962</v>
      </c>
      <c r="UJ20" s="13">
        <v>196.3399999999674</v>
      </c>
      <c r="UK20" s="13">
        <v>196.67749999993248</v>
      </c>
      <c r="UL20" s="13">
        <v>197.01500000007218</v>
      </c>
      <c r="UM20" s="13">
        <v>197.35277777787996</v>
      </c>
      <c r="UN20" s="13">
        <v>197.69027777784504</v>
      </c>
      <c r="UO20" s="13">
        <v>198.02805555565283</v>
      </c>
      <c r="UP20" s="13">
        <v>198.3655555556179</v>
      </c>
      <c r="UQ20" s="13">
        <v>198.70305555558298</v>
      </c>
      <c r="UR20" s="13">
        <v>199.04083333339076</v>
      </c>
      <c r="US20" s="13">
        <v>199.38111111108446</v>
      </c>
      <c r="UT20" s="13">
        <v>199.71888888889225</v>
      </c>
      <c r="UU20" s="13">
        <v>200.05638888885733</v>
      </c>
      <c r="UV20" s="13">
        <v>200.3938888888224</v>
      </c>
      <c r="UW20" s="13">
        <v>200.73166666663019</v>
      </c>
      <c r="UX20" s="13">
        <v>201.06916666659527</v>
      </c>
      <c r="UY20" s="13">
        <v>201.4097222223063</v>
      </c>
      <c r="UZ20" s="13">
        <v>201.74722222227138</v>
      </c>
      <c r="VA20" s="13">
        <v>202.08472222223645</v>
      </c>
      <c r="VB20" s="13">
        <v>202.42527777777286</v>
      </c>
      <c r="VC20" s="13">
        <v>202.76277777773794</v>
      </c>
      <c r="VD20" s="13">
        <v>203.10055555554572</v>
      </c>
      <c r="VE20" s="13">
        <v>203.4380555555108</v>
      </c>
      <c r="VF20" s="13">
        <v>203.7755555556505</v>
      </c>
      <c r="VG20" s="13">
        <v>204.11333333328366</v>
      </c>
      <c r="VH20" s="13">
        <v>204.45388888882007</v>
      </c>
      <c r="VI20" s="13">
        <v>204.79138888895977</v>
      </c>
      <c r="VJ20" s="13">
        <v>205.12916666676756</v>
      </c>
      <c r="VK20" s="13">
        <v>205.46666666673264</v>
      </c>
      <c r="VL20" s="13">
        <v>205.80999999999767</v>
      </c>
      <c r="VM20" s="13">
        <v>206.14777777780546</v>
      </c>
      <c r="VN20" s="13">
        <v>206.48527777777053</v>
      </c>
      <c r="VO20" s="13">
        <v>206.82305555557832</v>
      </c>
      <c r="VP20" s="13">
        <v>207.1605555555434</v>
      </c>
      <c r="VQ20" s="13">
        <v>207.50111111107981</v>
      </c>
      <c r="VR20" s="13">
        <v>207.8388888888876</v>
      </c>
      <c r="VS20" s="13">
        <v>208.17638888885267</v>
      </c>
      <c r="VT20" s="13">
        <v>208.51416666666046</v>
      </c>
      <c r="VU20" s="13">
        <v>208.85166666662553</v>
      </c>
      <c r="VV20" s="13">
        <v>209.19194444449386</v>
      </c>
      <c r="VW20" s="13">
        <v>209.52972222230164</v>
      </c>
      <c r="VX20" s="13">
        <v>209.86722222226672</v>
      </c>
      <c r="VY20" s="13">
        <v>210.20500000007451</v>
      </c>
      <c r="VZ20" s="13">
        <v>210.54527777776821</v>
      </c>
      <c r="WA20" s="13">
        <v>210.88277777773328</v>
      </c>
      <c r="WB20" s="13">
        <v>211.22055555554107</v>
      </c>
      <c r="WC20" s="13">
        <v>211.56361111113802</v>
      </c>
      <c r="WD20" s="13">
        <v>211.9013888889458</v>
      </c>
      <c r="WE20" s="13">
        <v>212.23888888891088</v>
      </c>
      <c r="WF20" s="13">
        <v>212.57638888887595</v>
      </c>
      <c r="WG20" s="13">
        <v>212.91416666668374</v>
      </c>
      <c r="WH20" s="13">
        <v>213.25166666664882</v>
      </c>
      <c r="WI20" s="13">
        <v>213.5894444444566</v>
      </c>
      <c r="WJ20" s="13">
        <v>213.92694444442168</v>
      </c>
      <c r="WK20" s="13">
        <v>214.26444444438675</v>
      </c>
      <c r="WL20" s="13">
        <v>214.60222222219454</v>
      </c>
      <c r="WM20" s="13">
        <v>214.93972222215962</v>
      </c>
      <c r="WN20" s="13">
        <v>215.2774999999674</v>
      </c>
      <c r="WO20" s="13">
        <v>215.61499999993248</v>
      </c>
      <c r="WP20" s="13">
        <v>215.95250000007218</v>
      </c>
      <c r="WQ20" s="13">
        <v>216.29027777787996</v>
      </c>
      <c r="WR20" s="13">
        <v>216.62777777784504</v>
      </c>
      <c r="WS20" s="13">
        <v>216.96527777781012</v>
      </c>
      <c r="WT20" s="13">
        <v>217.3030555556179</v>
      </c>
      <c r="WU20" s="13">
        <v>217.64055555558298</v>
      </c>
      <c r="WV20" s="13">
        <v>217.97833333339076</v>
      </c>
      <c r="WW20" s="13">
        <v>218.31583333335584</v>
      </c>
      <c r="WX20" s="13">
        <v>218.65333333332092</v>
      </c>
      <c r="WY20" s="13">
        <v>218.9911111111287</v>
      </c>
      <c r="WZ20" s="13">
        <v>219.32861111109378</v>
      </c>
      <c r="XA20" s="13">
        <v>219.66638888890157</v>
      </c>
      <c r="XB20" s="13">
        <v>220.00388888886664</v>
      </c>
      <c r="XC20" s="13">
        <v>220.34138888883172</v>
      </c>
      <c r="XD20" s="13">
        <v>220.6791666666395</v>
      </c>
      <c r="XE20" s="13">
        <v>221.01666666660458</v>
      </c>
      <c r="XF20" s="13">
        <v>221.35444444441237</v>
      </c>
      <c r="XG20" s="13">
        <v>221.69194444437744</v>
      </c>
      <c r="XH20" s="13">
        <v>222.02944444451714</v>
      </c>
      <c r="XI20" s="13">
        <v>222.36722222232493</v>
      </c>
      <c r="XJ20" s="13">
        <v>222.70472222229</v>
      </c>
      <c r="XK20" s="13">
        <v>223.04250000009779</v>
      </c>
      <c r="XL20" s="13">
        <v>223.38000000006286</v>
      </c>
      <c r="XM20" s="13">
        <v>223.71750000002794</v>
      </c>
      <c r="XN20" s="13">
        <v>224.05527777783573</v>
      </c>
      <c r="XO20" s="13">
        <v>224.39555555552943</v>
      </c>
      <c r="XP20" s="13">
        <v>224.73333333333721</v>
      </c>
      <c r="XQ20" s="13">
        <v>225.07083333330229</v>
      </c>
      <c r="XR20" s="13">
        <v>225.40833333326736</v>
      </c>
      <c r="XS20" s="13">
        <v>225.74611111107515</v>
      </c>
      <c r="XT20" s="13">
        <v>226.08361111104023</v>
      </c>
      <c r="XU20" s="13">
        <v>226.42138888884801</v>
      </c>
      <c r="XV20" s="13">
        <v>226.75888888898771</v>
      </c>
      <c r="XW20" s="13">
        <v>227.09638888895279</v>
      </c>
      <c r="XX20" s="13">
        <v>227.43416666676058</v>
      </c>
      <c r="XY20" s="13">
        <v>227.77166666672565</v>
      </c>
      <c r="XZ20" s="13">
        <v>228.10916666669073</v>
      </c>
      <c r="YA20" s="13">
        <v>228.44694444449851</v>
      </c>
      <c r="YB20" s="13">
        <v>228.78444444446359</v>
      </c>
      <c r="YC20" s="13">
        <v>229.12222222227138</v>
      </c>
      <c r="YD20" s="13">
        <v>229.45972222223645</v>
      </c>
      <c r="YE20" s="13">
        <v>229.79722222220153</v>
      </c>
      <c r="YF20" s="13">
        <v>230.13500000000931</v>
      </c>
      <c r="YG20" s="13">
        <v>230.47249999997439</v>
      </c>
      <c r="YH20" s="13">
        <v>230.81027777778218</v>
      </c>
      <c r="YI20" s="13">
        <v>231.14777777774725</v>
      </c>
      <c r="YJ20" s="13">
        <v>231.48527777771233</v>
      </c>
      <c r="YK20" s="13">
        <v>231.82305555552011</v>
      </c>
      <c r="YL20" s="13">
        <v>232.16055555548519</v>
      </c>
      <c r="YM20" s="13">
        <v>232.50111111119622</v>
      </c>
      <c r="YN20" s="13">
        <v>232.8386111111613</v>
      </c>
      <c r="YO20" s="13">
        <v>233.17611111112637</v>
      </c>
      <c r="YP20" s="13">
        <v>233.51388888893416</v>
      </c>
      <c r="YQ20" s="13">
        <v>233.85694444453111</v>
      </c>
      <c r="YR20" s="13">
        <v>234.19444444449618</v>
      </c>
      <c r="YS20" s="13">
        <v>234.53222222230397</v>
      </c>
      <c r="YT20" s="13">
        <v>234.87249999999767</v>
      </c>
      <c r="YU20" s="13">
        <v>235.21027777780546</v>
      </c>
      <c r="YV20" s="13">
        <v>235.54777777777053</v>
      </c>
      <c r="YW20" s="13">
        <v>235.88527777773561</v>
      </c>
      <c r="YX20" s="13">
        <v>236.2230555555434</v>
      </c>
      <c r="YY20" s="13">
        <v>236.56055555550847</v>
      </c>
      <c r="YZ20" s="13">
        <v>236.89833333331626</v>
      </c>
      <c r="ZA20" s="13">
        <v>237.23583333328133</v>
      </c>
      <c r="ZB20" s="13">
        <v>237.57611111114966</v>
      </c>
      <c r="ZC20" s="13">
        <v>237.91666666668607</v>
      </c>
      <c r="ZD20" s="13">
        <v>238.25416666665114</v>
      </c>
      <c r="ZE20" s="13">
        <v>238.59194444445893</v>
      </c>
      <c r="ZF20" s="13">
        <v>238.92944444442401</v>
      </c>
      <c r="ZG20" s="13">
        <v>239.26694444438908</v>
      </c>
      <c r="ZH20" s="13">
        <v>239.60472222219687</v>
      </c>
      <c r="ZI20" s="13">
        <v>239.94222222216194</v>
      </c>
      <c r="ZJ20" s="13">
        <v>240.28277777787298</v>
      </c>
      <c r="ZK20" s="13">
        <v>240.62027777783806</v>
      </c>
      <c r="ZL20" s="13">
        <v>240.95777777780313</v>
      </c>
      <c r="ZM20" s="13">
        <v>241.29555555561092</v>
      </c>
      <c r="ZN20" s="13">
        <v>241.63305555557599</v>
      </c>
      <c r="ZO20" s="13">
        <v>241.97083333338378</v>
      </c>
      <c r="ZP20" s="13">
        <v>242.30833333334886</v>
      </c>
      <c r="ZQ20" s="13">
        <v>242.64583333331393</v>
      </c>
      <c r="ZR20" s="13">
        <v>242.98361111112172</v>
      </c>
      <c r="ZS20" s="13">
        <v>243.32111111108679</v>
      </c>
      <c r="ZT20" s="13">
        <v>243.65861111105187</v>
      </c>
      <c r="ZU20" s="13">
        <v>243.99638888885966</v>
      </c>
      <c r="ZV20" s="13">
        <v>244.33388888882473</v>
      </c>
      <c r="ZW20" s="13">
        <v>244.67166666663252</v>
      </c>
      <c r="ZX20" s="13">
        <v>245.00916666659759</v>
      </c>
      <c r="ZY20" s="13">
        <v>245.34666666673729</v>
      </c>
      <c r="ZZ20" s="13">
        <v>245.68444444454508</v>
      </c>
      <c r="AAA20" s="13">
        <v>246.02194444451015</v>
      </c>
      <c r="AAB20" s="13">
        <v>246.35944444447523</v>
      </c>
      <c r="AAC20" s="13">
        <v>246.69722222228302</v>
      </c>
      <c r="AAD20" s="13">
        <v>247.03472222224809</v>
      </c>
      <c r="AAE20" s="13">
        <v>247.37250000005588</v>
      </c>
      <c r="AAF20" s="13">
        <v>247.71000000002095</v>
      </c>
      <c r="AAG20" s="13">
        <v>248.04749999998603</v>
      </c>
      <c r="AAH20" s="13">
        <v>248.38527777779382</v>
      </c>
      <c r="AAI20" s="13">
        <v>248.72277777775889</v>
      </c>
      <c r="AAJ20" s="13">
        <v>249.06055555556668</v>
      </c>
      <c r="AAK20" s="13">
        <v>249.39805555553176</v>
      </c>
      <c r="AAL20" s="13">
        <v>249.73555555549683</v>
      </c>
      <c r="AAM20" s="13">
        <v>250.07333333330462</v>
      </c>
      <c r="AAN20" s="13">
        <v>250.41083333326969</v>
      </c>
      <c r="AAO20" s="13">
        <v>250.74833333340939</v>
      </c>
      <c r="AAP20" s="13">
        <v>251.08611111104256</v>
      </c>
      <c r="AAQ20" s="13">
        <v>251.42361111118225</v>
      </c>
      <c r="AAR20" s="13">
        <v>251.76138888899004</v>
      </c>
      <c r="AAS20" s="13">
        <v>252.09888888895512</v>
      </c>
      <c r="AAT20" s="13">
        <v>252.43638888892019</v>
      </c>
      <c r="AAU20" s="13">
        <v>252.77416666672798</v>
      </c>
      <c r="AAV20" s="13">
        <v>253.11166666669305</v>
      </c>
      <c r="AAW20" s="13">
        <v>253.44944444450084</v>
      </c>
      <c r="AAX20" s="13">
        <v>253.78694444446592</v>
      </c>
      <c r="AAY20" s="13">
        <v>254.12444444443099</v>
      </c>
      <c r="AAZ20" s="13">
        <v>254.46222222223878</v>
      </c>
      <c r="ABA20" s="13">
        <v>254.79972222220385</v>
      </c>
      <c r="ABB20" s="13">
        <v>255.13750000001164</v>
      </c>
      <c r="ABC20" s="13">
        <v>255.47499999997672</v>
      </c>
      <c r="ABD20" s="13">
        <v>255.81249999994179</v>
      </c>
      <c r="ABE20" s="13">
        <v>256.15027777774958</v>
      </c>
      <c r="ABF20" s="13">
        <v>256.48777777771465</v>
      </c>
      <c r="ABG20" s="13">
        <v>256.82555555552244</v>
      </c>
      <c r="ABH20" s="13">
        <v>257.16305555548752</v>
      </c>
      <c r="ABI20" s="13">
        <v>257.50055555562722</v>
      </c>
      <c r="ABJ20" s="13">
        <v>257.838333333435</v>
      </c>
      <c r="ABK20" s="13">
        <v>258.17583333340008</v>
      </c>
      <c r="ABL20" s="13">
        <v>258.51333333336515</v>
      </c>
      <c r="ABM20" s="13">
        <v>258.85111111117294</v>
      </c>
      <c r="ABN20" s="13">
        <v>259.18861111113802</v>
      </c>
      <c r="ABO20" s="13">
        <v>259.5263888889458</v>
      </c>
      <c r="ABP20" s="13">
        <v>259.8666666666395</v>
      </c>
      <c r="ABQ20" s="13">
        <v>260.20416666660458</v>
      </c>
      <c r="ABR20" s="13">
        <v>260.54194444441237</v>
      </c>
      <c r="ABS20" s="13">
        <v>260.88500000000931</v>
      </c>
      <c r="ABT20" s="13">
        <v>261.2227777778171</v>
      </c>
      <c r="ABU20" s="13">
        <v>261.56027777778218</v>
      </c>
      <c r="ABV20" s="13">
        <v>261.89777777774725</v>
      </c>
      <c r="ABW20" s="13">
        <v>262.23555555555504</v>
      </c>
      <c r="ABX20" s="13">
        <v>262.57305555552011</v>
      </c>
      <c r="ABY20" s="13">
        <v>262.9108333333279</v>
      </c>
      <c r="ABZ20" s="13">
        <v>263.24833333329298</v>
      </c>
      <c r="ACA20" s="13">
        <v>263.58583333343267</v>
      </c>
      <c r="ACB20" s="13">
        <v>263.92361111106584</v>
      </c>
      <c r="ACC20" s="13">
        <v>264.26111111120554</v>
      </c>
      <c r="ACD20" s="13">
        <v>264.5988888888387</v>
      </c>
      <c r="ACE20" s="13">
        <v>264.9363888889784</v>
      </c>
      <c r="ACF20" s="13">
        <v>265.27388888894347</v>
      </c>
      <c r="ACG20" s="13">
        <v>265.61166666675126</v>
      </c>
      <c r="ACH20" s="13">
        <v>265.94916666671634</v>
      </c>
      <c r="ACI20" s="13">
        <v>266.28666666668141</v>
      </c>
      <c r="ACJ20" s="13">
        <v>266.6244444444892</v>
      </c>
      <c r="ACK20" s="13">
        <v>266.96194444445428</v>
      </c>
      <c r="ACL20" s="13">
        <v>267.29972222226206</v>
      </c>
      <c r="ACM20" s="13">
        <v>267.63722222222714</v>
      </c>
      <c r="ACN20" s="13">
        <v>267.97472222219221</v>
      </c>
      <c r="ACO20" s="13">
        <v>268.3125</v>
      </c>
      <c r="ACP20" s="13">
        <v>268.64999999996508</v>
      </c>
      <c r="ACQ20" s="13">
        <v>268.98777777777286</v>
      </c>
      <c r="ACR20" s="13">
        <v>269.32527777773794</v>
      </c>
      <c r="ACS20" s="13">
        <v>269.66555555560626</v>
      </c>
      <c r="ACT20" s="13">
        <v>270.00333333341405</v>
      </c>
      <c r="ACU20" s="13">
        <v>270.34361111110775</v>
      </c>
      <c r="ACV20" s="13">
        <v>270.68416666664416</v>
      </c>
      <c r="ACW20" s="13">
        <v>271.02166666660924</v>
      </c>
      <c r="ACX20" s="13">
        <v>271.35916666674893</v>
      </c>
      <c r="ACY20" s="13">
        <v>271.6969444443821</v>
      </c>
      <c r="ACZ20" s="13">
        <v>272.0344444445218</v>
      </c>
      <c r="ADA20" s="13">
        <v>272.37222222215496</v>
      </c>
      <c r="ADB20" s="13">
        <v>272.70972222229466</v>
      </c>
      <c r="ADC20" s="13">
        <v>273.04722222225973</v>
      </c>
      <c r="ADD20" s="13">
        <v>273.38500000006752</v>
      </c>
      <c r="ADE20" s="13">
        <v>273.7225000000326</v>
      </c>
      <c r="ADF20" s="13">
        <v>274.06027777784038</v>
      </c>
      <c r="ADG20" s="13">
        <v>274.39777777780546</v>
      </c>
      <c r="ADH20" s="13">
        <v>274.73527777777053</v>
      </c>
      <c r="ADI20" s="13">
        <v>275.07305555557832</v>
      </c>
      <c r="ADJ20" s="13">
        <v>275.41333333327202</v>
      </c>
      <c r="ADK20" s="13">
        <v>275.75111111107981</v>
      </c>
      <c r="ADL20" s="13">
        <v>276.08861111104488</v>
      </c>
      <c r="ADM20" s="13">
        <v>276.42611111118458</v>
      </c>
      <c r="ADN20" s="13">
        <v>276.76666666672099</v>
      </c>
      <c r="ADO20" s="13">
        <v>277.10416666668607</v>
      </c>
      <c r="ADP20" s="13">
        <v>277.44194444449386</v>
      </c>
      <c r="ADQ20" s="13">
        <v>277.77944444445893</v>
      </c>
      <c r="ADR20" s="13">
        <v>278.11694444442401</v>
      </c>
      <c r="ADS20" s="13">
        <v>278.45472222223179</v>
      </c>
      <c r="ADT20" s="13">
        <v>278.79222222219687</v>
      </c>
      <c r="ADU20" s="13">
        <v>279.12972222216194</v>
      </c>
      <c r="ADV20" s="13">
        <v>279.46749999996973</v>
      </c>
      <c r="ADW20" s="13">
        <v>279.80499999993481</v>
      </c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  <c r="APB20" s="13"/>
      <c r="APC20" s="13"/>
      <c r="APD20" s="13"/>
      <c r="APE20" s="13"/>
      <c r="APF20" s="13"/>
      <c r="APG20" s="13"/>
      <c r="APH20" s="13"/>
      <c r="API20" s="13"/>
      <c r="APJ20" s="13"/>
      <c r="APK20" s="13"/>
      <c r="APL20" s="13"/>
      <c r="APM20" s="13"/>
      <c r="APN20" s="13"/>
      <c r="APO20" s="13"/>
      <c r="APP20" s="13"/>
      <c r="APQ20" s="13"/>
      <c r="APR20" s="13"/>
      <c r="APS20" s="13"/>
      <c r="APT20" s="13"/>
      <c r="APU20" s="13"/>
      <c r="APV20" s="13"/>
      <c r="APW20" s="13"/>
      <c r="APX20" s="13"/>
      <c r="APY20" s="13"/>
      <c r="APZ20" s="13"/>
      <c r="AQA20" s="13"/>
      <c r="AQB20" s="13"/>
      <c r="AQC20" s="13"/>
      <c r="AQD20" s="13"/>
      <c r="AQE20" s="13"/>
      <c r="AQF20" s="13"/>
      <c r="AQG20" s="13"/>
      <c r="AQH20" s="13"/>
      <c r="AQI20" s="13"/>
      <c r="AQJ20" s="13"/>
      <c r="AQK20" s="13"/>
      <c r="AQL20" s="13"/>
      <c r="AQM20" s="13"/>
      <c r="AQN20" s="13"/>
      <c r="AQO20" s="13"/>
      <c r="AQP20" s="13"/>
      <c r="AQQ20" s="13"/>
      <c r="AQR20" s="13"/>
      <c r="AQS20" s="13"/>
      <c r="AQT20" s="13"/>
      <c r="AQU20" s="13"/>
      <c r="AQV20" s="13"/>
      <c r="AQW20" s="13"/>
      <c r="AQX20" s="13"/>
      <c r="AQY20" s="13"/>
      <c r="AQZ20" s="13"/>
      <c r="ARA20" s="13"/>
      <c r="ARB20" s="13"/>
      <c r="ARC20" s="13"/>
      <c r="ARD20" s="13"/>
      <c r="ARE20" s="13"/>
      <c r="ARF20" s="13"/>
      <c r="ARG20" s="13"/>
      <c r="ARH20" s="13"/>
      <c r="ARI20" s="13"/>
      <c r="ARJ20" s="13"/>
      <c r="ARK20" s="13"/>
      <c r="ARL20" s="13"/>
      <c r="ARM20" s="13"/>
      <c r="ARN20" s="13"/>
      <c r="ARO20" s="13"/>
      <c r="ARP20" s="13"/>
      <c r="ARQ20" s="13"/>
      <c r="ARR20" s="13"/>
      <c r="ARS20" s="13"/>
      <c r="ART20" s="13"/>
      <c r="ARU20" s="13"/>
      <c r="ARV20" s="13"/>
      <c r="ARW20" s="13"/>
      <c r="ARX20" s="13"/>
      <c r="ARY20" s="13"/>
      <c r="ARZ20" s="13"/>
      <c r="ASA20" s="13"/>
      <c r="ASB20" s="13"/>
      <c r="ASC20" s="13"/>
      <c r="ASD20" s="13"/>
      <c r="ASE20" s="13"/>
      <c r="ASF20" s="13"/>
      <c r="ASG20" s="13"/>
      <c r="ASH20" s="13"/>
      <c r="ASI20" s="13"/>
      <c r="ASJ20" s="13"/>
      <c r="ASK20" s="13"/>
      <c r="ASL20" s="13"/>
      <c r="ASM20" s="13"/>
      <c r="ASN20" s="13"/>
      <c r="ASO20" s="13"/>
      <c r="ASP20" s="13"/>
      <c r="ASQ20" s="13"/>
      <c r="ASR20" s="13"/>
      <c r="ASS20" s="13"/>
      <c r="AST20" s="13"/>
      <c r="ASU20" s="13"/>
      <c r="ASV20" s="13"/>
      <c r="ASW20" s="13"/>
      <c r="ASX20" s="13"/>
      <c r="ASY20" s="13"/>
      <c r="ASZ20" s="13"/>
      <c r="ATA20" s="13"/>
      <c r="ATB20" s="13"/>
      <c r="ATC20" s="13"/>
      <c r="ATD20" s="13"/>
      <c r="ATE20" s="13"/>
      <c r="ATF20" s="13"/>
      <c r="ATG20" s="13"/>
      <c r="ATH20" s="13"/>
      <c r="ATI20" s="13"/>
      <c r="ATJ20" s="13"/>
      <c r="ATK20" s="13"/>
      <c r="ATL20" s="13"/>
      <c r="ATM20" s="13"/>
      <c r="ATN20" s="13"/>
      <c r="ATO20" s="13"/>
      <c r="ATP20" s="13"/>
      <c r="ATQ20" s="13"/>
      <c r="ATR20" s="13"/>
      <c r="ATS20" s="13"/>
      <c r="ATT20" s="13"/>
      <c r="ATU20" s="13"/>
      <c r="ATV20" s="13"/>
      <c r="ATW20" s="13"/>
      <c r="ATX20" s="13"/>
      <c r="ATY20" s="13"/>
      <c r="ATZ20" s="13"/>
      <c r="AUA20" s="13"/>
      <c r="AUB20" s="13"/>
      <c r="AUC20" s="13"/>
      <c r="AUD20" s="13"/>
      <c r="AUE20" s="13"/>
      <c r="AUF20" s="13"/>
      <c r="AUG20" s="13"/>
      <c r="AUH20" s="13"/>
      <c r="AUI20" s="13"/>
      <c r="AUJ20" s="13"/>
      <c r="AUK20" s="13"/>
      <c r="AUL20" s="13"/>
      <c r="AUM20" s="13"/>
      <c r="AUN20" s="13"/>
      <c r="AUO20" s="13"/>
      <c r="AUP20" s="13"/>
      <c r="AUQ20" s="13"/>
      <c r="AUR20" s="13"/>
      <c r="AUS20" s="13"/>
      <c r="AUT20" s="13"/>
      <c r="AUU20" s="13"/>
      <c r="AUV20" s="13"/>
      <c r="AUW20" s="13"/>
      <c r="AUX20" s="13"/>
      <c r="AUY20" s="13"/>
      <c r="AUZ20" s="13"/>
      <c r="AVA20" s="13"/>
      <c r="AVB20" s="13"/>
      <c r="AVC20" s="13"/>
      <c r="AVD20" s="13"/>
      <c r="AVE20" s="13"/>
      <c r="AVF20" s="13"/>
      <c r="AVG20" s="13"/>
      <c r="AVH20" s="13"/>
      <c r="AVI20" s="13"/>
      <c r="AVJ20" s="13"/>
      <c r="AVK20" s="13"/>
      <c r="AVL20" s="13"/>
      <c r="AVM20" s="13"/>
      <c r="AVN20" s="13"/>
      <c r="AVO20" s="13"/>
      <c r="AVP20" s="13"/>
      <c r="AVQ20" s="13"/>
      <c r="AVR20" s="13"/>
      <c r="AVS20" s="13"/>
      <c r="AVT20" s="13"/>
      <c r="AVU20" s="13"/>
      <c r="AVV20" s="13"/>
      <c r="AVW20" s="13"/>
      <c r="AVX20" s="13"/>
      <c r="AVY20" s="13"/>
      <c r="AVZ20" s="13"/>
      <c r="AWA20" s="13"/>
      <c r="AWB20" s="13"/>
      <c r="AWC20" s="13"/>
      <c r="AWD20" s="13"/>
      <c r="AWE20" s="13"/>
      <c r="AWF20" s="13"/>
      <c r="AWG20" s="13"/>
      <c r="AWH20" s="13"/>
      <c r="AWI20" s="13"/>
      <c r="AWJ20" s="13"/>
      <c r="AWK20" s="13"/>
      <c r="AWL20" s="13"/>
      <c r="AWM20" s="13"/>
      <c r="AWN20" s="13"/>
      <c r="AWO20" s="13"/>
      <c r="AWP20" s="13"/>
      <c r="AWQ20" s="13"/>
      <c r="AWR20" s="13"/>
      <c r="AWS20" s="13"/>
      <c r="AWT20" s="13"/>
      <c r="AWU20" s="13"/>
      <c r="AWV20" s="13"/>
      <c r="AWW20" s="13"/>
      <c r="AWX20" s="13"/>
      <c r="AWY20" s="13"/>
      <c r="AWZ20" s="13"/>
      <c r="AXA20" s="13"/>
      <c r="AXB20" s="13"/>
      <c r="AXC20" s="13"/>
      <c r="AXD20" s="13"/>
      <c r="AXE20" s="13"/>
      <c r="AXF20" s="13"/>
      <c r="AXG20" s="13"/>
      <c r="AXH20" s="13"/>
      <c r="AXI20" s="13"/>
      <c r="AXJ20" s="13"/>
      <c r="AXK20" s="13"/>
      <c r="AXL20" s="13"/>
      <c r="AXM20" s="13"/>
      <c r="AXN20" s="13"/>
      <c r="AXO20" s="13"/>
      <c r="AXP20" s="13"/>
      <c r="AXQ20" s="13"/>
      <c r="AXR20" s="13"/>
      <c r="AXS20" s="13"/>
      <c r="AXT20" s="13"/>
      <c r="AXU20" s="13"/>
      <c r="AXV20" s="13"/>
      <c r="AXW20" s="13"/>
      <c r="AXX20" s="13"/>
      <c r="AXY20" s="13"/>
      <c r="AXZ20" s="13"/>
      <c r="AYA20" s="13"/>
      <c r="AYB20" s="13"/>
      <c r="AYC20" s="13"/>
      <c r="AYD20" s="13"/>
      <c r="AYE20" s="13"/>
      <c r="AYF20" s="13"/>
      <c r="AYG20" s="13"/>
      <c r="AYH20" s="13"/>
      <c r="AYI20" s="13"/>
      <c r="AYJ20" s="13"/>
      <c r="AYK20" s="13"/>
      <c r="AYL20" s="13"/>
      <c r="AYM20" s="13"/>
      <c r="AYN20" s="13"/>
      <c r="AYO20" s="13"/>
      <c r="AYP20" s="13"/>
      <c r="AYQ20" s="13"/>
      <c r="AYR20" s="13"/>
      <c r="AYS20" s="13"/>
      <c r="AYT20" s="13"/>
      <c r="AYU20" s="13"/>
      <c r="AYV20" s="13"/>
      <c r="AYW20" s="13"/>
      <c r="AYX20" s="13"/>
      <c r="AYY20" s="13"/>
      <c r="AYZ20" s="13"/>
      <c r="AZA20" s="13"/>
      <c r="AZB20" s="13"/>
      <c r="AZC20" s="13"/>
      <c r="AZD20" s="13"/>
      <c r="AZE20" s="13"/>
      <c r="AZF20" s="13"/>
      <c r="AZG20" s="13"/>
      <c r="AZH20" s="13"/>
      <c r="AZI20" s="13"/>
      <c r="AZJ20" s="13"/>
      <c r="AZK20" s="13"/>
      <c r="AZL20" s="13"/>
      <c r="AZM20" s="13"/>
      <c r="AZN20" s="13"/>
      <c r="AZO20" s="13"/>
      <c r="AZP20" s="13"/>
      <c r="AZQ20" s="13"/>
      <c r="AZR20" s="13"/>
      <c r="AZS20" s="13"/>
      <c r="AZT20" s="13"/>
      <c r="AZU20" s="13"/>
      <c r="AZV20" s="13"/>
      <c r="AZW20" s="13"/>
      <c r="AZX20" s="13"/>
      <c r="AZY20" s="13"/>
      <c r="AZZ20" s="13"/>
      <c r="BAA20" s="13"/>
      <c r="BAB20" s="13"/>
      <c r="BAC20" s="13"/>
      <c r="BAD20" s="13"/>
      <c r="BAE20" s="13"/>
      <c r="BAF20" s="13"/>
      <c r="BAG20" s="13"/>
      <c r="BAH20" s="13"/>
      <c r="BAI20" s="13"/>
      <c r="BAJ20" s="13"/>
      <c r="BAK20" s="13"/>
      <c r="BAL20" s="13"/>
      <c r="BAM20" s="13"/>
      <c r="BAN20" s="13"/>
      <c r="BAO20" s="13"/>
      <c r="BAP20" s="13"/>
      <c r="BAQ20" s="13"/>
      <c r="BAR20" s="13"/>
      <c r="BAS20" s="13"/>
      <c r="BAT20" s="13"/>
      <c r="BAU20" s="13"/>
      <c r="BAV20" s="13"/>
      <c r="BAW20" s="13"/>
      <c r="BAX20" s="13"/>
      <c r="BAY20" s="13"/>
      <c r="BAZ20" s="13"/>
      <c r="BBA20" s="13"/>
      <c r="BBB20" s="13"/>
      <c r="BBC20" s="13"/>
      <c r="BBD20" s="13"/>
      <c r="BBE20" s="13"/>
      <c r="BBF20" s="13"/>
      <c r="BBG20" s="13"/>
      <c r="BBH20" s="13"/>
      <c r="BBI20" s="13"/>
      <c r="BBJ20" s="13"/>
      <c r="BBK20" s="13"/>
      <c r="BBL20" s="13"/>
      <c r="BBM20" s="13"/>
      <c r="BBN20" s="13"/>
      <c r="BBO20" s="13"/>
      <c r="BBP20" s="13"/>
      <c r="BBQ20" s="13"/>
      <c r="BBR20" s="13"/>
      <c r="BBS20" s="13"/>
      <c r="BBT20" s="13"/>
      <c r="BBU20" s="13"/>
      <c r="BBV20" s="13"/>
      <c r="BBW20" s="13"/>
      <c r="BBX20" s="13"/>
      <c r="BBY20" s="13"/>
      <c r="BBZ20" s="13"/>
      <c r="BCA20" s="13"/>
      <c r="BCB20" s="13"/>
      <c r="BCC20" s="13"/>
      <c r="BCD20" s="13"/>
      <c r="BCE20" s="13"/>
      <c r="BCF20" s="13"/>
      <c r="BCG20" s="13"/>
      <c r="BCH20" s="13"/>
      <c r="BCI20" s="13"/>
      <c r="BCJ20" s="13"/>
      <c r="BCK20" s="13"/>
      <c r="BCL20" s="13"/>
      <c r="BCM20" s="13"/>
      <c r="BCN20" s="13"/>
      <c r="BCO20" s="13"/>
      <c r="BCP20" s="13"/>
      <c r="BCQ20" s="13"/>
      <c r="BCR20" s="13"/>
      <c r="BCS20" s="13"/>
      <c r="BCT20" s="13"/>
      <c r="BCU20" s="13"/>
      <c r="BCV20" s="13"/>
      <c r="BCW20" s="13"/>
      <c r="BCX20" s="13"/>
      <c r="BCY20" s="13"/>
      <c r="BCZ20" s="13"/>
      <c r="BDA20" s="13"/>
      <c r="BDB20" s="13"/>
      <c r="BDC20" s="13"/>
      <c r="BDD20" s="13"/>
      <c r="BDE20" s="13"/>
      <c r="BDF20" s="13"/>
      <c r="BDG20" s="13"/>
      <c r="BDH20" s="13"/>
      <c r="BDI20" s="13"/>
      <c r="BDJ20" s="13"/>
      <c r="BDK20" s="13"/>
      <c r="BDL20" s="13"/>
      <c r="BDM20" s="13"/>
      <c r="BDN20" s="13"/>
      <c r="BDO20" s="13"/>
      <c r="BDP20" s="13"/>
      <c r="BDQ20" s="13"/>
      <c r="BDR20" s="13"/>
      <c r="BDS20" s="13"/>
      <c r="BDT20" s="13"/>
      <c r="BDU20" s="13"/>
      <c r="BDV20" s="13"/>
      <c r="BDW20" s="13"/>
      <c r="BDX20" s="13"/>
      <c r="BDY20" s="13"/>
      <c r="BDZ20" s="13"/>
      <c r="BEA20" s="13"/>
      <c r="BEB20" s="13"/>
      <c r="BEC20" s="13"/>
      <c r="BED20" s="13"/>
      <c r="BEE20" s="13"/>
      <c r="BEF20" s="13"/>
      <c r="BEG20" s="13"/>
      <c r="BEH20" s="13"/>
      <c r="BEI20" s="13"/>
      <c r="BEJ20" s="13"/>
      <c r="BEK20" s="13"/>
      <c r="BEL20" s="13"/>
      <c r="BEM20" s="13"/>
      <c r="BEN20" s="13"/>
      <c r="BEO20" s="13"/>
      <c r="BEP20" s="13"/>
      <c r="BEQ20" s="13"/>
      <c r="BER20" s="13"/>
      <c r="BES20" s="13"/>
      <c r="BET20" s="13"/>
      <c r="BEU20" s="13"/>
      <c r="BEV20" s="13"/>
      <c r="BEW20" s="13"/>
      <c r="BEX20" s="13"/>
      <c r="BEY20" s="13"/>
      <c r="BEZ20" s="13"/>
      <c r="BFA20" s="13"/>
      <c r="BFB20" s="13"/>
      <c r="BFC20" s="13"/>
      <c r="BFD20" s="13"/>
      <c r="BFE20" s="13"/>
      <c r="BFF20" s="13"/>
      <c r="BFG20" s="13"/>
      <c r="BFH20" s="13"/>
      <c r="BFI20" s="13"/>
      <c r="BFJ20" s="13"/>
      <c r="BFK20" s="13"/>
      <c r="BFL20" s="13"/>
      <c r="BFM20" s="13"/>
      <c r="BFN20" s="13"/>
      <c r="BFO20" s="13"/>
      <c r="BFP20" s="13"/>
      <c r="BFQ20" s="13"/>
      <c r="BFR20" s="13"/>
      <c r="BFS20" s="13"/>
      <c r="BFT20" s="13"/>
      <c r="BFU20" s="13"/>
      <c r="BFV20" s="13"/>
      <c r="BFW20" s="13"/>
      <c r="BFX20" s="13"/>
      <c r="BFY20" s="13"/>
      <c r="BFZ20" s="13"/>
      <c r="BGA20" s="13"/>
      <c r="BGB20" s="13"/>
      <c r="BGC20" s="13"/>
      <c r="BGD20" s="13"/>
      <c r="BGE20" s="13"/>
      <c r="BGF20" s="13"/>
      <c r="BGG20" s="13"/>
      <c r="BGH20" s="13"/>
      <c r="BGI20" s="13"/>
      <c r="BGJ20" s="13"/>
      <c r="BGK20" s="13"/>
      <c r="BGL20" s="13"/>
      <c r="BGM20" s="13"/>
      <c r="BGN20" s="13"/>
      <c r="BGO20" s="13"/>
      <c r="BGP20" s="13"/>
      <c r="BGQ20" s="13"/>
      <c r="BGR20" s="13"/>
      <c r="BGS20" s="13"/>
      <c r="BGT20" s="13"/>
      <c r="BGU20" s="13"/>
      <c r="BGV20" s="13"/>
      <c r="BGW20" s="13"/>
      <c r="BGX20" s="13"/>
      <c r="BGY20" s="13"/>
      <c r="BGZ20" s="13"/>
      <c r="BHA20" s="13"/>
      <c r="BHB20" s="13"/>
      <c r="BHC20" s="13"/>
      <c r="BHD20" s="13"/>
      <c r="BHE20" s="13"/>
      <c r="BHF20" s="13"/>
      <c r="BHG20" s="13"/>
      <c r="BHH20" s="13"/>
      <c r="BHI20" s="13"/>
      <c r="BHJ20" s="13"/>
      <c r="BHK20" s="13"/>
      <c r="BHL20" s="13"/>
      <c r="BHM20" s="13"/>
      <c r="BHN20" s="13"/>
      <c r="BHO20" s="13"/>
      <c r="BHP20" s="13"/>
      <c r="BHQ20" s="13"/>
      <c r="BHR20" s="13"/>
      <c r="BHS20" s="13"/>
      <c r="BHT20" s="13"/>
      <c r="BHU20" s="13"/>
      <c r="BHV20" s="13"/>
      <c r="BHW20" s="13"/>
      <c r="BHX20" s="13"/>
      <c r="BHY20" s="13"/>
      <c r="BHZ20" s="13"/>
      <c r="BIA20" s="13"/>
      <c r="BIB20" s="13"/>
      <c r="BIC20" s="13"/>
      <c r="BID20" s="13"/>
      <c r="BIE20" s="13"/>
      <c r="BIF20" s="13"/>
      <c r="BIG20" s="13"/>
      <c r="BIH20" s="13"/>
      <c r="BII20" s="13"/>
      <c r="BIJ20" s="13"/>
      <c r="BIK20" s="13"/>
      <c r="BIL20" s="13"/>
      <c r="BIM20" s="13"/>
      <c r="BIN20" s="13"/>
      <c r="BIO20" s="13"/>
      <c r="BIP20" s="13"/>
      <c r="BIQ20" s="13"/>
      <c r="BIR20" s="13"/>
      <c r="BIS20" s="13"/>
      <c r="BIT20" s="13"/>
      <c r="BIU20" s="13"/>
      <c r="BIV20" s="13"/>
      <c r="BIW20" s="13"/>
      <c r="BIX20" s="13"/>
      <c r="BIY20" s="13"/>
      <c r="BIZ20" s="13"/>
      <c r="BJA20" s="13"/>
      <c r="BJB20" s="13"/>
      <c r="BJC20" s="13"/>
      <c r="BJD20" s="13"/>
      <c r="BJE20" s="13"/>
      <c r="BJF20" s="13"/>
      <c r="BJG20" s="13"/>
      <c r="BJH20" s="13"/>
      <c r="BJI20" s="13"/>
      <c r="BJJ20" s="13"/>
      <c r="BJK20" s="13"/>
      <c r="BJL20" s="13"/>
      <c r="BJM20" s="13"/>
      <c r="BJN20" s="13"/>
      <c r="BJO20" s="13"/>
      <c r="BJP20" s="13"/>
      <c r="BJQ20" s="13"/>
      <c r="BJR20" s="13"/>
      <c r="BJS20" s="13"/>
      <c r="BJT20" s="13"/>
      <c r="BJU20" s="13"/>
      <c r="BJV20" s="13"/>
      <c r="BJW20" s="13"/>
      <c r="BJX20" s="13"/>
      <c r="BJY20" s="13"/>
      <c r="BJZ20" s="13"/>
      <c r="BKA20" s="13"/>
      <c r="BKB20" s="13"/>
      <c r="BKC20" s="13"/>
      <c r="BKD20" s="13"/>
      <c r="BKE20" s="13"/>
      <c r="BKF20" s="13"/>
      <c r="BKG20" s="13"/>
      <c r="BKH20" s="13"/>
      <c r="BKI20" s="13"/>
      <c r="BKJ20" s="13"/>
      <c r="BKK20" s="13"/>
      <c r="BKL20" s="13"/>
      <c r="BKM20" s="13"/>
      <c r="BKN20" s="13"/>
      <c r="BKO20" s="13"/>
      <c r="BKP20" s="13"/>
      <c r="BKQ20" s="13"/>
      <c r="BKR20" s="13"/>
      <c r="BKS20" s="13"/>
      <c r="BKT20" s="13"/>
      <c r="BKU20" s="13"/>
      <c r="BKV20" s="13"/>
      <c r="BKW20" s="13"/>
      <c r="BKX20" s="13"/>
      <c r="BKY20" s="13"/>
      <c r="BKZ20" s="13"/>
      <c r="BLA20" s="13"/>
      <c r="BLB20" s="13"/>
      <c r="BLC20" s="13"/>
      <c r="BLD20" s="13"/>
      <c r="BLE20" s="13"/>
      <c r="BLF20" s="13"/>
      <c r="BLG20" s="13"/>
      <c r="BLH20" s="13"/>
      <c r="BLI20" s="13"/>
      <c r="BLJ20" s="13"/>
      <c r="BLK20" s="13"/>
      <c r="BLL20" s="13"/>
      <c r="BLM20" s="13"/>
      <c r="BLN20" s="13"/>
      <c r="BLO20" s="13"/>
      <c r="BLP20" s="13"/>
      <c r="BLQ20" s="13"/>
      <c r="BLR20" s="13"/>
      <c r="BLS20" s="13"/>
      <c r="BLT20" s="13"/>
      <c r="BLU20" s="13"/>
      <c r="BLV20" s="13"/>
      <c r="BLW20" s="13"/>
      <c r="BLX20" s="13"/>
      <c r="BLY20" s="13"/>
      <c r="BLZ20" s="13"/>
      <c r="BMA20" s="13"/>
      <c r="BMB20" s="13"/>
      <c r="BMC20" s="13"/>
      <c r="BMD20" s="13"/>
      <c r="BME20" s="13"/>
      <c r="BMF20" s="13"/>
      <c r="BMG20" s="13"/>
      <c r="BMH20" s="13"/>
      <c r="BMI20" s="13"/>
      <c r="BMJ20" s="13"/>
      <c r="BMK20" s="13"/>
      <c r="BML20" s="13"/>
      <c r="BMM20" s="13"/>
      <c r="BMN20" s="13"/>
      <c r="BMO20" s="13"/>
      <c r="BMP20" s="13"/>
      <c r="BMQ20" s="13"/>
      <c r="BMR20" s="13"/>
      <c r="BMS20" s="13"/>
      <c r="BMT20" s="13"/>
      <c r="BMU20" s="13"/>
      <c r="BMV20" s="13"/>
      <c r="BMW20" s="13"/>
      <c r="BMX20" s="13"/>
      <c r="BMY20" s="13"/>
      <c r="BMZ20" s="13"/>
      <c r="BNA20" s="13"/>
      <c r="BNB20" s="13"/>
      <c r="BNC20" s="13"/>
      <c r="BND20" s="13"/>
      <c r="BNE20" s="13"/>
      <c r="BNF20" s="13"/>
      <c r="BNG20" s="13"/>
      <c r="BNH20" s="13"/>
      <c r="BNI20" s="13"/>
      <c r="BNJ20" s="13"/>
      <c r="BNK20" s="13"/>
      <c r="BNL20" s="13"/>
      <c r="BNM20" s="13"/>
      <c r="BNN20" s="13"/>
      <c r="BNO20" s="13"/>
      <c r="BNP20" s="13"/>
      <c r="BNQ20" s="13"/>
      <c r="BNR20" s="13"/>
      <c r="BNS20" s="13"/>
      <c r="BNT20" s="13"/>
      <c r="BNU20" s="13"/>
      <c r="BNV20" s="13"/>
      <c r="BNW20" s="13"/>
      <c r="BNX20" s="13"/>
      <c r="BNY20" s="13"/>
      <c r="BNZ20" s="13"/>
      <c r="BOA20" s="13"/>
      <c r="BOB20" s="13"/>
      <c r="BOC20" s="13"/>
      <c r="BOD20" s="13"/>
      <c r="BOE20" s="13"/>
      <c r="BOF20" s="13"/>
      <c r="BOG20" s="13"/>
      <c r="BOH20" s="13"/>
      <c r="BOI20" s="13"/>
      <c r="BOJ20" s="13"/>
      <c r="BOK20" s="13"/>
      <c r="BOL20" s="13"/>
      <c r="BOM20" s="13"/>
      <c r="BON20" s="13"/>
      <c r="BOO20" s="13"/>
      <c r="BOP20" s="13"/>
      <c r="BOQ20" s="13"/>
      <c r="BOR20" s="13"/>
      <c r="BOS20" s="13"/>
      <c r="BOT20" s="13"/>
      <c r="BOU20" s="13"/>
      <c r="BOV20" s="13"/>
      <c r="BOW20" s="13"/>
      <c r="BOX20" s="13"/>
      <c r="BOY20" s="13"/>
      <c r="BOZ20" s="13"/>
      <c r="BPA20" s="13"/>
      <c r="BPB20" s="13"/>
      <c r="BPC20" s="13"/>
      <c r="BPD20" s="13"/>
      <c r="BPE20" s="13"/>
      <c r="BPF20" s="13"/>
      <c r="BPG20" s="13"/>
      <c r="BPH20" s="13"/>
      <c r="BPI20" s="13"/>
      <c r="BPJ20" s="13"/>
      <c r="BPK20" s="13"/>
      <c r="BPL20" s="13"/>
      <c r="BPM20" s="13"/>
      <c r="BPN20" s="13"/>
      <c r="BPO20" s="13"/>
      <c r="BPP20" s="13"/>
      <c r="BPQ20" s="13"/>
      <c r="BPR20" s="13"/>
      <c r="BPS20" s="13"/>
      <c r="BPT20" s="13"/>
      <c r="BPU20" s="13"/>
      <c r="BPV20" s="13"/>
      <c r="BPW20" s="13"/>
      <c r="BPX20" s="13"/>
      <c r="BPY20" s="13"/>
      <c r="BPZ20" s="13"/>
      <c r="BQA20" s="13"/>
      <c r="BQB20" s="13"/>
      <c r="BQC20" s="13"/>
      <c r="BQD20" s="13"/>
      <c r="BQE20" s="13"/>
      <c r="BQF20" s="13"/>
      <c r="BQG20" s="13"/>
      <c r="BQH20" s="13"/>
      <c r="BQI20" s="13"/>
      <c r="BQJ20" s="13"/>
      <c r="BQK20" s="13"/>
      <c r="BQL20" s="13"/>
      <c r="BQM20" s="13"/>
      <c r="BQN20" s="13"/>
      <c r="BQO20" s="13"/>
      <c r="BQP20" s="13"/>
      <c r="BQQ20" s="13"/>
      <c r="BQR20" s="13"/>
      <c r="BQS20" s="13"/>
      <c r="BQT20" s="13"/>
      <c r="BQU20" s="13"/>
      <c r="BQV20" s="13"/>
      <c r="BQW20" s="13"/>
      <c r="BQX20" s="13"/>
      <c r="BQY20" s="13"/>
      <c r="BQZ20" s="13"/>
      <c r="BRA20" s="13"/>
      <c r="BRB20" s="13"/>
      <c r="BRC20" s="13"/>
      <c r="BRD20" s="13"/>
      <c r="BRE20" s="13"/>
      <c r="BRF20" s="13"/>
      <c r="BRG20" s="13"/>
      <c r="BRH20" s="13"/>
      <c r="BRI20" s="13"/>
      <c r="BRJ20" s="13"/>
      <c r="BRK20" s="13"/>
      <c r="BRL20" s="13"/>
      <c r="BRM20" s="13"/>
      <c r="BRN20" s="13"/>
      <c r="BRO20" s="13"/>
      <c r="BRP20" s="13"/>
      <c r="BRQ20" s="13"/>
      <c r="BRR20" s="13"/>
      <c r="BRS20" s="13"/>
      <c r="BRT20" s="13"/>
      <c r="BRU20" s="13"/>
      <c r="BRV20" s="13"/>
      <c r="BRW20" s="13"/>
      <c r="BRX20" s="13"/>
      <c r="BRY20" s="13"/>
      <c r="BRZ20" s="13"/>
      <c r="BSA20" s="13"/>
      <c r="BSB20" s="13"/>
      <c r="BSC20" s="13"/>
      <c r="BSD20" s="13"/>
      <c r="BSE20" s="13"/>
      <c r="BSF20" s="13"/>
      <c r="BSG20" s="13"/>
      <c r="BSH20" s="13"/>
      <c r="BSI20" s="13"/>
      <c r="BSJ20" s="13"/>
      <c r="BSK20" s="13"/>
      <c r="BSL20" s="13"/>
      <c r="BSM20" s="13"/>
      <c r="BSN20" s="13"/>
      <c r="BSO20" s="13"/>
      <c r="BSP20" s="13"/>
      <c r="BSQ20" s="13"/>
      <c r="BSR20" s="13"/>
      <c r="BSS20" s="13"/>
      <c r="BST20" s="13"/>
      <c r="BSU20" s="13"/>
      <c r="BSV20" s="13"/>
      <c r="BSW20" s="13"/>
      <c r="BSX20" s="13"/>
      <c r="BSY20" s="13"/>
      <c r="BSZ20" s="13"/>
      <c r="BTA20" s="13"/>
      <c r="BTB20" s="13"/>
      <c r="BTC20" s="13"/>
      <c r="BTD20" s="13"/>
      <c r="BTE20" s="13"/>
      <c r="BTF20" s="13"/>
      <c r="BTG20" s="13"/>
      <c r="BTH20" s="13"/>
      <c r="BTI20" s="13"/>
      <c r="BTJ20" s="13"/>
      <c r="BTK20" s="13"/>
      <c r="BTL20" s="13"/>
      <c r="BTM20" s="13"/>
      <c r="BTN20" s="13"/>
      <c r="BTO20" s="13"/>
      <c r="BTP20" s="13"/>
      <c r="BTQ20" s="13"/>
      <c r="BTR20" s="13"/>
      <c r="BTS20" s="13"/>
      <c r="BTT20" s="13"/>
      <c r="BTU20" s="13"/>
      <c r="BTV20" s="13"/>
      <c r="BTW20" s="13"/>
      <c r="BTX20" s="13"/>
      <c r="BTY20" s="13"/>
      <c r="BTZ20" s="13"/>
      <c r="BUA20" s="13"/>
      <c r="BUB20" s="13"/>
      <c r="BUC20" s="13"/>
      <c r="BUD20" s="13"/>
      <c r="BUE20" s="13"/>
      <c r="BUF20" s="13"/>
      <c r="BUG20" s="13"/>
      <c r="BUH20" s="13"/>
      <c r="BUI20" s="13"/>
      <c r="BUJ20" s="13"/>
      <c r="BUK20" s="13"/>
      <c r="BUL20" s="13"/>
      <c r="BUM20" s="13"/>
      <c r="BUN20" s="13"/>
      <c r="BUO20" s="13"/>
      <c r="BUP20" s="13"/>
      <c r="BUQ20" s="13"/>
      <c r="BUR20" s="13"/>
      <c r="BUS20" s="13"/>
      <c r="BUT20" s="13"/>
      <c r="BUU20" s="13"/>
      <c r="BUV20" s="13"/>
      <c r="BUW20" s="13"/>
      <c r="BUX20" s="13"/>
      <c r="BUY20" s="13"/>
      <c r="BUZ20" s="13"/>
      <c r="BVA20" s="13"/>
      <c r="BVB20" s="13"/>
      <c r="BVC20" s="13"/>
      <c r="BVD20" s="13"/>
      <c r="BVE20" s="13"/>
      <c r="BVF20" s="13"/>
      <c r="BVG20" s="13"/>
      <c r="BVH20" s="13"/>
      <c r="BVI20" s="13"/>
      <c r="BVJ20" s="13"/>
      <c r="BVK20" s="13"/>
      <c r="BVL20" s="13"/>
      <c r="BVM20" s="13"/>
      <c r="BVN20" s="13"/>
      <c r="BVO20" s="13"/>
      <c r="BVP20" s="13"/>
      <c r="BVQ20" s="13"/>
      <c r="BVR20" s="13"/>
      <c r="BVS20" s="13"/>
      <c r="BVT20" s="13"/>
      <c r="BVU20" s="13"/>
      <c r="BVV20" s="13"/>
      <c r="BVW20" s="13"/>
      <c r="BVX20" s="13"/>
      <c r="BVY20" s="13"/>
      <c r="BVZ20" s="13"/>
      <c r="BWA20" s="13"/>
      <c r="BWB20" s="13"/>
      <c r="BWC20" s="13"/>
      <c r="BWD20" s="13"/>
      <c r="BWE20" s="13"/>
      <c r="BWF20" s="13"/>
      <c r="BWG20" s="13"/>
      <c r="BWH20" s="13"/>
      <c r="BWI20" s="13"/>
      <c r="BWJ20" s="13"/>
      <c r="BWK20" s="13"/>
      <c r="BWL20" s="13"/>
      <c r="BWM20" s="13"/>
      <c r="BWN20" s="13"/>
      <c r="BWO20" s="13"/>
      <c r="BWP20" s="13"/>
      <c r="BWQ20" s="13"/>
      <c r="BWR20" s="13"/>
      <c r="BWS20" s="13"/>
      <c r="BWT20" s="13"/>
      <c r="BWU20" s="13"/>
      <c r="BWV20" s="13"/>
      <c r="BWW20" s="13"/>
      <c r="BWX20" s="13"/>
      <c r="BWY20" s="13"/>
      <c r="BWZ20" s="13"/>
      <c r="BXA20" s="13"/>
      <c r="BXB20" s="13"/>
      <c r="BXC20" s="13"/>
      <c r="BXD20" s="13"/>
      <c r="BXE20" s="13"/>
      <c r="BXF20" s="13"/>
      <c r="BXG20" s="13"/>
      <c r="BXH20" s="13"/>
      <c r="BXI20" s="13"/>
      <c r="BXJ20" s="13"/>
      <c r="BXK20" s="13"/>
      <c r="BXL20" s="13"/>
      <c r="BXM20" s="13"/>
      <c r="BXN20" s="13"/>
      <c r="BXO20" s="13"/>
      <c r="BXP20" s="13"/>
      <c r="BXQ20" s="13"/>
      <c r="BXR20" s="13"/>
      <c r="BXS20" s="13"/>
      <c r="BXT20" s="13"/>
      <c r="BXU20" s="13"/>
      <c r="BXV20" s="13"/>
      <c r="BXW20" s="13"/>
      <c r="BXX20" s="13"/>
      <c r="BXY20" s="13"/>
      <c r="BXZ20" s="13"/>
      <c r="BYA20" s="13"/>
      <c r="BYB20" s="13"/>
      <c r="BYC20" s="13"/>
      <c r="BYD20" s="13"/>
      <c r="BYE20" s="13"/>
      <c r="BYF20" s="13"/>
      <c r="BYG20" s="13"/>
      <c r="BYH20" s="13"/>
      <c r="BYI20" s="13"/>
      <c r="BYJ20" s="13"/>
      <c r="BYK20" s="13"/>
      <c r="BYL20" s="13"/>
      <c r="BYM20" s="13"/>
      <c r="BYN20" s="13"/>
      <c r="BYO20" s="13"/>
      <c r="BYP20" s="13"/>
      <c r="BYQ20" s="13"/>
      <c r="BYR20" s="13"/>
      <c r="BYS20" s="13"/>
      <c r="BYT20" s="13"/>
      <c r="BYU20" s="13"/>
      <c r="BYV20" s="13"/>
      <c r="BYW20" s="13"/>
      <c r="BYX20" s="13"/>
      <c r="BYY20" s="13"/>
      <c r="BYZ20" s="13"/>
      <c r="BZA20" s="13"/>
      <c r="BZB20" s="13"/>
      <c r="BZC20" s="13"/>
      <c r="BZD20" s="13"/>
      <c r="BZE20" s="13"/>
      <c r="BZF20" s="13"/>
      <c r="BZG20" s="13"/>
      <c r="BZH20" s="13"/>
      <c r="BZI20" s="13"/>
      <c r="BZJ20" s="13"/>
      <c r="BZK20" s="13"/>
      <c r="BZL20" s="13"/>
      <c r="BZM20" s="13"/>
      <c r="BZN20" s="13"/>
      <c r="BZO20" s="13"/>
      <c r="BZP20" s="13"/>
      <c r="BZQ20" s="13"/>
      <c r="BZR20" s="13"/>
      <c r="BZS20" s="13"/>
      <c r="BZT20" s="13"/>
      <c r="BZU20" s="13"/>
      <c r="BZV20" s="13"/>
      <c r="BZW20" s="13"/>
      <c r="BZX20" s="13"/>
      <c r="BZY20" s="13"/>
      <c r="BZZ20" s="13"/>
      <c r="CAA20" s="13"/>
      <c r="CAB20" s="13"/>
      <c r="CAC20" s="13"/>
      <c r="CAD20" s="13"/>
      <c r="CAE20" s="13"/>
      <c r="CAF20" s="13"/>
      <c r="CAG20" s="13"/>
      <c r="CAH20" s="13"/>
      <c r="CAI20" s="13"/>
      <c r="CAJ20" s="13"/>
      <c r="CAK20" s="13"/>
      <c r="CAL20" s="13"/>
      <c r="CAM20" s="13"/>
      <c r="CAN20" s="13"/>
      <c r="CAO20" s="13"/>
      <c r="CAP20" s="13"/>
      <c r="CAQ20" s="13"/>
      <c r="CAR20" s="13"/>
      <c r="CAS20" s="13"/>
      <c r="CAT20" s="13"/>
      <c r="CAU20" s="13"/>
      <c r="CAV20" s="13"/>
      <c r="CAW20" s="13"/>
      <c r="CAX20" s="13"/>
      <c r="CAY20" s="13"/>
      <c r="CAZ20" s="13"/>
      <c r="CBA20" s="13"/>
      <c r="CBB20" s="13"/>
      <c r="CBC20" s="13"/>
      <c r="CBD20" s="13"/>
      <c r="CBE20" s="13"/>
      <c r="CBF20" s="13"/>
      <c r="CBG20" s="13"/>
      <c r="CBH20" s="13"/>
      <c r="CBI20" s="13"/>
      <c r="CBJ20" s="13"/>
      <c r="CBK20" s="13"/>
      <c r="CBL20" s="13"/>
      <c r="CBM20" s="13"/>
      <c r="CBN20" s="13"/>
      <c r="CBO20" s="13"/>
      <c r="CBP20" s="13"/>
      <c r="CBQ20" s="13"/>
      <c r="CBR20" s="13"/>
      <c r="CBS20" s="13"/>
      <c r="CBT20" s="13"/>
      <c r="CBU20" s="13"/>
      <c r="CBV20" s="13"/>
      <c r="CBW20" s="13"/>
      <c r="CBX20" s="13"/>
      <c r="CBY20" s="13"/>
      <c r="CBZ20" s="13"/>
      <c r="CCA20" s="13"/>
      <c r="CCB20" s="13"/>
      <c r="CCC20" s="13"/>
      <c r="CCD20" s="13"/>
      <c r="CCE20" s="13"/>
      <c r="CCF20" s="13"/>
      <c r="CCG20" s="13"/>
      <c r="CCH20" s="13"/>
      <c r="CCI20" s="13"/>
      <c r="CCJ20" s="13"/>
      <c r="CCK20" s="13"/>
      <c r="CCL20" s="13"/>
      <c r="CCM20" s="13"/>
      <c r="CCN20" s="13"/>
      <c r="CCO20" s="13"/>
      <c r="CCP20" s="13"/>
      <c r="CCQ20" s="13"/>
      <c r="CCR20" s="13"/>
      <c r="CCS20" s="13"/>
      <c r="CCT20" s="13"/>
      <c r="CCU20" s="13"/>
      <c r="CCV20" s="13"/>
      <c r="CCW20" s="13"/>
      <c r="CCX20" s="13"/>
      <c r="CCY20" s="13"/>
      <c r="CCZ20" s="13"/>
      <c r="CDA20" s="13"/>
      <c r="CDB20" s="13"/>
      <c r="CDC20" s="13"/>
      <c r="CDD20" s="13"/>
      <c r="CDE20" s="13"/>
      <c r="CDF20" s="13"/>
      <c r="CDG20" s="13"/>
      <c r="CDH20" s="13"/>
      <c r="CDI20" s="13"/>
      <c r="CDJ20" s="13"/>
      <c r="CDK20" s="13"/>
      <c r="CDL20" s="13"/>
      <c r="CDM20" s="13"/>
      <c r="CDN20" s="13"/>
      <c r="CDO20" s="13"/>
      <c r="CDP20" s="13"/>
      <c r="CDQ20" s="13"/>
      <c r="CDR20" s="13"/>
      <c r="CDS20" s="13"/>
      <c r="CDT20" s="13"/>
      <c r="CDU20" s="13"/>
      <c r="CDV20" s="13"/>
      <c r="CDW20" s="13"/>
      <c r="CDX20" s="13"/>
      <c r="CDY20" s="13"/>
      <c r="CDZ20" s="13"/>
      <c r="CEA20" s="13"/>
      <c r="CEB20" s="13"/>
      <c r="CEC20" s="13"/>
      <c r="CED20" s="13"/>
      <c r="CEE20" s="13"/>
      <c r="CEF20" s="13"/>
      <c r="CEG20" s="13"/>
      <c r="CEH20" s="13"/>
      <c r="CEI20" s="13"/>
      <c r="CEJ20" s="13"/>
      <c r="CEK20" s="13"/>
      <c r="CEL20" s="13"/>
      <c r="CEM20" s="13"/>
      <c r="CEN20" s="13"/>
      <c r="CEO20" s="13"/>
      <c r="CEP20" s="13"/>
      <c r="CEQ20" s="13"/>
      <c r="CER20" s="13"/>
      <c r="CES20" s="13"/>
      <c r="CET20" s="13"/>
      <c r="CEU20" s="13"/>
      <c r="CEV20" s="13"/>
      <c r="CEW20" s="13"/>
      <c r="CEX20" s="13"/>
      <c r="CEY20" s="13"/>
      <c r="CEZ20" s="13"/>
      <c r="CFA20" s="13"/>
      <c r="CFB20" s="13"/>
      <c r="CFC20" s="13"/>
      <c r="CFD20" s="13"/>
      <c r="CFE20" s="13"/>
      <c r="CFF20" s="13"/>
      <c r="CFG20" s="13"/>
      <c r="CFH20" s="13"/>
      <c r="CFI20" s="13"/>
      <c r="CFJ20" s="13"/>
      <c r="CFK20" s="13"/>
      <c r="CFL20" s="13"/>
      <c r="CFM20" s="13"/>
      <c r="CFN20" s="13"/>
      <c r="CFO20" s="13"/>
      <c r="CFP20" s="13"/>
      <c r="CFQ20" s="13"/>
      <c r="CFR20" s="13"/>
      <c r="CFS20" s="13"/>
      <c r="CFT20" s="13"/>
      <c r="CFU20" s="13"/>
      <c r="CFV20" s="13"/>
      <c r="CFW20" s="13"/>
      <c r="CFX20" s="13"/>
      <c r="CFY20" s="13"/>
      <c r="CFZ20" s="13"/>
      <c r="CGA20" s="13"/>
      <c r="CGB20" s="13"/>
      <c r="CGC20" s="13"/>
      <c r="CGD20" s="13"/>
      <c r="CGE20" s="13"/>
      <c r="CGF20" s="13"/>
      <c r="CGG20" s="13"/>
      <c r="CGH20" s="13"/>
      <c r="CGI20" s="13"/>
      <c r="CGJ20" s="13"/>
      <c r="CGK20" s="13"/>
      <c r="CGL20" s="13"/>
      <c r="CGM20" s="13"/>
      <c r="CGN20" s="13"/>
      <c r="CGO20" s="13"/>
      <c r="CGP20" s="13"/>
      <c r="CGQ20" s="13"/>
      <c r="CGR20" s="13"/>
      <c r="CGS20" s="13"/>
      <c r="CGT20" s="13"/>
      <c r="CGU20" s="13"/>
      <c r="CGV20" s="13"/>
      <c r="CGW20" s="13"/>
      <c r="CGX20" s="13"/>
      <c r="CGY20" s="13"/>
      <c r="CGZ20" s="13"/>
      <c r="CHA20" s="13"/>
      <c r="CHB20" s="13"/>
      <c r="CHC20" s="13"/>
      <c r="CHD20" s="13"/>
      <c r="CHE20" s="13"/>
      <c r="CHF20" s="13"/>
      <c r="CHG20" s="13"/>
      <c r="CHH20" s="13"/>
      <c r="CHI20" s="13"/>
      <c r="CHJ20" s="13"/>
      <c r="CHK20" s="13"/>
      <c r="CHL20" s="13"/>
      <c r="CHM20" s="13"/>
      <c r="CHN20" s="13"/>
      <c r="CHO20" s="13"/>
      <c r="CHP20" s="13"/>
      <c r="CHQ20" s="13"/>
      <c r="CHR20" s="13"/>
      <c r="CHS20" s="13"/>
      <c r="CHT20" s="13"/>
      <c r="CHU20" s="13"/>
      <c r="CHV20" s="13"/>
      <c r="CHW20" s="13"/>
      <c r="CHX20" s="13"/>
      <c r="CHY20" s="13"/>
      <c r="CHZ20" s="13"/>
      <c r="CIA20" s="13"/>
      <c r="CIB20" s="13"/>
      <c r="CIC20" s="13"/>
      <c r="CID20" s="13"/>
      <c r="CIE20" s="13"/>
      <c r="CIF20" s="13"/>
      <c r="CIG20" s="13"/>
      <c r="CIH20" s="13"/>
      <c r="CII20" s="13"/>
      <c r="CIJ20" s="13"/>
      <c r="CIK20" s="13"/>
      <c r="CIL20" s="13"/>
      <c r="CIM20" s="13"/>
      <c r="CIN20" s="13"/>
      <c r="CIO20" s="13"/>
      <c r="CIP20" s="13"/>
      <c r="CIQ20" s="13"/>
      <c r="CIR20" s="13"/>
      <c r="CIS20" s="13"/>
      <c r="CIT20" s="13"/>
      <c r="CIU20" s="13"/>
      <c r="CIV20" s="13"/>
      <c r="CIW20" s="13"/>
      <c r="CIX20" s="13"/>
      <c r="CIY20" s="13"/>
      <c r="CIZ20" s="13"/>
    </row>
    <row r="21" spans="1:2288" x14ac:dyDescent="0.2">
      <c r="A21" s="36" t="s">
        <v>88</v>
      </c>
      <c r="B21" s="33">
        <v>4</v>
      </c>
      <c r="C21" s="34">
        <f t="shared" ref="C21:BN21" si="36">C20^(1/$B$21)</f>
        <v>0.17782794100389229</v>
      </c>
      <c r="D21" s="34">
        <f t="shared" si="36"/>
        <v>0.25406637561532275</v>
      </c>
      <c r="E21" s="34">
        <f t="shared" si="36"/>
        <v>0.30462447900664424</v>
      </c>
      <c r="F21" s="34">
        <f t="shared" si="36"/>
        <v>0.32261943585996433</v>
      </c>
      <c r="G21" s="34">
        <f t="shared" si="36"/>
        <v>0.76977028683287207</v>
      </c>
      <c r="H21" s="34">
        <f t="shared" si="36"/>
        <v>0.9119566857307303</v>
      </c>
      <c r="I21" s="34">
        <f t="shared" si="36"/>
        <v>1.0078921886202139</v>
      </c>
      <c r="J21" s="34">
        <f t="shared" si="36"/>
        <v>1.0823758364864984</v>
      </c>
      <c r="K21" s="34">
        <f t="shared" si="36"/>
        <v>1.1356034136310871</v>
      </c>
      <c r="L21" s="34">
        <f t="shared" si="36"/>
        <v>1.1401285708204161</v>
      </c>
      <c r="M21" s="34">
        <f t="shared" si="36"/>
        <v>1.1936826053958003</v>
      </c>
      <c r="N21" s="34">
        <f t="shared" si="36"/>
        <v>1.2405034365344245</v>
      </c>
      <c r="O21" s="34">
        <f t="shared" si="36"/>
        <v>1.2825199045322428</v>
      </c>
      <c r="P21" s="34">
        <f t="shared" si="36"/>
        <v>1.3208009745672187</v>
      </c>
      <c r="Q21" s="34">
        <f t="shared" si="36"/>
        <v>1.3559882941593862</v>
      </c>
      <c r="R21" s="34">
        <f t="shared" si="36"/>
        <v>1.388631715239762</v>
      </c>
      <c r="S21" s="34">
        <f t="shared" si="36"/>
        <v>1.4191472528180091</v>
      </c>
      <c r="T21" s="34">
        <f t="shared" si="36"/>
        <v>1.4477894361784183</v>
      </c>
      <c r="U21" s="34">
        <f t="shared" si="36"/>
        <v>1.4748476529942476</v>
      </c>
      <c r="V21" s="34">
        <f t="shared" si="36"/>
        <v>1.5004730272341456</v>
      </c>
      <c r="W21" s="34">
        <f t="shared" si="36"/>
        <v>1.5250447613216007</v>
      </c>
      <c r="X21" s="34">
        <f t="shared" si="36"/>
        <v>1.548314745012751</v>
      </c>
      <c r="Y21" s="34">
        <f t="shared" si="36"/>
        <v>1.570562531919117</v>
      </c>
      <c r="Z21" s="34">
        <f t="shared" si="36"/>
        <v>1.591903127804589</v>
      </c>
      <c r="AA21" s="34">
        <f t="shared" si="36"/>
        <v>1.6127661824498649</v>
      </c>
      <c r="AB21" s="34">
        <f t="shared" si="36"/>
        <v>1.6325145355073651</v>
      </c>
      <c r="AC21" s="34">
        <f t="shared" si="36"/>
        <v>1.6517406880691872</v>
      </c>
      <c r="AD21" s="34">
        <f t="shared" si="36"/>
        <v>1.670154039132882</v>
      </c>
      <c r="AE21" s="34">
        <f t="shared" si="36"/>
        <v>1.68813656484129</v>
      </c>
      <c r="AF21" s="34">
        <f t="shared" si="36"/>
        <v>1.7055481248714894</v>
      </c>
      <c r="AG21" s="34">
        <f t="shared" si="36"/>
        <v>1.7223062832181248</v>
      </c>
      <c r="AH21" s="34">
        <f t="shared" si="36"/>
        <v>1.7387344106726343</v>
      </c>
      <c r="AI21" s="34">
        <f t="shared" si="36"/>
        <v>1.7545682490214516</v>
      </c>
      <c r="AJ21" s="34">
        <f t="shared" si="36"/>
        <v>1.7702475997464937</v>
      </c>
      <c r="AK21" s="34">
        <f t="shared" si="36"/>
        <v>1.7852648157276731</v>
      </c>
      <c r="AL21" s="34">
        <f t="shared" si="36"/>
        <v>1.7999123545197344</v>
      </c>
      <c r="AM21" s="34">
        <f t="shared" si="36"/>
        <v>1.8142224072664883</v>
      </c>
      <c r="AN21" s="34">
        <f t="shared" si="36"/>
        <v>1.8283039098251213</v>
      </c>
      <c r="AO21" s="34">
        <f t="shared" si="36"/>
        <v>1.8419673656388038</v>
      </c>
      <c r="AP21" s="34">
        <f t="shared" si="36"/>
        <v>1.8553224800304122</v>
      </c>
      <c r="AQ21" s="34">
        <f t="shared" si="36"/>
        <v>1.868395266181428</v>
      </c>
      <c r="AR21" s="34">
        <f t="shared" si="36"/>
        <v>1.8812097008083839</v>
      </c>
      <c r="AS21" s="34">
        <f t="shared" si="36"/>
        <v>1.8938595093618076</v>
      </c>
      <c r="AT21" s="34">
        <f t="shared" si="36"/>
        <v>1.9061705682660777</v>
      </c>
      <c r="AU21" s="34">
        <f t="shared" si="36"/>
        <v>1.9183361506599694</v>
      </c>
      <c r="AV21" s="34">
        <f t="shared" si="36"/>
        <v>1.9302842424134579</v>
      </c>
      <c r="AW21" s="34">
        <f t="shared" si="36"/>
        <v>1.9419101907653999</v>
      </c>
      <c r="AX21" s="34">
        <f t="shared" si="36"/>
        <v>1.9533310025993971</v>
      </c>
      <c r="AY21" s="34">
        <f t="shared" si="36"/>
        <v>1.9645640887948581</v>
      </c>
      <c r="AZ21" s="34">
        <f t="shared" si="36"/>
        <v>1.9755987210457684</v>
      </c>
      <c r="BA21" s="34">
        <f t="shared" si="36"/>
        <v>1.9864603501149511</v>
      </c>
      <c r="BB21" s="34">
        <f t="shared" si="36"/>
        <v>1.9971379596265275</v>
      </c>
      <c r="BC21" s="34">
        <f t="shared" si="36"/>
        <v>2.0076470028340183</v>
      </c>
      <c r="BD21" s="34">
        <f t="shared" si="36"/>
        <v>2.0180865094970661</v>
      </c>
      <c r="BE21" s="34">
        <f t="shared" si="36"/>
        <v>2.0282749332190497</v>
      </c>
      <c r="BF21" s="34">
        <f t="shared" si="36"/>
        <v>2.0383202949389267</v>
      </c>
      <c r="BG21" s="34">
        <f t="shared" si="36"/>
        <v>2.0482112145659928</v>
      </c>
      <c r="BH21" s="34">
        <f t="shared" si="36"/>
        <v>2.0579608837859213</v>
      </c>
      <c r="BI21" s="34">
        <f t="shared" si="36"/>
        <v>2.0675817784665629</v>
      </c>
      <c r="BJ21" s="34">
        <f t="shared" si="36"/>
        <v>2.0770624636344404</v>
      </c>
      <c r="BK21" s="34">
        <f t="shared" si="36"/>
        <v>2.086415075319727</v>
      </c>
      <c r="BL21" s="34">
        <f t="shared" si="36"/>
        <v>2.0957265742382782</v>
      </c>
      <c r="BM21" s="34">
        <f t="shared" si="36"/>
        <v>2.1048336736456998</v>
      </c>
      <c r="BN21" s="34">
        <f t="shared" si="36"/>
        <v>2.1138314241067966</v>
      </c>
      <c r="BO21" s="34">
        <f t="shared" ref="BO21:DZ21" si="37">BO20^(1/$B$21)</f>
        <v>2.1229262412852319</v>
      </c>
      <c r="BP21" s="34">
        <f t="shared" si="37"/>
        <v>2.1316977775134265</v>
      </c>
      <c r="BQ21" s="34">
        <f t="shared" si="37"/>
        <v>2.1403552691158714</v>
      </c>
      <c r="BR21" s="34">
        <f t="shared" si="37"/>
        <v>2.1489089618038837</v>
      </c>
      <c r="BS21" s="34">
        <f t="shared" si="37"/>
        <v>2.1575069396795401</v>
      </c>
      <c r="BT21" s="34">
        <f t="shared" si="37"/>
        <v>2.1658598134090461</v>
      </c>
      <c r="BU21" s="34">
        <f t="shared" si="37"/>
        <v>2.1741239063738353</v>
      </c>
      <c r="BV21" s="34">
        <f t="shared" si="37"/>
        <v>2.1822881394899336</v>
      </c>
      <c r="BW21" s="34">
        <f t="shared" si="37"/>
        <v>2.1903617570517779</v>
      </c>
      <c r="BX21" s="34">
        <f t="shared" si="37"/>
        <v>2.198353608162861</v>
      </c>
      <c r="BY21" s="34">
        <f t="shared" si="37"/>
        <v>2.2062527709818589</v>
      </c>
      <c r="BZ21" s="34">
        <f t="shared" si="37"/>
        <v>2.2140743865999846</v>
      </c>
      <c r="CA21" s="34">
        <f t="shared" si="37"/>
        <v>2.2218076444159345</v>
      </c>
      <c r="CB21" s="34">
        <f t="shared" si="37"/>
        <v>2.2294609856240268</v>
      </c>
      <c r="CC21" s="34">
        <f t="shared" si="37"/>
        <v>2.2370425143121495</v>
      </c>
      <c r="CD21" s="34">
        <f t="shared" si="37"/>
        <v>2.2445415928619883</v>
      </c>
      <c r="CE21" s="34">
        <f t="shared" si="37"/>
        <v>2.2519662520362353</v>
      </c>
      <c r="CF21" s="34">
        <f t="shared" si="37"/>
        <v>2.2593242140683687</v>
      </c>
      <c r="CG21" s="34">
        <f t="shared" si="37"/>
        <v>2.2666050186010356</v>
      </c>
      <c r="CH21" s="34">
        <f t="shared" si="37"/>
        <v>2.2738222363199441</v>
      </c>
      <c r="CI21" s="34">
        <f t="shared" si="37"/>
        <v>2.2810825509171422</v>
      </c>
      <c r="CJ21" s="34">
        <f t="shared" si="37"/>
        <v>2.2881640667362686</v>
      </c>
      <c r="CK21" s="34">
        <f t="shared" si="37"/>
        <v>2.2951746940976778</v>
      </c>
      <c r="CL21" s="34">
        <f t="shared" si="37"/>
        <v>2.3021785780852211</v>
      </c>
      <c r="CM21" s="34">
        <f t="shared" si="37"/>
        <v>2.309068351871622</v>
      </c>
      <c r="CN21" s="34">
        <f t="shared" si="37"/>
        <v>2.3160088084322039</v>
      </c>
      <c r="CO21" s="34">
        <f t="shared" si="37"/>
        <v>2.3227710636500305</v>
      </c>
      <c r="CP21" s="34">
        <f t="shared" si="37"/>
        <v>2.3295351969466851</v>
      </c>
      <c r="CQ21" s="34">
        <f t="shared" si="37"/>
        <v>2.3361810071594458</v>
      </c>
      <c r="CR21" s="34">
        <f t="shared" si="37"/>
        <v>2.3428299850937768</v>
      </c>
      <c r="CS21" s="34">
        <f t="shared" si="37"/>
        <v>2.3493639241079323</v>
      </c>
      <c r="CT21" s="34">
        <f t="shared" si="37"/>
        <v>2.3558437978788844</v>
      </c>
      <c r="CU21" s="34">
        <f t="shared" si="37"/>
        <v>2.362328585121543</v>
      </c>
      <c r="CV21" s="34">
        <f t="shared" si="37"/>
        <v>2.3687551792084203</v>
      </c>
      <c r="CW21" s="34">
        <f t="shared" si="37"/>
        <v>2.3751868978002446</v>
      </c>
      <c r="CX21" s="34">
        <f t="shared" si="37"/>
        <v>2.3814588191095356</v>
      </c>
      <c r="CY21" s="34">
        <f t="shared" si="37"/>
        <v>2.3876815742382123</v>
      </c>
      <c r="CZ21" s="34">
        <f t="shared" si="37"/>
        <v>2.3938611154361848</v>
      </c>
      <c r="DA21" s="34">
        <f t="shared" si="37"/>
        <v>2.3999881445233688</v>
      </c>
      <c r="DB21" s="34">
        <f t="shared" si="37"/>
        <v>2.4060735894792762</v>
      </c>
      <c r="DC21" s="34">
        <f t="shared" si="37"/>
        <v>2.4121082595310774</v>
      </c>
      <c r="DD21" s="34">
        <f t="shared" si="37"/>
        <v>2.4180979734890986</v>
      </c>
      <c r="DE21" s="34">
        <f t="shared" si="37"/>
        <v>2.4240483805780899</v>
      </c>
      <c r="DF21" s="34">
        <f t="shared" si="37"/>
        <v>2.4300472416904784</v>
      </c>
      <c r="DG21" s="34">
        <f t="shared" si="37"/>
        <v>2.4359107207864925</v>
      </c>
      <c r="DH21" s="34">
        <f t="shared" si="37"/>
        <v>2.4417273908334893</v>
      </c>
      <c r="DI21" s="34">
        <f t="shared" si="37"/>
        <v>2.447550150904048</v>
      </c>
      <c r="DJ21" s="34">
        <f t="shared" si="37"/>
        <v>2.4533363506907233</v>
      </c>
      <c r="DK21" s="34">
        <f t="shared" si="37"/>
        <v>2.4590305256398288</v>
      </c>
      <c r="DL21" s="34">
        <f t="shared" si="37"/>
        <v>2.4647364355747223</v>
      </c>
      <c r="DM21" s="34">
        <f t="shared" si="37"/>
        <v>2.4703523218802026</v>
      </c>
      <c r="DN21" s="34">
        <f t="shared" si="37"/>
        <v>2.4759301672795777</v>
      </c>
      <c r="DO21" s="34">
        <f t="shared" si="37"/>
        <v>2.4815205584069786</v>
      </c>
      <c r="DP21" s="34">
        <f t="shared" si="37"/>
        <v>2.4870237639667865</v>
      </c>
      <c r="DQ21" s="34">
        <f t="shared" si="37"/>
        <v>2.4924951629227157</v>
      </c>
      <c r="DR21" s="34">
        <f t="shared" si="37"/>
        <v>2.4979263102028013</v>
      </c>
      <c r="DS21" s="34">
        <f t="shared" si="37"/>
        <v>2.503322260571204</v>
      </c>
      <c r="DT21" s="34">
        <f t="shared" si="37"/>
        <v>2.5086879401379285</v>
      </c>
      <c r="DU21" s="34">
        <f t="shared" si="37"/>
        <v>2.5140150394613712</v>
      </c>
      <c r="DV21" s="34">
        <f t="shared" si="37"/>
        <v>2.5193128317263316</v>
      </c>
      <c r="DW21" s="34">
        <f t="shared" si="37"/>
        <v>2.5246162537435568</v>
      </c>
      <c r="DX21" s="34">
        <f t="shared" si="37"/>
        <v>2.5298864623852793</v>
      </c>
      <c r="DY21" s="34">
        <f t="shared" si="37"/>
        <v>2.5351282012211533</v>
      </c>
      <c r="DZ21" s="34">
        <f t="shared" si="37"/>
        <v>2.5402910280844231</v>
      </c>
      <c r="EA21" s="34">
        <f t="shared" ref="EA21:GL21" si="38">EA20^(1/$B$21)</f>
        <v>2.5454267778062443</v>
      </c>
      <c r="EB21" s="34">
        <f t="shared" si="38"/>
        <v>2.5505274426080842</v>
      </c>
      <c r="EC21" s="34">
        <f t="shared" si="38"/>
        <v>2.5555976880620084</v>
      </c>
      <c r="ED21" s="34">
        <f t="shared" si="38"/>
        <v>2.5606420702423494</v>
      </c>
      <c r="EE21" s="34">
        <f t="shared" si="38"/>
        <v>2.5656938218111813</v>
      </c>
      <c r="EF21" s="34">
        <f t="shared" si="38"/>
        <v>2.5706791185346991</v>
      </c>
      <c r="EG21" s="34">
        <f t="shared" si="38"/>
        <v>2.575631514718808</v>
      </c>
      <c r="EH21" s="34">
        <f t="shared" si="38"/>
        <v>2.580559548401542</v>
      </c>
      <c r="EI21" s="34">
        <f t="shared" si="38"/>
        <v>2.585455491754034</v>
      </c>
      <c r="EJ21" s="34">
        <f t="shared" si="38"/>
        <v>2.5903237784712947</v>
      </c>
      <c r="EK21" s="34">
        <f t="shared" si="38"/>
        <v>2.5951687435802562</v>
      </c>
      <c r="EL21" s="34">
        <f t="shared" si="38"/>
        <v>2.6000222838887841</v>
      </c>
      <c r="EM21" s="34">
        <f t="shared" si="38"/>
        <v>2.6048134322962788</v>
      </c>
      <c r="EN21" s="34">
        <f t="shared" si="38"/>
        <v>2.6095743801706139</v>
      </c>
      <c r="EO21" s="34">
        <f t="shared" si="38"/>
        <v>2.6143094119064849</v>
      </c>
      <c r="EP21" s="34">
        <f t="shared" si="38"/>
        <v>2.619022719940908</v>
      </c>
      <c r="EQ21" s="34">
        <f t="shared" si="38"/>
        <v>2.6237453214448099</v>
      </c>
      <c r="ER21" s="34">
        <f t="shared" si="38"/>
        <v>2.628408139893843</v>
      </c>
      <c r="ES21" s="34">
        <f t="shared" si="38"/>
        <v>2.6331185505500647</v>
      </c>
      <c r="ET21" s="34">
        <f t="shared" si="38"/>
        <v>2.6377281404291142</v>
      </c>
      <c r="EU21" s="34">
        <f t="shared" si="38"/>
        <v>2.6423174539048251</v>
      </c>
      <c r="EV21" s="34">
        <f t="shared" si="38"/>
        <v>2.6468792334963633</v>
      </c>
      <c r="EW21" s="34">
        <f t="shared" si="38"/>
        <v>2.6514212738689449</v>
      </c>
      <c r="EX21" s="34">
        <f t="shared" si="38"/>
        <v>2.6559363844646624</v>
      </c>
      <c r="EY21" s="34">
        <f t="shared" si="38"/>
        <v>2.6604285846323013</v>
      </c>
      <c r="EZ21" s="34">
        <f t="shared" si="38"/>
        <v>2.6649018132041453</v>
      </c>
      <c r="FA21" s="34">
        <f t="shared" si="38"/>
        <v>2.6693489775596237</v>
      </c>
      <c r="FB21" s="34">
        <f t="shared" si="38"/>
        <v>2.673774025280772</v>
      </c>
      <c r="FC21" s="34">
        <f t="shared" si="38"/>
        <v>2.6781808264098759</v>
      </c>
      <c r="FD21" s="34">
        <f t="shared" si="38"/>
        <v>2.6825623834535537</v>
      </c>
      <c r="FE21" s="34">
        <f t="shared" si="38"/>
        <v>2.6869619534144551</v>
      </c>
      <c r="FF21" s="34">
        <f t="shared" si="38"/>
        <v>2.6913008313791664</v>
      </c>
      <c r="FG21" s="34">
        <f t="shared" si="38"/>
        <v>2.6956578232938426</v>
      </c>
      <c r="FH21" s="34">
        <f t="shared" si="38"/>
        <v>2.6999549797666642</v>
      </c>
      <c r="FI21" s="34">
        <f t="shared" si="38"/>
        <v>2.7042668314047162</v>
      </c>
      <c r="FJ21" s="34">
        <f t="shared" si="38"/>
        <v>2.7085267020941086</v>
      </c>
      <c r="FK21" s="34">
        <f t="shared" si="38"/>
        <v>2.7127630892158421</v>
      </c>
      <c r="FL21" s="34">
        <f t="shared" si="38"/>
        <v>2.7170178072369278</v>
      </c>
      <c r="FM21" s="34">
        <f t="shared" si="38"/>
        <v>2.721214722435326</v>
      </c>
      <c r="FN21" s="34">
        <f t="shared" si="38"/>
        <v>2.7253923083530425</v>
      </c>
      <c r="FO21" s="34">
        <f t="shared" si="38"/>
        <v>2.72955418622072</v>
      </c>
      <c r="FP21" s="34">
        <f t="shared" si="38"/>
        <v>2.7336937139981381</v>
      </c>
      <c r="FQ21" s="34">
        <f t="shared" si="38"/>
        <v>2.7378179057118142</v>
      </c>
      <c r="FR21" s="34">
        <f t="shared" si="38"/>
        <v>2.7419201746412352</v>
      </c>
      <c r="FS21" s="34">
        <f t="shared" si="38"/>
        <v>2.7460041131919608</v>
      </c>
      <c r="FT21" s="34">
        <f t="shared" si="38"/>
        <v>2.7500732502671554</v>
      </c>
      <c r="FU21" s="34">
        <f t="shared" si="38"/>
        <v>2.7541210802406009</v>
      </c>
      <c r="FV21" s="34">
        <f t="shared" si="38"/>
        <v>2.7581511407792529</v>
      </c>
      <c r="FW21" s="34">
        <f t="shared" si="38"/>
        <v>2.7621998599524495</v>
      </c>
      <c r="FX21" s="34">
        <f t="shared" si="38"/>
        <v>2.7661947647848337</v>
      </c>
      <c r="FY21" s="34">
        <f t="shared" si="38"/>
        <v>2.770208369696344</v>
      </c>
      <c r="FZ21" s="34">
        <f t="shared" si="38"/>
        <v>2.7741688261768433</v>
      </c>
      <c r="GA21" s="34">
        <f t="shared" si="38"/>
        <v>2.7781156316909894</v>
      </c>
      <c r="GB21" s="34">
        <f t="shared" si="38"/>
        <v>2.7820747126766427</v>
      </c>
      <c r="GC21" s="34">
        <f t="shared" si="38"/>
        <v>2.7859848493846466</v>
      </c>
      <c r="GD21" s="34">
        <f t="shared" si="38"/>
        <v>2.7898817894273655</v>
      </c>
      <c r="GE21" s="34">
        <f t="shared" si="38"/>
        <v>2.7937592829747011</v>
      </c>
      <c r="GF21" s="34">
        <f t="shared" si="38"/>
        <v>2.7976238700906348</v>
      </c>
      <c r="GG21" s="34">
        <f t="shared" si="38"/>
        <v>2.8014693493517702</v>
      </c>
      <c r="GH21" s="34">
        <f t="shared" si="38"/>
        <v>2.8053619672215335</v>
      </c>
      <c r="GI21" s="34">
        <f t="shared" si="38"/>
        <v>2.8091789317129239</v>
      </c>
      <c r="GJ21" s="34">
        <f t="shared" si="38"/>
        <v>2.812977280567535</v>
      </c>
      <c r="GK21" s="34">
        <f t="shared" si="38"/>
        <v>2.8167634121097813</v>
      </c>
      <c r="GL21" s="34">
        <f t="shared" si="38"/>
        <v>2.8205312427397797</v>
      </c>
      <c r="GM21" s="34">
        <f t="shared" ref="GM21:IX21" si="39">GM20^(1/$B$21)</f>
        <v>2.8242840337320092</v>
      </c>
      <c r="GN21" s="34">
        <f t="shared" si="39"/>
        <v>2.8280249947751344</v>
      </c>
      <c r="GO21" s="34">
        <f t="shared" si="39"/>
        <v>2.8317481103805493</v>
      </c>
      <c r="GP21" s="34">
        <f t="shared" si="39"/>
        <v>2.8354565984480624</v>
      </c>
      <c r="GQ21" s="34">
        <f t="shared" si="39"/>
        <v>2.8391536267601909</v>
      </c>
      <c r="GR21" s="34">
        <f t="shared" si="39"/>
        <v>2.8428332462688153</v>
      </c>
      <c r="GS21" s="34">
        <f t="shared" si="39"/>
        <v>2.8465016438142703</v>
      </c>
      <c r="GT21" s="34">
        <f t="shared" si="39"/>
        <v>2.8501529137403816</v>
      </c>
      <c r="GU21" s="34">
        <f t="shared" si="39"/>
        <v>2.8537902046597581</v>
      </c>
      <c r="GV21" s="34">
        <f t="shared" si="39"/>
        <v>2.8574166173984414</v>
      </c>
      <c r="GW21" s="34">
        <f t="shared" si="39"/>
        <v>2.861026310061173</v>
      </c>
      <c r="GX21" s="34">
        <f t="shared" si="39"/>
        <v>2.864625345567938</v>
      </c>
      <c r="GY21" s="34">
        <f t="shared" si="39"/>
        <v>2.8682079236920521</v>
      </c>
      <c r="GZ21" s="34">
        <f t="shared" si="39"/>
        <v>2.8717771272797039</v>
      </c>
      <c r="HA21" s="34">
        <f t="shared" si="39"/>
        <v>2.8754236276278942</v>
      </c>
      <c r="HB21" s="34">
        <f t="shared" si="39"/>
        <v>2.8789660944659508</v>
      </c>
      <c r="HC21" s="34">
        <f t="shared" si="39"/>
        <v>2.8824984322740024</v>
      </c>
      <c r="HD21" s="34">
        <f t="shared" si="39"/>
        <v>2.8860438318035562</v>
      </c>
      <c r="HE21" s="34">
        <f t="shared" si="39"/>
        <v>2.889550308109043</v>
      </c>
      <c r="HF21" s="34">
        <f t="shared" si="39"/>
        <v>2.893101422731911</v>
      </c>
      <c r="HG21" s="34">
        <f t="shared" si="39"/>
        <v>2.8966080782456927</v>
      </c>
      <c r="HH21" s="34">
        <f t="shared" si="39"/>
        <v>2.9000764203218492</v>
      </c>
      <c r="HI21" s="34">
        <f t="shared" si="39"/>
        <v>2.9035862642507761</v>
      </c>
      <c r="HJ21" s="34">
        <f t="shared" si="39"/>
        <v>2.9070268923447391</v>
      </c>
      <c r="HK21" s="34">
        <f t="shared" si="39"/>
        <v>2.9104581638973603</v>
      </c>
      <c r="HL21" s="34">
        <f t="shared" si="39"/>
        <v>2.9138745354631124</v>
      </c>
      <c r="HM21" s="34">
        <f t="shared" si="39"/>
        <v>2.9172817296162603</v>
      </c>
      <c r="HN21" s="34">
        <f t="shared" si="39"/>
        <v>2.9207021128458539</v>
      </c>
      <c r="HO21" s="34">
        <f t="shared" si="39"/>
        <v>2.9240827459358547</v>
      </c>
      <c r="HP21" s="34">
        <f t="shared" si="39"/>
        <v>2.9275098206936203</v>
      </c>
      <c r="HQ21" s="34">
        <f t="shared" si="39"/>
        <v>2.9308669782716024</v>
      </c>
      <c r="HR21" s="34">
        <f t="shared" si="39"/>
        <v>2.9342153878980057</v>
      </c>
      <c r="HS21" s="34">
        <f t="shared" si="39"/>
        <v>2.9375496338318023</v>
      </c>
      <c r="HT21" s="34">
        <f t="shared" si="39"/>
        <v>2.9408725647303546</v>
      </c>
      <c r="HU21" s="34">
        <f t="shared" si="39"/>
        <v>2.9442142012954911</v>
      </c>
      <c r="HV21" s="34">
        <f t="shared" si="39"/>
        <v>2.9475417865381179</v>
      </c>
      <c r="HW21" s="34">
        <f t="shared" si="39"/>
        <v>2.9508338156029184</v>
      </c>
      <c r="HX21" s="34">
        <f t="shared" si="39"/>
        <v>2.9541121696322272</v>
      </c>
      <c r="HY21" s="34">
        <f t="shared" si="39"/>
        <v>2.9573796453011432</v>
      </c>
      <c r="HZ21" s="34">
        <f t="shared" si="39"/>
        <v>2.9606390024404594</v>
      </c>
      <c r="IA21" s="34">
        <f t="shared" si="39"/>
        <v>2.9638849631647171</v>
      </c>
      <c r="IB21" s="34">
        <f t="shared" si="39"/>
        <v>2.9671229526150125</v>
      </c>
      <c r="IC21" s="34">
        <f t="shared" si="39"/>
        <v>2.9703477260746904</v>
      </c>
      <c r="ID21" s="34">
        <f t="shared" si="39"/>
        <v>2.9735620306344743</v>
      </c>
      <c r="IE21" s="34">
        <f t="shared" si="39"/>
        <v>2.9767685779635844</v>
      </c>
      <c r="IF21" s="34">
        <f t="shared" si="39"/>
        <v>2.9799621722151359</v>
      </c>
      <c r="IG21" s="34">
        <f t="shared" si="39"/>
        <v>2.9831481475832993</v>
      </c>
      <c r="IH21" s="34">
        <f t="shared" si="39"/>
        <v>2.9863213402355231</v>
      </c>
      <c r="II21" s="34">
        <f t="shared" si="39"/>
        <v>2.9894844497384301</v>
      </c>
      <c r="IJ21" s="34">
        <f t="shared" si="39"/>
        <v>2.9926401415807122</v>
      </c>
      <c r="IK21" s="34">
        <f t="shared" si="39"/>
        <v>2.9957832991138771</v>
      </c>
      <c r="IL21" s="34">
        <f t="shared" si="39"/>
        <v>2.9989191691287247</v>
      </c>
      <c r="IM21" s="34">
        <f t="shared" si="39"/>
        <v>3.0020426658966661</v>
      </c>
      <c r="IN21" s="34">
        <f t="shared" si="39"/>
        <v>3.0051564433925262</v>
      </c>
      <c r="IO21" s="34">
        <f t="shared" si="39"/>
        <v>3.0082631227712691</v>
      </c>
      <c r="IP21" s="34">
        <f t="shared" si="39"/>
        <v>3.0113576638960526</v>
      </c>
      <c r="IQ21" s="34">
        <f t="shared" si="39"/>
        <v>3.0144426942558518</v>
      </c>
      <c r="IR21" s="34">
        <f t="shared" si="39"/>
        <v>3.0175208092559695</v>
      </c>
      <c r="IS21" s="34">
        <f t="shared" si="39"/>
        <v>3.0205870134185901</v>
      </c>
      <c r="IT21" s="34">
        <f t="shared" si="39"/>
        <v>3.0236464205314659</v>
      </c>
      <c r="IU21" s="34">
        <f t="shared" si="39"/>
        <v>3.0266940644005915</v>
      </c>
      <c r="IV21" s="34">
        <f t="shared" si="39"/>
        <v>3.0297325297643165</v>
      </c>
      <c r="IW21" s="34">
        <f t="shared" si="39"/>
        <v>3.0327643704216629</v>
      </c>
      <c r="IX21" s="34">
        <f t="shared" si="39"/>
        <v>3.0357846633726413</v>
      </c>
      <c r="IY21" s="34">
        <f t="shared" ref="IY21:LJ21" si="40">IY20^(1/$B$21)</f>
        <v>3.0387984432502395</v>
      </c>
      <c r="IZ21" s="34">
        <f t="shared" si="40"/>
        <v>3.0418008153819129</v>
      </c>
      <c r="JA21" s="34">
        <f t="shared" si="40"/>
        <v>3.0448189247016373</v>
      </c>
      <c r="JB21" s="34">
        <f t="shared" si="40"/>
        <v>3.0478060100719597</v>
      </c>
      <c r="JC21" s="34">
        <f t="shared" si="40"/>
        <v>3.0507818927501438</v>
      </c>
      <c r="JD21" s="34">
        <f t="shared" si="40"/>
        <v>3.0537515309375394</v>
      </c>
      <c r="JE21" s="34">
        <f t="shared" si="40"/>
        <v>3.0567100992871641</v>
      </c>
      <c r="JF21" s="34">
        <f t="shared" si="40"/>
        <v>3.059660101763094</v>
      </c>
      <c r="JG21" s="34">
        <f t="shared" si="40"/>
        <v>3.0626040135058736</v>
      </c>
      <c r="JH21" s="34">
        <f t="shared" si="40"/>
        <v>3.0655370496314305</v>
      </c>
      <c r="JI21" s="34">
        <f t="shared" si="40"/>
        <v>3.0684640947238067</v>
      </c>
      <c r="JJ21" s="34">
        <f t="shared" si="40"/>
        <v>3.0713803904502033</v>
      </c>
      <c r="JK21" s="34">
        <f t="shared" si="40"/>
        <v>3.0742884026345427</v>
      </c>
      <c r="JL21" s="34">
        <f t="shared" si="40"/>
        <v>3.0771905692496766</v>
      </c>
      <c r="JM21" s="34">
        <f t="shared" si="40"/>
        <v>3.0801059365846664</v>
      </c>
      <c r="JN21" s="34">
        <f t="shared" si="40"/>
        <v>3.0829917206185353</v>
      </c>
      <c r="JO21" s="34">
        <f t="shared" si="40"/>
        <v>3.0858670605353922</v>
      </c>
      <c r="JP21" s="34">
        <f t="shared" si="40"/>
        <v>3.0887343853174456</v>
      </c>
      <c r="JQ21" s="34">
        <f t="shared" si="40"/>
        <v>3.0915960970247784</v>
      </c>
      <c r="JR21" s="34">
        <f t="shared" si="40"/>
        <v>3.0944475403413048</v>
      </c>
      <c r="JS21" s="34">
        <f t="shared" si="40"/>
        <v>3.0972911228113631</v>
      </c>
      <c r="JT21" s="34">
        <f t="shared" si="40"/>
        <v>3.100129225581095</v>
      </c>
      <c r="JU21" s="34">
        <f t="shared" si="40"/>
        <v>3.1029804743251339</v>
      </c>
      <c r="JV21" s="34">
        <f t="shared" si="40"/>
        <v>3.1058030229465459</v>
      </c>
      <c r="JW21" s="34">
        <f t="shared" si="40"/>
        <v>3.1086387023821196</v>
      </c>
      <c r="JX21" s="34">
        <f t="shared" si="40"/>
        <v>3.1114435888888776</v>
      </c>
      <c r="JY21" s="34">
        <f t="shared" si="40"/>
        <v>3.1142432094651911</v>
      </c>
      <c r="JZ21" s="34">
        <f t="shared" si="40"/>
        <v>3.1170330069425196</v>
      </c>
      <c r="KA21" s="34">
        <f t="shared" si="40"/>
        <v>3.1198176206380839</v>
      </c>
      <c r="KB21" s="34">
        <f t="shared" si="40"/>
        <v>3.1225925171393265</v>
      </c>
      <c r="KC21" s="34">
        <f t="shared" si="40"/>
        <v>3.1253600355527764</v>
      </c>
      <c r="KD21" s="34">
        <f t="shared" si="40"/>
        <v>3.1281224902416405</v>
      </c>
      <c r="KE21" s="34">
        <f t="shared" si="40"/>
        <v>3.1308753828953364</v>
      </c>
      <c r="KF21" s="34">
        <f t="shared" si="40"/>
        <v>3.1336458578074566</v>
      </c>
      <c r="KG21" s="34">
        <f t="shared" si="40"/>
        <v>3.136429261090306</v>
      </c>
      <c r="KH21" s="34">
        <f t="shared" si="40"/>
        <v>3.1392052737017053</v>
      </c>
      <c r="KI21" s="34">
        <f t="shared" si="40"/>
        <v>3.1419314017883209</v>
      </c>
      <c r="KJ21" s="34">
        <f t="shared" si="40"/>
        <v>3.1447152119512936</v>
      </c>
      <c r="KK21" s="34">
        <f t="shared" si="40"/>
        <v>3.147449332566286</v>
      </c>
      <c r="KL21" s="34">
        <f t="shared" si="40"/>
        <v>3.1501519104497508</v>
      </c>
      <c r="KM21" s="34">
        <f t="shared" si="40"/>
        <v>3.1528497661837513</v>
      </c>
      <c r="KN21" s="34">
        <f t="shared" si="40"/>
        <v>3.1555385039495194</v>
      </c>
      <c r="KO21" s="34">
        <f t="shared" si="40"/>
        <v>3.1582644753457818</v>
      </c>
      <c r="KP21" s="34">
        <f t="shared" si="40"/>
        <v>3.1609416298176942</v>
      </c>
      <c r="KQ21" s="34">
        <f t="shared" si="40"/>
        <v>3.1636098060346112</v>
      </c>
      <c r="KR21" s="34">
        <f t="shared" si="40"/>
        <v>3.166273436018781</v>
      </c>
      <c r="KS21" s="34">
        <f t="shared" si="40"/>
        <v>3.1689281783482914</v>
      </c>
      <c r="KT21" s="34">
        <f t="shared" si="40"/>
        <v>3.1715980328832996</v>
      </c>
      <c r="KU21" s="34">
        <f t="shared" si="40"/>
        <v>3.1742416205194135</v>
      </c>
      <c r="KV21" s="34">
        <f t="shared" si="40"/>
        <v>3.1768764537828647</v>
      </c>
      <c r="KW21" s="34">
        <f t="shared" si="40"/>
        <v>3.1795069080095835</v>
      </c>
      <c r="KX21" s="34">
        <f t="shared" si="40"/>
        <v>3.182150246185429</v>
      </c>
      <c r="KY21" s="34">
        <f t="shared" si="40"/>
        <v>3.1848085111449533</v>
      </c>
      <c r="KZ21" s="34">
        <f t="shared" si="40"/>
        <v>3.187440836738642</v>
      </c>
      <c r="LA21" s="34">
        <f t="shared" si="40"/>
        <v>3.1900431260335749</v>
      </c>
      <c r="LB21" s="34">
        <f t="shared" si="40"/>
        <v>3.1926411963522265</v>
      </c>
      <c r="LC21" s="34">
        <f t="shared" si="40"/>
        <v>3.1952946721414146</v>
      </c>
      <c r="LD21" s="34">
        <f t="shared" si="40"/>
        <v>3.1979012089359427</v>
      </c>
      <c r="LE21" s="34">
        <f t="shared" si="40"/>
        <v>3.2004780863441367</v>
      </c>
      <c r="LF21" s="34">
        <f t="shared" si="40"/>
        <v>3.2030487543954287</v>
      </c>
      <c r="LG21" s="34">
        <f t="shared" si="40"/>
        <v>3.2056153560513332</v>
      </c>
      <c r="LH21" s="34">
        <f t="shared" si="40"/>
        <v>3.2081737044449423</v>
      </c>
      <c r="LI21" s="34">
        <f t="shared" si="40"/>
        <v>3.2107280451040543</v>
      </c>
      <c r="LJ21" s="34">
        <f t="shared" si="40"/>
        <v>3.2132742107270862</v>
      </c>
      <c r="LK21" s="34">
        <f t="shared" ref="LK21:NV21" si="41">LK20^(1/$B$21)</f>
        <v>3.2158352194687709</v>
      </c>
      <c r="LL21" s="34">
        <f t="shared" si="41"/>
        <v>3.2183713756674197</v>
      </c>
      <c r="LM21" s="34">
        <f t="shared" si="41"/>
        <v>3.2208994720541981</v>
      </c>
      <c r="LN21" s="34">
        <f t="shared" si="41"/>
        <v>3.2234444367994817</v>
      </c>
      <c r="LO21" s="34">
        <f t="shared" si="41"/>
        <v>3.225960634391567</v>
      </c>
      <c r="LP21" s="34">
        <f t="shared" si="41"/>
        <v>3.2284709579413038</v>
      </c>
      <c r="LQ21" s="34">
        <f t="shared" si="41"/>
        <v>3.2309774982508128</v>
      </c>
      <c r="LR21" s="34">
        <f t="shared" si="41"/>
        <v>3.2334761643676933</v>
      </c>
      <c r="LS21" s="34">
        <f t="shared" si="41"/>
        <v>3.2359711007372467</v>
      </c>
      <c r="LT21" s="34">
        <f t="shared" si="41"/>
        <v>3.2384786814354749</v>
      </c>
      <c r="LU21" s="34">
        <f t="shared" si="41"/>
        <v>3.2409600515437313</v>
      </c>
      <c r="LV21" s="34">
        <f t="shared" si="41"/>
        <v>3.2434377705513278</v>
      </c>
      <c r="LW21" s="34">
        <f t="shared" si="41"/>
        <v>3.2459077936004705</v>
      </c>
      <c r="LX21" s="34">
        <f t="shared" si="41"/>
        <v>3.2483944764887496</v>
      </c>
      <c r="LY21" s="34">
        <f t="shared" si="41"/>
        <v>3.2508552482492621</v>
      </c>
      <c r="LZ21" s="34">
        <f t="shared" si="41"/>
        <v>3.2533084277446385</v>
      </c>
      <c r="MA21" s="34">
        <f t="shared" si="41"/>
        <v>3.2557580824985903</v>
      </c>
      <c r="MB21" s="34">
        <f t="shared" si="41"/>
        <v>3.2582403663206065</v>
      </c>
      <c r="MC21" s="34">
        <f t="shared" si="41"/>
        <v>3.2606769273790399</v>
      </c>
      <c r="MD21" s="34">
        <f t="shared" si="41"/>
        <v>3.2631100371195205</v>
      </c>
      <c r="ME21" s="34">
        <f t="shared" si="41"/>
        <v>3.2655357220997696</v>
      </c>
      <c r="MF21" s="34">
        <f t="shared" si="41"/>
        <v>3.2679580033910756</v>
      </c>
      <c r="MG21" s="34">
        <f t="shared" si="41"/>
        <v>3.2703729249007338</v>
      </c>
      <c r="MH21" s="34">
        <f t="shared" si="41"/>
        <v>3.2727825085219426</v>
      </c>
      <c r="MI21" s="34">
        <f t="shared" si="41"/>
        <v>3.2751887583519399</v>
      </c>
      <c r="MJ21" s="34">
        <f t="shared" si="41"/>
        <v>3.2775877439890015</v>
      </c>
      <c r="MK21" s="34">
        <f t="shared" si="41"/>
        <v>3.2799834414392333</v>
      </c>
      <c r="ML21" s="34">
        <f t="shared" si="41"/>
        <v>3.2823719372212308</v>
      </c>
      <c r="MM21" s="34">
        <f t="shared" si="41"/>
        <v>3.2847552302196341</v>
      </c>
      <c r="MN21" s="34">
        <f t="shared" si="41"/>
        <v>3.2871353019749763</v>
      </c>
      <c r="MO21" s="34">
        <f t="shared" si="41"/>
        <v>3.289508264070359</v>
      </c>
      <c r="MP21" s="34">
        <f t="shared" si="41"/>
        <v>3.291876101879271</v>
      </c>
      <c r="MQ21" s="34">
        <f t="shared" si="41"/>
        <v>3.2942407836963659</v>
      </c>
      <c r="MR21" s="34">
        <f t="shared" si="41"/>
        <v>3.2965984458018709</v>
      </c>
      <c r="MS21" s="34">
        <f t="shared" si="41"/>
        <v>3.2989529945095097</v>
      </c>
      <c r="MT21" s="34">
        <f t="shared" si="41"/>
        <v>3.3013198833088246</v>
      </c>
      <c r="MU21" s="34">
        <f t="shared" si="41"/>
        <v>3.3036624326144519</v>
      </c>
      <c r="MV21" s="34">
        <f t="shared" si="41"/>
        <v>3.3060019312445852</v>
      </c>
      <c r="MW21" s="34">
        <f t="shared" si="41"/>
        <v>3.3083537340099158</v>
      </c>
      <c r="MX21" s="34">
        <f t="shared" si="41"/>
        <v>3.310683308389903</v>
      </c>
      <c r="MY21" s="34">
        <f t="shared" si="41"/>
        <v>3.3130060657607068</v>
      </c>
      <c r="MZ21" s="34">
        <f t="shared" si="41"/>
        <v>3.3153239479074981</v>
      </c>
      <c r="NA21" s="34">
        <f t="shared" si="41"/>
        <v>3.3176388803775265</v>
      </c>
      <c r="NB21" s="34">
        <f t="shared" si="41"/>
        <v>3.3199470793585175</v>
      </c>
      <c r="NC21" s="34">
        <f t="shared" si="41"/>
        <v>3.3222523678444222</v>
      </c>
      <c r="ND21" s="34">
        <f t="shared" si="41"/>
        <v>3.3245509775256252</v>
      </c>
      <c r="NE21" s="34">
        <f t="shared" si="41"/>
        <v>3.326844829265625</v>
      </c>
      <c r="NF21" s="34">
        <f t="shared" si="41"/>
        <v>3.3291358280808314</v>
      </c>
      <c r="NG21" s="34">
        <f t="shared" si="41"/>
        <v>3.3314202286442631</v>
      </c>
      <c r="NH21" s="34">
        <f t="shared" si="41"/>
        <v>3.3337018138961136</v>
      </c>
      <c r="NI21" s="34">
        <f t="shared" si="41"/>
        <v>3.3359768536476637</v>
      </c>
      <c r="NJ21" s="34">
        <f t="shared" si="41"/>
        <v>3.3382659155296404</v>
      </c>
      <c r="NK21" s="34">
        <f t="shared" si="41"/>
        <v>3.3405335122278652</v>
      </c>
      <c r="NL21" s="34">
        <f t="shared" si="41"/>
        <v>3.3427946413636591</v>
      </c>
      <c r="NM21" s="34">
        <f t="shared" si="41"/>
        <v>3.3450530467406376</v>
      </c>
      <c r="NN21" s="34">
        <f t="shared" si="41"/>
        <v>3.3473050354698275</v>
      </c>
      <c r="NO21" s="34">
        <f t="shared" si="41"/>
        <v>3.3495709668862665</v>
      </c>
      <c r="NP21" s="34">
        <f t="shared" si="41"/>
        <v>3.3518341531374429</v>
      </c>
      <c r="NQ21" s="34">
        <f t="shared" si="41"/>
        <v>3.3540725196992995</v>
      </c>
      <c r="NR21" s="34">
        <f t="shared" si="41"/>
        <v>3.3563082505977353</v>
      </c>
      <c r="NS21" s="34">
        <f t="shared" si="41"/>
        <v>3.3585376894529473</v>
      </c>
      <c r="NT21" s="34">
        <f t="shared" si="41"/>
        <v>3.3607626973416478</v>
      </c>
      <c r="NU21" s="34">
        <f t="shared" si="41"/>
        <v>3.3629851205996668</v>
      </c>
      <c r="NV21" s="34">
        <f t="shared" si="41"/>
        <v>3.3652195464857653</v>
      </c>
      <c r="NW21" s="34">
        <f t="shared" ref="NW21:QH21" si="42">NW20^(1/$B$21)</f>
        <v>3.3674513489848654</v>
      </c>
      <c r="NX21" s="34">
        <f t="shared" si="42"/>
        <v>3.3696587578910902</v>
      </c>
      <c r="NY21" s="34">
        <f t="shared" si="42"/>
        <v>3.3718618371894657</v>
      </c>
      <c r="NZ21" s="34">
        <f t="shared" si="42"/>
        <v>3.3740624145607438</v>
      </c>
      <c r="OA21" s="34">
        <f t="shared" si="42"/>
        <v>3.3762568902686052</v>
      </c>
      <c r="OB21" s="34">
        <f t="shared" si="42"/>
        <v>3.3784488961360166</v>
      </c>
      <c r="OC21" s="34">
        <f t="shared" si="42"/>
        <v>3.3806348462455502</v>
      </c>
      <c r="OD21" s="34">
        <f t="shared" si="42"/>
        <v>3.382816564194449</v>
      </c>
      <c r="OE21" s="34">
        <f t="shared" si="42"/>
        <v>3.3850316680130557</v>
      </c>
      <c r="OF21" s="34">
        <f t="shared" si="42"/>
        <v>3.3872049063888734</v>
      </c>
      <c r="OG21" s="34">
        <f t="shared" si="42"/>
        <v>3.3893757532572399</v>
      </c>
      <c r="OH21" s="34">
        <f t="shared" si="42"/>
        <v>3.3915406568253998</v>
      </c>
      <c r="OI21" s="34">
        <f t="shared" si="42"/>
        <v>3.3937014225814512</v>
      </c>
      <c r="OJ21" s="34">
        <f t="shared" si="42"/>
        <v>3.3958598422584338</v>
      </c>
      <c r="OK21" s="34">
        <f t="shared" si="42"/>
        <v>3.3980300835420976</v>
      </c>
      <c r="OL21" s="34">
        <f t="shared" si="42"/>
        <v>3.4001802754820125</v>
      </c>
      <c r="OM21" s="34">
        <f t="shared" si="42"/>
        <v>3.4023598968777895</v>
      </c>
      <c r="ON21" s="34">
        <f t="shared" si="42"/>
        <v>3.4045001407761544</v>
      </c>
      <c r="OO21" s="34">
        <f t="shared" si="42"/>
        <v>3.4066381124155019</v>
      </c>
      <c r="OP21" s="34">
        <f t="shared" si="42"/>
        <v>3.4087703130577012</v>
      </c>
      <c r="OQ21" s="34">
        <f t="shared" si="42"/>
        <v>3.4109002700601763</v>
      </c>
      <c r="OR21" s="34">
        <f t="shared" si="42"/>
        <v>3.4130244976251873</v>
      </c>
      <c r="OS21" s="34">
        <f t="shared" si="42"/>
        <v>3.4151447662955476</v>
      </c>
      <c r="OT21" s="34">
        <f t="shared" si="42"/>
        <v>3.4172802354513561</v>
      </c>
      <c r="OU21" s="34">
        <f t="shared" si="42"/>
        <v>3.419392602276965</v>
      </c>
      <c r="OV21" s="34">
        <f t="shared" si="42"/>
        <v>3.4215201326638653</v>
      </c>
      <c r="OW21" s="34">
        <f t="shared" si="42"/>
        <v>3.4236246660197418</v>
      </c>
      <c r="OX21" s="34">
        <f t="shared" si="42"/>
        <v>3.4257253254894886</v>
      </c>
      <c r="OY21" s="34">
        <f t="shared" si="42"/>
        <v>3.4278238518502819</v>
      </c>
      <c r="OZ21" s="34">
        <f t="shared" si="42"/>
        <v>3.429916810075277</v>
      </c>
      <c r="PA21" s="34">
        <f t="shared" si="42"/>
        <v>3.432007661768989</v>
      </c>
      <c r="PB21" s="34">
        <f t="shared" si="42"/>
        <v>3.43411013170111</v>
      </c>
      <c r="PC21" s="34">
        <f t="shared" si="42"/>
        <v>3.4361916311211167</v>
      </c>
      <c r="PD21" s="34">
        <f t="shared" si="42"/>
        <v>3.43827106325806</v>
      </c>
      <c r="PE21" s="34">
        <f t="shared" si="42"/>
        <v>3.4403620780254394</v>
      </c>
      <c r="PF21" s="34">
        <f t="shared" si="42"/>
        <v>3.4424339662837795</v>
      </c>
      <c r="PG21" s="34">
        <f t="shared" si="42"/>
        <v>3.4445174134551491</v>
      </c>
      <c r="PH21" s="34">
        <f t="shared" si="42"/>
        <v>3.4465970868980302</v>
      </c>
      <c r="PI21" s="34">
        <f t="shared" si="42"/>
        <v>3.4486577645611374</v>
      </c>
      <c r="PJ21" s="34">
        <f t="shared" si="42"/>
        <v>3.4507130647860951</v>
      </c>
      <c r="PK21" s="34">
        <f t="shared" si="42"/>
        <v>3.4528001272562525</v>
      </c>
      <c r="PL21" s="34">
        <f t="shared" si="42"/>
        <v>3.4548480478147749</v>
      </c>
      <c r="PM21" s="34">
        <f t="shared" si="42"/>
        <v>3.4568923330145522</v>
      </c>
      <c r="PN21" s="34">
        <f t="shared" si="42"/>
        <v>3.4589346759517574</v>
      </c>
      <c r="PO21" s="34">
        <f t="shared" si="42"/>
        <v>3.4609717324439435</v>
      </c>
      <c r="PP21" s="34">
        <f t="shared" si="42"/>
        <v>3.4630068705260406</v>
      </c>
      <c r="PQ21" s="34">
        <f t="shared" si="42"/>
        <v>3.4650367576734169</v>
      </c>
      <c r="PR21" s="34">
        <f t="shared" si="42"/>
        <v>3.4670630836331426</v>
      </c>
      <c r="PS21" s="34">
        <f t="shared" si="42"/>
        <v>3.4690875263316747</v>
      </c>
      <c r="PT21" s="34">
        <f t="shared" si="42"/>
        <v>3.4711067705533751</v>
      </c>
      <c r="PU21" s="34">
        <f t="shared" si="42"/>
        <v>3.4731407303024189</v>
      </c>
      <c r="PV21" s="34">
        <f t="shared" si="42"/>
        <v>3.475152921490841</v>
      </c>
      <c r="PW21" s="34">
        <f t="shared" si="42"/>
        <v>3.4771616234284481</v>
      </c>
      <c r="PX21" s="34">
        <f t="shared" si="42"/>
        <v>3.4791684991628853</v>
      </c>
      <c r="PY21" s="34">
        <f t="shared" si="42"/>
        <v>3.4811702619209002</v>
      </c>
      <c r="PZ21" s="34">
        <f t="shared" si="42"/>
        <v>3.4832047292288619</v>
      </c>
      <c r="QA21" s="34">
        <f t="shared" si="42"/>
        <v>3.4852011896783153</v>
      </c>
      <c r="QB21" s="34">
        <f t="shared" si="42"/>
        <v>3.4871925874542535</v>
      </c>
      <c r="QC21" s="34">
        <f t="shared" si="42"/>
        <v>3.4891805794365136</v>
      </c>
      <c r="QD21" s="34">
        <f t="shared" si="42"/>
        <v>3.4912337221398158</v>
      </c>
      <c r="QE21" s="34">
        <f t="shared" si="42"/>
        <v>3.4932148265771739</v>
      </c>
      <c r="QF21" s="34">
        <f t="shared" si="42"/>
        <v>3.4951925661096688</v>
      </c>
      <c r="QG21" s="34">
        <f t="shared" si="42"/>
        <v>3.4971848138923689</v>
      </c>
      <c r="QH21" s="34">
        <f t="shared" si="42"/>
        <v>3.4991558332874964</v>
      </c>
      <c r="QI21" s="34">
        <f t="shared" ref="QI21:ST21" si="43">QI20^(1/$B$21)</f>
        <v>3.5011251457031833</v>
      </c>
      <c r="QJ21" s="34">
        <f t="shared" si="43"/>
        <v>3.5030895252063332</v>
      </c>
      <c r="QK21" s="34">
        <f t="shared" si="43"/>
        <v>3.5050506056431567</v>
      </c>
      <c r="QL21" s="34">
        <f t="shared" si="43"/>
        <v>3.5070100099166077</v>
      </c>
      <c r="QM21" s="34">
        <f t="shared" si="43"/>
        <v>3.5089645281504032</v>
      </c>
      <c r="QN21" s="34">
        <f t="shared" si="43"/>
        <v>3.5109173904236219</v>
      </c>
      <c r="QO21" s="34">
        <f t="shared" si="43"/>
        <v>3.512865397463496</v>
      </c>
      <c r="QP21" s="34">
        <f t="shared" si="43"/>
        <v>3.5148421548766895</v>
      </c>
      <c r="QQ21" s="34">
        <f t="shared" si="43"/>
        <v>3.5168171792756184</v>
      </c>
      <c r="QR21" s="34">
        <f t="shared" si="43"/>
        <v>3.5187713488791679</v>
      </c>
      <c r="QS21" s="34">
        <f t="shared" si="43"/>
        <v>3.5207079466571876</v>
      </c>
      <c r="QT21" s="34">
        <f t="shared" si="43"/>
        <v>3.5226397653021415</v>
      </c>
      <c r="QU21" s="34">
        <f t="shared" si="43"/>
        <v>3.524569996992319</v>
      </c>
      <c r="QV21" s="34">
        <f t="shared" si="43"/>
        <v>3.5885579024120267</v>
      </c>
      <c r="QW21" s="34">
        <f t="shared" si="43"/>
        <v>3.5887382150422709</v>
      </c>
      <c r="QX21" s="34">
        <f t="shared" si="43"/>
        <v>3.5890176459176617</v>
      </c>
      <c r="QY21" s="34">
        <f t="shared" si="43"/>
        <v>3.590842856685839</v>
      </c>
      <c r="QZ21" s="34">
        <f t="shared" si="43"/>
        <v>3.5926637908791821</v>
      </c>
      <c r="RA21" s="34">
        <f t="shared" si="43"/>
        <v>3.5944819604639497</v>
      </c>
      <c r="RB21" s="34">
        <f t="shared" si="43"/>
        <v>3.5962988682519965</v>
      </c>
      <c r="RC21" s="34">
        <f t="shared" si="43"/>
        <v>3.5981115356338833</v>
      </c>
      <c r="RD21" s="34">
        <f t="shared" si="43"/>
        <v>3.5999378413257332</v>
      </c>
      <c r="RE21" s="34">
        <f t="shared" si="43"/>
        <v>3.6017450228058343</v>
      </c>
      <c r="RF21" s="34">
        <f t="shared" si="43"/>
        <v>3.6035494881045151</v>
      </c>
      <c r="RG21" s="34">
        <f t="shared" si="43"/>
        <v>3.6053527285454159</v>
      </c>
      <c r="RH21" s="34">
        <f t="shared" si="43"/>
        <v>3.607151787732696</v>
      </c>
      <c r="RI21" s="34">
        <f t="shared" si="43"/>
        <v>3.6089791839306145</v>
      </c>
      <c r="RJ21" s="34">
        <f t="shared" si="43"/>
        <v>3.610774305788468</v>
      </c>
      <c r="RK21" s="34">
        <f t="shared" si="43"/>
        <v>3.6125652813025502</v>
      </c>
      <c r="RL21" s="34">
        <f t="shared" si="43"/>
        <v>3.6143550678464509</v>
      </c>
      <c r="RM21" s="34">
        <f t="shared" si="43"/>
        <v>3.6161407308961993</v>
      </c>
      <c r="RN21" s="34">
        <f t="shared" si="43"/>
        <v>3.6179237525577164</v>
      </c>
      <c r="RO21" s="34">
        <f t="shared" si="43"/>
        <v>3.6197056061895863</v>
      </c>
      <c r="RP21" s="34">
        <f t="shared" si="43"/>
        <v>3.6214833701666849</v>
      </c>
      <c r="RQ21" s="34">
        <f t="shared" si="43"/>
        <v>3.6232585199123628</v>
      </c>
      <c r="RR21" s="34">
        <f t="shared" si="43"/>
        <v>3.6250325221931483</v>
      </c>
      <c r="RS21" s="34">
        <f t="shared" si="43"/>
        <v>3.6268024681518716</v>
      </c>
      <c r="RT21" s="34">
        <f t="shared" si="43"/>
        <v>3.6285712801528711</v>
      </c>
      <c r="RU21" s="34">
        <f t="shared" si="43"/>
        <v>3.6303360577804078</v>
      </c>
      <c r="RV21" s="34">
        <f t="shared" si="43"/>
        <v>3.6320982654765772</v>
      </c>
      <c r="RW21" s="34">
        <f t="shared" si="43"/>
        <v>3.6338593591706205</v>
      </c>
      <c r="RX21" s="34">
        <f t="shared" si="43"/>
        <v>3.6356164510048039</v>
      </c>
      <c r="RY21" s="34">
        <f t="shared" si="43"/>
        <v>3.6373724419467846</v>
      </c>
      <c r="RZ21" s="34">
        <f t="shared" si="43"/>
        <v>3.6391532709556786</v>
      </c>
      <c r="SA21" s="34">
        <f t="shared" si="43"/>
        <v>3.6409041519560668</v>
      </c>
      <c r="SB21" s="34">
        <f t="shared" si="43"/>
        <v>3.6426654414142279</v>
      </c>
      <c r="SC21" s="34">
        <f t="shared" si="43"/>
        <v>3.6444098329900187</v>
      </c>
      <c r="SD21" s="34">
        <f t="shared" si="43"/>
        <v>3.6461531559319398</v>
      </c>
      <c r="SE21" s="34">
        <f t="shared" si="43"/>
        <v>3.6478925512901608</v>
      </c>
      <c r="SF21" s="34">
        <f t="shared" si="43"/>
        <v>3.6496308905912223</v>
      </c>
      <c r="SG21" s="34">
        <f t="shared" si="43"/>
        <v>3.6513653229947942</v>
      </c>
      <c r="SH21" s="34">
        <f t="shared" si="43"/>
        <v>3.6530972873000991</v>
      </c>
      <c r="SI21" s="34">
        <f t="shared" si="43"/>
        <v>3.6548282141363604</v>
      </c>
      <c r="SJ21" s="34">
        <f t="shared" si="43"/>
        <v>3.6565552647262165</v>
      </c>
      <c r="SK21" s="34">
        <f t="shared" si="43"/>
        <v>3.6582812900610371</v>
      </c>
      <c r="SL21" s="34">
        <f t="shared" si="43"/>
        <v>3.6600034593409196</v>
      </c>
      <c r="SM21" s="34">
        <f t="shared" si="43"/>
        <v>3.6617232010105027</v>
      </c>
      <c r="SN21" s="34">
        <f t="shared" si="43"/>
        <v>3.6634419354792391</v>
      </c>
      <c r="SO21" s="34">
        <f t="shared" si="43"/>
        <v>3.66515684381468</v>
      </c>
      <c r="SP21" s="34">
        <f t="shared" si="43"/>
        <v>3.6668707568138434</v>
      </c>
      <c r="SQ21" s="34">
        <f t="shared" si="43"/>
        <v>3.6685808633930272</v>
      </c>
      <c r="SR21" s="34">
        <f t="shared" si="43"/>
        <v>3.6702885818158566</v>
      </c>
      <c r="SS21" s="34">
        <f t="shared" si="43"/>
        <v>3.6719953224421165</v>
      </c>
      <c r="ST21" s="34">
        <f t="shared" si="43"/>
        <v>3.6736982858658265</v>
      </c>
      <c r="SU21" s="34">
        <f t="shared" ref="SU21:VF21" si="44">SU20^(1/$B$21)</f>
        <v>3.675428256635596</v>
      </c>
      <c r="SV21" s="34">
        <f t="shared" si="44"/>
        <v>3.6771264570975788</v>
      </c>
      <c r="SW21" s="34">
        <f t="shared" si="44"/>
        <v>3.6788223079837596</v>
      </c>
      <c r="SX21" s="34">
        <f t="shared" si="44"/>
        <v>3.6805172097376571</v>
      </c>
      <c r="SY21" s="34">
        <f t="shared" si="44"/>
        <v>3.682208382229375</v>
      </c>
      <c r="SZ21" s="34">
        <f t="shared" si="44"/>
        <v>3.6839125071039889</v>
      </c>
      <c r="TA21" s="34">
        <f t="shared" si="44"/>
        <v>3.6855990121470037</v>
      </c>
      <c r="TB21" s="34">
        <f t="shared" si="44"/>
        <v>3.6872832051625299</v>
      </c>
      <c r="TC21" s="34">
        <f t="shared" si="44"/>
        <v>3.6889664768569888</v>
      </c>
      <c r="TD21" s="34">
        <f t="shared" si="44"/>
        <v>3.6906460660409439</v>
      </c>
      <c r="TE21" s="34">
        <f t="shared" si="44"/>
        <v>3.6923233652400191</v>
      </c>
      <c r="TF21" s="34">
        <f t="shared" si="44"/>
        <v>3.6939997594026965</v>
      </c>
      <c r="TG21" s="34">
        <f t="shared" si="44"/>
        <v>3.6956724985417577</v>
      </c>
      <c r="TH21" s="34">
        <f t="shared" si="44"/>
        <v>3.6973443433504691</v>
      </c>
      <c r="TI21" s="34">
        <f t="shared" si="44"/>
        <v>3.6990125512523151</v>
      </c>
      <c r="TJ21" s="34">
        <f t="shared" si="44"/>
        <v>3.7006785051809103</v>
      </c>
      <c r="TK21" s="34">
        <f t="shared" si="44"/>
        <v>3.7023435806125322</v>
      </c>
      <c r="TL21" s="34">
        <f t="shared" si="44"/>
        <v>3.7040050459986515</v>
      </c>
      <c r="TM21" s="34">
        <f t="shared" si="44"/>
        <v>3.7056656432982704</v>
      </c>
      <c r="TN21" s="34">
        <f t="shared" si="44"/>
        <v>3.7073226482588084</v>
      </c>
      <c r="TO21" s="34">
        <f t="shared" si="44"/>
        <v>3.7089910448282293</v>
      </c>
      <c r="TP21" s="34">
        <f t="shared" si="44"/>
        <v>3.7106449600650966</v>
      </c>
      <c r="TQ21" s="34">
        <f t="shared" si="44"/>
        <v>3.7122953092902495</v>
      </c>
      <c r="TR21" s="34">
        <f t="shared" si="44"/>
        <v>3.7139448159934045</v>
      </c>
      <c r="TS21" s="34">
        <f t="shared" si="44"/>
        <v>3.7155907739933567</v>
      </c>
      <c r="TT21" s="34">
        <f t="shared" si="44"/>
        <v>3.7172345474822803</v>
      </c>
      <c r="TU21" s="34">
        <f t="shared" si="44"/>
        <v>3.7188774934260338</v>
      </c>
      <c r="TV21" s="34">
        <f t="shared" si="44"/>
        <v>3.720516916335145</v>
      </c>
      <c r="TW21" s="34">
        <f t="shared" si="44"/>
        <v>3.7221555215484394</v>
      </c>
      <c r="TX21" s="34">
        <f t="shared" si="44"/>
        <v>3.7237906206508851</v>
      </c>
      <c r="TY21" s="34">
        <f t="shared" si="44"/>
        <v>3.7254235686930222</v>
      </c>
      <c r="TZ21" s="34">
        <f t="shared" si="44"/>
        <v>3.7270557136102949</v>
      </c>
      <c r="UA21" s="34">
        <f t="shared" si="44"/>
        <v>3.7286843775173906</v>
      </c>
      <c r="UB21" s="34">
        <f t="shared" si="44"/>
        <v>3.7303109100496994</v>
      </c>
      <c r="UC21" s="34">
        <f t="shared" si="44"/>
        <v>3.7319366537895964</v>
      </c>
      <c r="UD21" s="34">
        <f t="shared" si="44"/>
        <v>3.7335722846781483</v>
      </c>
      <c r="UE21" s="34">
        <f t="shared" si="44"/>
        <v>3.735193775444539</v>
      </c>
      <c r="UF21" s="34">
        <f t="shared" si="44"/>
        <v>3.7368118263692014</v>
      </c>
      <c r="UG21" s="34">
        <f t="shared" si="44"/>
        <v>3.7384291072960165</v>
      </c>
      <c r="UH21" s="34">
        <f t="shared" si="44"/>
        <v>3.7400562386805443</v>
      </c>
      <c r="UI21" s="34">
        <f t="shared" si="44"/>
        <v>3.7416679923333889</v>
      </c>
      <c r="UJ21" s="34">
        <f t="shared" si="44"/>
        <v>3.7432789898255305</v>
      </c>
      <c r="UK21" s="34">
        <f t="shared" si="44"/>
        <v>3.7448865877471063</v>
      </c>
      <c r="UL21" s="34">
        <f t="shared" si="44"/>
        <v>3.7464921180117781</v>
      </c>
      <c r="UM21" s="34">
        <f t="shared" si="44"/>
        <v>3.7480969056928486</v>
      </c>
      <c r="UN21" s="34">
        <f t="shared" si="44"/>
        <v>3.7496983175068053</v>
      </c>
      <c r="UO21" s="34">
        <f t="shared" si="44"/>
        <v>3.7512989956705702</v>
      </c>
      <c r="UP21" s="34">
        <f t="shared" si="44"/>
        <v>3.7528963136011408</v>
      </c>
      <c r="UQ21" s="34">
        <f t="shared" si="44"/>
        <v>3.7544915945676327</v>
      </c>
      <c r="UR21" s="34">
        <f t="shared" si="44"/>
        <v>3.7560861551032945</v>
      </c>
      <c r="US21" s="34">
        <f t="shared" si="44"/>
        <v>3.7576904667064905</v>
      </c>
      <c r="UT21" s="34">
        <f t="shared" si="44"/>
        <v>3.7592809618664424</v>
      </c>
      <c r="UU21" s="34">
        <f t="shared" si="44"/>
        <v>3.7608681353526565</v>
      </c>
      <c r="UV21" s="34">
        <f t="shared" si="44"/>
        <v>3.7624533019072417</v>
      </c>
      <c r="UW21" s="34">
        <f t="shared" si="44"/>
        <v>3.7640377696362188</v>
      </c>
      <c r="UX21" s="34">
        <f t="shared" si="44"/>
        <v>3.7656189383945819</v>
      </c>
      <c r="UY21" s="34">
        <f t="shared" si="44"/>
        <v>3.7672124059088565</v>
      </c>
      <c r="UZ21" s="34">
        <f t="shared" si="44"/>
        <v>3.7687895840174046</v>
      </c>
      <c r="VA21" s="34">
        <f t="shared" si="44"/>
        <v>3.7703647845367736</v>
      </c>
      <c r="VB21" s="34">
        <f t="shared" si="44"/>
        <v>3.7719522474769982</v>
      </c>
      <c r="VC21" s="34">
        <f t="shared" si="44"/>
        <v>3.773523492346599</v>
      </c>
      <c r="VD21" s="34">
        <f t="shared" si="44"/>
        <v>3.7750940677148561</v>
      </c>
      <c r="VE21" s="34">
        <f t="shared" si="44"/>
        <v>3.7766613960989517</v>
      </c>
      <c r="VF21" s="34">
        <f t="shared" si="44"/>
        <v>3.7782267755685708</v>
      </c>
      <c r="VG21" s="34">
        <f t="shared" ref="VG21:XR21" si="45">VG20^(1/$B$21)</f>
        <v>3.7797914977467886</v>
      </c>
      <c r="VH21" s="34">
        <f t="shared" si="45"/>
        <v>3.7813671228786965</v>
      </c>
      <c r="VI21" s="34">
        <f t="shared" si="45"/>
        <v>3.7829266703172846</v>
      </c>
      <c r="VJ21" s="34">
        <f t="shared" si="45"/>
        <v>3.7844855725233728</v>
      </c>
      <c r="VK21" s="34">
        <f t="shared" si="45"/>
        <v>3.786041271060407</v>
      </c>
      <c r="VL21" s="34">
        <f t="shared" si="45"/>
        <v>3.7876218929362371</v>
      </c>
      <c r="VM21" s="34">
        <f t="shared" si="45"/>
        <v>3.789175009721752</v>
      </c>
      <c r="VN21" s="34">
        <f t="shared" si="45"/>
        <v>3.7907249441820152</v>
      </c>
      <c r="VO21" s="34">
        <f t="shared" si="45"/>
        <v>3.7922742531034737</v>
      </c>
      <c r="VP21" s="34">
        <f t="shared" si="45"/>
        <v>3.7938203937030561</v>
      </c>
      <c r="VQ21" s="34">
        <f t="shared" si="45"/>
        <v>3.7953786185392508</v>
      </c>
      <c r="VR21" s="34">
        <f t="shared" si="45"/>
        <v>3.7969222400556619</v>
      </c>
      <c r="VS21" s="34">
        <f t="shared" si="45"/>
        <v>3.7984627140994816</v>
      </c>
      <c r="VT21" s="34">
        <f t="shared" si="45"/>
        <v>3.80000258176339</v>
      </c>
      <c r="VU21" s="34">
        <f t="shared" si="45"/>
        <v>3.801539315672513</v>
      </c>
      <c r="VV21" s="34">
        <f t="shared" si="45"/>
        <v>3.8030868131988789</v>
      </c>
      <c r="VW21" s="34">
        <f t="shared" si="45"/>
        <v>3.8046210753304677</v>
      </c>
      <c r="VX21" s="34">
        <f t="shared" si="45"/>
        <v>3.8061522241276529</v>
      </c>
      <c r="VY21" s="34">
        <f t="shared" si="45"/>
        <v>3.8076827852155066</v>
      </c>
      <c r="VZ21" s="34">
        <f t="shared" si="45"/>
        <v>3.8092228104844486</v>
      </c>
      <c r="WA21" s="34">
        <f t="shared" si="45"/>
        <v>3.8107484213046114</v>
      </c>
      <c r="WB21" s="34">
        <f t="shared" si="45"/>
        <v>3.8122734554026771</v>
      </c>
      <c r="WC21" s="34">
        <f t="shared" si="45"/>
        <v>3.8138204471216861</v>
      </c>
      <c r="WD21" s="34">
        <f t="shared" si="45"/>
        <v>3.8153418018873553</v>
      </c>
      <c r="WE21" s="34">
        <f t="shared" si="45"/>
        <v>3.8168600900474914</v>
      </c>
      <c r="WF21" s="34">
        <f t="shared" si="45"/>
        <v>3.8183765685118165</v>
      </c>
      <c r="WG21" s="34">
        <f t="shared" si="45"/>
        <v>3.8198924882089176</v>
      </c>
      <c r="WH21" s="34">
        <f t="shared" si="45"/>
        <v>3.8214053608558598</v>
      </c>
      <c r="WI21" s="34">
        <f t="shared" si="45"/>
        <v>3.8229176817688817</v>
      </c>
      <c r="WJ21" s="34">
        <f t="shared" si="45"/>
        <v>3.8244269685406609</v>
      </c>
      <c r="WK21" s="34">
        <f t="shared" si="45"/>
        <v>3.8259344705325842</v>
      </c>
      <c r="WL21" s="34">
        <f t="shared" si="45"/>
        <v>3.8274414312075895</v>
      </c>
      <c r="WM21" s="34">
        <f t="shared" si="45"/>
        <v>3.8289453769103416</v>
      </c>
      <c r="WN21" s="34">
        <f t="shared" si="45"/>
        <v>3.8304487881553912</v>
      </c>
      <c r="WO21" s="34">
        <f t="shared" si="45"/>
        <v>3.8319491970831057</v>
      </c>
      <c r="WP21" s="34">
        <f t="shared" si="45"/>
        <v>3.8334478456128354</v>
      </c>
      <c r="WQ21" s="34">
        <f t="shared" si="45"/>
        <v>3.8349459698440587</v>
      </c>
      <c r="WR21" s="34">
        <f t="shared" si="45"/>
        <v>3.8364411105513341</v>
      </c>
      <c r="WS21" s="34">
        <f t="shared" si="45"/>
        <v>3.837934505237476</v>
      </c>
      <c r="WT21" s="34">
        <f t="shared" si="45"/>
        <v>3.8394273856354633</v>
      </c>
      <c r="WU21" s="34">
        <f t="shared" si="45"/>
        <v>3.8409173010825568</v>
      </c>
      <c r="WV21" s="34">
        <f t="shared" si="45"/>
        <v>3.842406708833265</v>
      </c>
      <c r="WW21" s="34">
        <f t="shared" si="45"/>
        <v>3.8438931638961957</v>
      </c>
      <c r="WX21" s="34">
        <f t="shared" si="45"/>
        <v>3.8453778964954077</v>
      </c>
      <c r="WY21" s="34">
        <f t="shared" si="45"/>
        <v>3.8468621311632778</v>
      </c>
      <c r="WZ21" s="34">
        <f t="shared" si="45"/>
        <v>3.848343431357288</v>
      </c>
      <c r="XA21" s="34">
        <f t="shared" si="45"/>
        <v>3.8498242400511873</v>
      </c>
      <c r="XB21" s="34">
        <f t="shared" si="45"/>
        <v>3.8513021262981884</v>
      </c>
      <c r="XC21" s="34">
        <f t="shared" si="45"/>
        <v>3.852778313143248</v>
      </c>
      <c r="XD21" s="34">
        <f t="shared" si="45"/>
        <v>3.8542540180161464</v>
      </c>
      <c r="XE21" s="34">
        <f t="shared" si="45"/>
        <v>3.8557268183067435</v>
      </c>
      <c r="XF21" s="34">
        <f t="shared" si="45"/>
        <v>3.857199142900734</v>
      </c>
      <c r="XG21" s="34">
        <f t="shared" si="45"/>
        <v>3.8586685747096645</v>
      </c>
      <c r="XH21" s="34">
        <f t="shared" si="45"/>
        <v>3.8601363296976627</v>
      </c>
      <c r="XI21" s="34">
        <f t="shared" si="45"/>
        <v>3.8616036182863067</v>
      </c>
      <c r="XJ21" s="34">
        <f t="shared" si="45"/>
        <v>3.8630680316146422</v>
      </c>
      <c r="XK21" s="34">
        <f t="shared" si="45"/>
        <v>3.8645319846689472</v>
      </c>
      <c r="XL21" s="34">
        <f t="shared" si="45"/>
        <v>3.8659930740366679</v>
      </c>
      <c r="XM21" s="34">
        <f t="shared" si="45"/>
        <v>3.8674525086950324</v>
      </c>
      <c r="XN21" s="34">
        <f t="shared" si="45"/>
        <v>3.8689114921543326</v>
      </c>
      <c r="XO21" s="34">
        <f t="shared" si="45"/>
        <v>3.8703796069699461</v>
      </c>
      <c r="XP21" s="34">
        <f t="shared" si="45"/>
        <v>3.8718352852109414</v>
      </c>
      <c r="XQ21" s="34">
        <f t="shared" si="45"/>
        <v>3.8732881283621454</v>
      </c>
      <c r="XR21" s="34">
        <f t="shared" si="45"/>
        <v>3.8747393384968052</v>
      </c>
      <c r="XS21" s="34">
        <f t="shared" ref="XS21:AAD21" si="46">XS20^(1/$B$21)</f>
        <v>3.8761901122931652</v>
      </c>
      <c r="XT21" s="34">
        <f t="shared" si="46"/>
        <v>3.8776380678714037</v>
      </c>
      <c r="XU21" s="34">
        <f t="shared" si="46"/>
        <v>3.8790855929470616</v>
      </c>
      <c r="XV21" s="34">
        <f t="shared" si="46"/>
        <v>3.8805303109494651</v>
      </c>
      <c r="XW21" s="34">
        <f t="shared" si="46"/>
        <v>3.8819734171492639</v>
      </c>
      <c r="XX21" s="34">
        <f t="shared" si="46"/>
        <v>3.8834161014946988</v>
      </c>
      <c r="XY21" s="34">
        <f t="shared" si="46"/>
        <v>3.8848559953244783</v>
      </c>
      <c r="XZ21" s="34">
        <f t="shared" si="46"/>
        <v>3.8862942898734181</v>
      </c>
      <c r="YA21" s="34">
        <f t="shared" si="46"/>
        <v>3.8877321710931949</v>
      </c>
      <c r="YB21" s="34">
        <f t="shared" si="46"/>
        <v>3.8891672781716524</v>
      </c>
      <c r="YC21" s="34">
        <f t="shared" si="46"/>
        <v>3.8906019775379139</v>
      </c>
      <c r="YD21" s="34">
        <f t="shared" si="46"/>
        <v>3.8920339135797688</v>
      </c>
      <c r="YE21" s="34">
        <f t="shared" si="46"/>
        <v>3.8934642708733374</v>
      </c>
      <c r="YF21" s="34">
        <f t="shared" si="46"/>
        <v>3.8948942287796777</v>
      </c>
      <c r="YG21" s="34">
        <f t="shared" si="46"/>
        <v>3.8963214394356753</v>
      </c>
      <c r="YH21" s="34">
        <f t="shared" si="46"/>
        <v>3.8977482561898618</v>
      </c>
      <c r="YI21" s="34">
        <f t="shared" si="46"/>
        <v>3.8991723363130331</v>
      </c>
      <c r="YJ21" s="34">
        <f t="shared" si="46"/>
        <v>3.9005948578092475</v>
      </c>
      <c r="YK21" s="34">
        <f t="shared" si="46"/>
        <v>3.9020169935342026</v>
      </c>
      <c r="YL21" s="34">
        <f t="shared" si="46"/>
        <v>3.9034364084097368</v>
      </c>
      <c r="YM21" s="34">
        <f t="shared" si="46"/>
        <v>3.9048671061516065</v>
      </c>
      <c r="YN21" s="34">
        <f t="shared" si="46"/>
        <v>3.9062834175091616</v>
      </c>
      <c r="YO21" s="34">
        <f t="shared" si="46"/>
        <v>3.9076981899931411</v>
      </c>
      <c r="YP21" s="34">
        <f t="shared" si="46"/>
        <v>3.9091125900269166</v>
      </c>
      <c r="YQ21" s="34">
        <f t="shared" si="46"/>
        <v>3.9105475203349673</v>
      </c>
      <c r="YR21" s="34">
        <f t="shared" si="46"/>
        <v>3.9119576731484047</v>
      </c>
      <c r="YS21" s="34">
        <f t="shared" si="46"/>
        <v>3.9133674613850711</v>
      </c>
      <c r="YT21" s="34">
        <f t="shared" si="46"/>
        <v>3.9147861449985695</v>
      </c>
      <c r="YU21" s="34">
        <f t="shared" si="46"/>
        <v>3.9161928818785343</v>
      </c>
      <c r="YV21" s="34">
        <f t="shared" si="46"/>
        <v>3.9175969494570206</v>
      </c>
      <c r="YW21" s="34">
        <f t="shared" si="46"/>
        <v>3.9189995090022691</v>
      </c>
      <c r="YX21" s="34">
        <f t="shared" si="46"/>
        <v>3.9204017168018472</v>
      </c>
      <c r="YY21" s="34">
        <f t="shared" si="46"/>
        <v>3.921801270354031</v>
      </c>
      <c r="YZ21" s="34">
        <f t="shared" si="46"/>
        <v>3.9232004772022129</v>
      </c>
      <c r="ZA21" s="34">
        <f t="shared" si="46"/>
        <v>3.924597039751009</v>
      </c>
      <c r="ZB21" s="34">
        <f t="shared" si="46"/>
        <v>3.9260035889105591</v>
      </c>
      <c r="ZC21" s="34">
        <f t="shared" si="46"/>
        <v>3.9274097742957466</v>
      </c>
      <c r="ZD21" s="34">
        <f t="shared" si="46"/>
        <v>3.9288018544354077</v>
      </c>
      <c r="ZE21" s="34">
        <f t="shared" si="46"/>
        <v>3.9301936003125895</v>
      </c>
      <c r="ZF21" s="34">
        <f t="shared" si="46"/>
        <v>3.9315827265307912</v>
      </c>
      <c r="ZG21" s="34">
        <f t="shared" si="46"/>
        <v>3.9329703818689841</v>
      </c>
      <c r="ZH21" s="34">
        <f t="shared" si="46"/>
        <v>3.9343577102485852</v>
      </c>
      <c r="ZI21" s="34">
        <f t="shared" si="46"/>
        <v>3.9357424334963049</v>
      </c>
      <c r="ZJ21" s="34">
        <f t="shared" si="46"/>
        <v>3.9371382134250483</v>
      </c>
      <c r="ZK21" s="34">
        <f t="shared" si="46"/>
        <v>3.9385200070254074</v>
      </c>
      <c r="ZL21" s="34">
        <f t="shared" si="46"/>
        <v>3.9399003477858034</v>
      </c>
      <c r="ZM21" s="34">
        <f t="shared" si="46"/>
        <v>3.9412803735599504</v>
      </c>
      <c r="ZN21" s="34">
        <f t="shared" si="46"/>
        <v>3.9426578181160972</v>
      </c>
      <c r="ZO21" s="34">
        <f t="shared" si="46"/>
        <v>3.944034952391485</v>
      </c>
      <c r="ZP21" s="34">
        <f t="shared" si="46"/>
        <v>3.945409514882936</v>
      </c>
      <c r="ZQ21" s="34">
        <f t="shared" si="46"/>
        <v>3.9467826422004095</v>
      </c>
      <c r="ZR21" s="34">
        <f t="shared" si="46"/>
        <v>3.9481554662146148</v>
      </c>
      <c r="ZS21" s="34">
        <f t="shared" si="46"/>
        <v>3.9495257324713844</v>
      </c>
      <c r="ZT21" s="34">
        <f t="shared" si="46"/>
        <v>3.9508945739917301</v>
      </c>
      <c r="ZU21" s="34">
        <f t="shared" si="46"/>
        <v>3.9522631190919926</v>
      </c>
      <c r="ZV21" s="34">
        <f t="shared" si="46"/>
        <v>3.9536291203160783</v>
      </c>
      <c r="ZW21" s="34">
        <f t="shared" si="46"/>
        <v>3.9549948296578723</v>
      </c>
      <c r="ZX21" s="34">
        <f t="shared" si="46"/>
        <v>3.9563580042992883</v>
      </c>
      <c r="ZY21" s="34">
        <f t="shared" si="46"/>
        <v>3.9577197713387657</v>
      </c>
      <c r="ZZ21" s="34">
        <f t="shared" si="46"/>
        <v>3.959081253224713</v>
      </c>
      <c r="AAA21" s="34">
        <f t="shared" si="46"/>
        <v>3.9604402140542043</v>
      </c>
      <c r="AAB21" s="34">
        <f t="shared" si="46"/>
        <v>3.9617977774058795</v>
      </c>
      <c r="AAC21" s="34">
        <f t="shared" si="46"/>
        <v>3.9631550622439997</v>
      </c>
      <c r="AAD21" s="34">
        <f t="shared" si="46"/>
        <v>3.9645098395299696</v>
      </c>
      <c r="AAE21" s="34">
        <f t="shared" ref="AAE21:ACP21" si="47">AAE20^(1/$B$21)</f>
        <v>3.9658643426797875</v>
      </c>
      <c r="AAF21" s="34">
        <f t="shared" si="47"/>
        <v>3.9672163472049871</v>
      </c>
      <c r="AAG21" s="34">
        <f t="shared" si="47"/>
        <v>3.9685669708755706</v>
      </c>
      <c r="AAH21" s="34">
        <f t="shared" si="47"/>
        <v>3.9699173269022232</v>
      </c>
      <c r="AAI21" s="34">
        <f t="shared" si="47"/>
        <v>3.9712651975803608</v>
      </c>
      <c r="AAJ21" s="34">
        <f t="shared" si="47"/>
        <v>3.972612804895264</v>
      </c>
      <c r="AAK21" s="34">
        <f t="shared" si="47"/>
        <v>3.9739579356388708</v>
      </c>
      <c r="AAL21" s="34">
        <f t="shared" si="47"/>
        <v>3.9753017018424344</v>
      </c>
      <c r="AAM21" s="34">
        <f t="shared" si="47"/>
        <v>3.9766452110319213</v>
      </c>
      <c r="AAN21" s="34">
        <f t="shared" si="47"/>
        <v>3.9779862567034954</v>
      </c>
      <c r="AAO21" s="34">
        <f t="shared" si="47"/>
        <v>3.9793259474790337</v>
      </c>
      <c r="AAP21" s="34">
        <f t="shared" si="47"/>
        <v>3.980665387504291</v>
      </c>
      <c r="AAQ21" s="34">
        <f t="shared" si="47"/>
        <v>3.9820023769353385</v>
      </c>
      <c r="AAR21" s="34">
        <f t="shared" si="47"/>
        <v>3.9833391197481709</v>
      </c>
      <c r="AAS21" s="34">
        <f t="shared" si="47"/>
        <v>3.9846734205095697</v>
      </c>
      <c r="AAT21" s="34">
        <f t="shared" si="47"/>
        <v>3.9860063822110576</v>
      </c>
      <c r="AAU21" s="34">
        <f t="shared" si="47"/>
        <v>3.9873391034232495</v>
      </c>
      <c r="AAV21" s="34">
        <f t="shared" si="47"/>
        <v>3.988669395292026</v>
      </c>
      <c r="AAW21" s="34">
        <f t="shared" si="47"/>
        <v>3.9899994507127929</v>
      </c>
      <c r="AAX21" s="34">
        <f t="shared" si="47"/>
        <v>3.9913270851931193</v>
      </c>
      <c r="AAY21" s="34">
        <f t="shared" si="47"/>
        <v>3.9926533961613955</v>
      </c>
      <c r="AAZ21" s="34">
        <f t="shared" si="47"/>
        <v>3.9939794766765866</v>
      </c>
      <c r="ABA21" s="34">
        <f t="shared" si="47"/>
        <v>3.9953031487501138</v>
      </c>
      <c r="ABB21" s="34">
        <f t="shared" si="47"/>
        <v>3.9966265943241512</v>
      </c>
      <c r="ABC21" s="34">
        <f t="shared" si="47"/>
        <v>3.9979476397216298</v>
      </c>
      <c r="ABD21" s="34">
        <f t="shared" si="47"/>
        <v>3.9992673768731057</v>
      </c>
      <c r="ABE21" s="34">
        <f t="shared" si="47"/>
        <v>4.0005868933902553</v>
      </c>
      <c r="ABF21" s="34">
        <f t="shared" si="47"/>
        <v>4.0019040220252791</v>
      </c>
      <c r="ABG21" s="34">
        <f t="shared" si="47"/>
        <v>4.0032209338942009</v>
      </c>
      <c r="ABH21" s="34">
        <f t="shared" si="47"/>
        <v>4.0045354660114558</v>
      </c>
      <c r="ABI21" s="34">
        <f t="shared" si="47"/>
        <v>4.0058487048745386</v>
      </c>
      <c r="ABJ21" s="34">
        <f t="shared" si="47"/>
        <v>4.0071617327096627</v>
      </c>
      <c r="ABK21" s="34">
        <f t="shared" si="47"/>
        <v>4.0084723928879624</v>
      </c>
      <c r="ABL21" s="34">
        <f t="shared" si="47"/>
        <v>4.0097817686764703</v>
      </c>
      <c r="ABM21" s="34">
        <f t="shared" si="47"/>
        <v>4.0110909391023144</v>
      </c>
      <c r="ABN21" s="34">
        <f t="shared" si="47"/>
        <v>4.0123977538486582</v>
      </c>
      <c r="ABO21" s="34">
        <f t="shared" si="47"/>
        <v>4.0137043669686143</v>
      </c>
      <c r="ABP21" s="34">
        <f t="shared" si="47"/>
        <v>4.015019361752115</v>
      </c>
      <c r="ABQ21" s="34">
        <f t="shared" si="47"/>
        <v>4.0163223468501865</v>
      </c>
      <c r="ABR21" s="34">
        <f t="shared" si="47"/>
        <v>4.0176251358805004</v>
      </c>
      <c r="ABS21" s="34">
        <f t="shared" si="47"/>
        <v>4.0189469850466892</v>
      </c>
      <c r="ABT21" s="34">
        <f t="shared" si="47"/>
        <v>4.0202472249714569</v>
      </c>
      <c r="ABU21" s="34">
        <f t="shared" si="47"/>
        <v>4.0215451368138897</v>
      </c>
      <c r="ABV21" s="34">
        <f t="shared" si="47"/>
        <v>4.0228417932090323</v>
      </c>
      <c r="ABW21" s="34">
        <f t="shared" si="47"/>
        <v>4.0241382626478366</v>
      </c>
      <c r="ABX21" s="34">
        <f t="shared" si="47"/>
        <v>4.0254324156005605</v>
      </c>
      <c r="ABY21" s="34">
        <f t="shared" si="47"/>
        <v>4.0267263851755448</v>
      </c>
      <c r="ABZ21" s="34">
        <f t="shared" si="47"/>
        <v>4.0280180459347665</v>
      </c>
      <c r="ACA21" s="34">
        <f t="shared" si="47"/>
        <v>4.0293084653017486</v>
      </c>
      <c r="ACB21" s="34">
        <f t="shared" si="47"/>
        <v>4.0305987065997737</v>
      </c>
      <c r="ACC21" s="34">
        <f t="shared" si="47"/>
        <v>4.0318866504960349</v>
      </c>
      <c r="ACD21" s="34">
        <f t="shared" si="47"/>
        <v>4.0331744198263308</v>
      </c>
      <c r="ACE21" s="34">
        <f t="shared" si="47"/>
        <v>4.0344598993041583</v>
      </c>
      <c r="ACF21" s="34">
        <f t="shared" si="47"/>
        <v>4.0357441511971297</v>
      </c>
      <c r="ACG21" s="34">
        <f t="shared" si="47"/>
        <v>4.0370282337236487</v>
      </c>
      <c r="ACH21" s="34">
        <f t="shared" si="47"/>
        <v>4.0383100376295866</v>
      </c>
      <c r="ACI21" s="34">
        <f t="shared" si="47"/>
        <v>4.0395906221206239</v>
      </c>
      <c r="ACJ21" s="34">
        <f t="shared" si="47"/>
        <v>4.04087104237761</v>
      </c>
      <c r="ACK21" s="34">
        <f t="shared" si="47"/>
        <v>4.0421491951415076</v>
      </c>
      <c r="ACL21" s="34">
        <f t="shared" si="47"/>
        <v>4.0434271870573717</v>
      </c>
      <c r="ACM21" s="34">
        <f t="shared" si="47"/>
        <v>4.0447029188414465</v>
      </c>
      <c r="ACN21" s="34">
        <f t="shared" si="47"/>
        <v>4.0459774446383063</v>
      </c>
      <c r="ACO21" s="34">
        <f t="shared" si="47"/>
        <v>4.0472518146121281</v>
      </c>
      <c r="ACP21" s="34">
        <f t="shared" si="47"/>
        <v>4.0485239354085847</v>
      </c>
      <c r="ACQ21" s="34">
        <f t="shared" ref="ACQ21:AFB21" si="48">ACQ20^(1/$B$21)</f>
        <v>4.0497959036973219</v>
      </c>
      <c r="ACR21" s="34">
        <f t="shared" si="48"/>
        <v>4.0510656300558887</v>
      </c>
      <c r="ACS21" s="34">
        <f t="shared" si="48"/>
        <v>4.0523445992882543</v>
      </c>
      <c r="ACT21" s="34">
        <f t="shared" si="48"/>
        <v>4.0536129754760291</v>
      </c>
      <c r="ACU21" s="34">
        <f t="shared" si="48"/>
        <v>4.0548895365751196</v>
      </c>
      <c r="ACV21" s="34">
        <f t="shared" si="48"/>
        <v>4.0561659337663398</v>
      </c>
      <c r="ACW21" s="34">
        <f t="shared" si="48"/>
        <v>4.0574296910893981</v>
      </c>
      <c r="ACX21" s="34">
        <f t="shared" si="48"/>
        <v>4.058692268657432</v>
      </c>
      <c r="ACY21" s="34">
        <f t="shared" si="48"/>
        <v>4.0599547067407951</v>
      </c>
      <c r="ACZ21" s="34">
        <f t="shared" si="48"/>
        <v>4.061214931522767</v>
      </c>
      <c r="ADA21" s="34">
        <f t="shared" si="48"/>
        <v>4.0624750199989554</v>
      </c>
      <c r="ADB21" s="34">
        <f t="shared" si="48"/>
        <v>4.0637329021996997</v>
      </c>
      <c r="ADC21" s="34">
        <f t="shared" si="48"/>
        <v>4.0649896173940139</v>
      </c>
      <c r="ADD21" s="34">
        <f t="shared" si="48"/>
        <v>4.0662462010021159</v>
      </c>
      <c r="ADE21" s="34">
        <f t="shared" si="48"/>
        <v>4.0675005887904945</v>
      </c>
      <c r="ADF21" s="34">
        <f t="shared" si="48"/>
        <v>4.0687548481060434</v>
      </c>
      <c r="ADG21" s="34">
        <f t="shared" si="48"/>
        <v>4.0700069185210799</v>
      </c>
      <c r="ADH21" s="34">
        <f t="shared" si="48"/>
        <v>4.0712578344650376</v>
      </c>
      <c r="ADI21" s="34">
        <f t="shared" si="48"/>
        <v>4.0725086265574202</v>
      </c>
      <c r="ADJ21" s="34">
        <f t="shared" si="48"/>
        <v>4.0737675119394341</v>
      </c>
      <c r="ADK21" s="34">
        <f t="shared" si="48"/>
        <v>4.0750159951896103</v>
      </c>
      <c r="ADL21" s="34">
        <f t="shared" si="48"/>
        <v>4.0762623066806922</v>
      </c>
      <c r="ADM21" s="34">
        <f t="shared" si="48"/>
        <v>4.0775074760458727</v>
      </c>
      <c r="ADN21" s="34">
        <f t="shared" si="48"/>
        <v>4.0787627633449066</v>
      </c>
      <c r="ADO21" s="34">
        <f t="shared" si="48"/>
        <v>4.0800056454807239</v>
      </c>
      <c r="ADP21" s="34">
        <f t="shared" si="48"/>
        <v>4.0812484143527952</v>
      </c>
      <c r="ADQ21" s="34">
        <f t="shared" si="48"/>
        <v>4.0824890283492623</v>
      </c>
      <c r="ADR21" s="34">
        <f t="shared" si="48"/>
        <v>4.0837285123575509</v>
      </c>
      <c r="ADS21" s="34">
        <f t="shared" si="48"/>
        <v>4.0849678875361555</v>
      </c>
      <c r="ADT21" s="34">
        <f t="shared" si="48"/>
        <v>4.0862051178308416</v>
      </c>
      <c r="ADU21" s="34">
        <f t="shared" si="48"/>
        <v>4.0874412253112213</v>
      </c>
      <c r="ADV21" s="34">
        <f t="shared" si="48"/>
        <v>4.0886772283417008</v>
      </c>
      <c r="ADW21" s="34">
        <f t="shared" si="48"/>
        <v>4.0899110963905665</v>
      </c>
      <c r="ADX21" s="34"/>
      <c r="ADY21" s="34"/>
      <c r="ADZ21" s="34"/>
      <c r="AEA21" s="34"/>
      <c r="AEB21" s="34"/>
      <c r="AEC21" s="34"/>
      <c r="AED21" s="34"/>
      <c r="AEE21" s="34"/>
      <c r="AEF21" s="34"/>
      <c r="AEG21" s="34"/>
      <c r="AEH21" s="34"/>
      <c r="AEI21" s="34"/>
      <c r="AEJ21" s="34"/>
      <c r="AEK21" s="34"/>
      <c r="AEL21" s="34"/>
      <c r="AEM21" s="34"/>
      <c r="AEN21" s="34"/>
      <c r="AEO21" s="34"/>
      <c r="AEP21" s="34"/>
      <c r="AEQ21" s="34"/>
      <c r="AER21" s="34"/>
      <c r="AES21" s="34"/>
      <c r="AET21" s="34"/>
      <c r="AEU21" s="34"/>
      <c r="AEV21" s="34"/>
      <c r="AEW21" s="34"/>
      <c r="AEX21" s="34"/>
      <c r="AEY21" s="34"/>
      <c r="AEZ21" s="34"/>
      <c r="AFA21" s="34"/>
      <c r="AFB21" s="34"/>
      <c r="AFC21" s="34"/>
      <c r="AFD21" s="34"/>
      <c r="AFE21" s="34"/>
      <c r="AFF21" s="34"/>
      <c r="AFG21" s="34"/>
      <c r="AFH21" s="34"/>
      <c r="AFI21" s="34"/>
      <c r="AFJ21" s="34"/>
      <c r="AFK21" s="34"/>
      <c r="AFL21" s="34"/>
      <c r="AFM21" s="34"/>
      <c r="AFN21" s="34"/>
      <c r="AFO21" s="34"/>
      <c r="AFP21" s="34"/>
      <c r="AFQ21" s="34"/>
      <c r="AFR21" s="34"/>
      <c r="AFS21" s="34"/>
      <c r="AFT21" s="34"/>
      <c r="AFU21" s="34"/>
      <c r="AFV21" s="34"/>
      <c r="AFW21" s="34"/>
      <c r="AFX21" s="34"/>
      <c r="AFY21" s="34"/>
      <c r="AFZ21" s="34"/>
      <c r="AGA21" s="34"/>
      <c r="AGB21" s="34"/>
      <c r="AGC21" s="34"/>
      <c r="AGD21" s="34"/>
      <c r="AGE21" s="34"/>
      <c r="AGF21" s="34"/>
      <c r="AGG21" s="34"/>
      <c r="AGH21" s="34"/>
      <c r="AGI21" s="34"/>
      <c r="AGJ21" s="34"/>
      <c r="AGK21" s="34"/>
      <c r="AGL21" s="34"/>
      <c r="AGM21" s="34"/>
      <c r="AGN21" s="34"/>
      <c r="AGO21" s="34"/>
      <c r="AGP21" s="34"/>
      <c r="AGQ21" s="34"/>
      <c r="AGR21" s="34"/>
      <c r="AGS21" s="34"/>
      <c r="AGT21" s="34"/>
      <c r="AGU21" s="34"/>
      <c r="AGV21" s="34"/>
      <c r="AGW21" s="34"/>
      <c r="AGX21" s="34"/>
      <c r="AGY21" s="34"/>
      <c r="AGZ21" s="34"/>
      <c r="AHA21" s="34"/>
      <c r="AHB21" s="34"/>
      <c r="AHC21" s="34"/>
      <c r="AHD21" s="34"/>
      <c r="AHE21" s="34"/>
      <c r="AHF21" s="34"/>
      <c r="AHG21" s="34"/>
      <c r="AHH21" s="34"/>
      <c r="AHI21" s="34"/>
      <c r="AHJ21" s="34"/>
      <c r="AHK21" s="34"/>
      <c r="AHL21" s="34"/>
      <c r="AHM21" s="34"/>
      <c r="AHN21" s="34"/>
      <c r="AHO21" s="34"/>
      <c r="AHP21" s="34"/>
      <c r="AHQ21" s="34"/>
      <c r="AHR21" s="34"/>
      <c r="AHS21" s="34"/>
      <c r="AHT21" s="34"/>
      <c r="AHU21" s="34"/>
      <c r="AHV21" s="34"/>
      <c r="AHW21" s="34"/>
      <c r="AHX21" s="34"/>
      <c r="AHY21" s="34"/>
      <c r="AHZ21" s="34"/>
      <c r="AIA21" s="34"/>
      <c r="AIB21" s="34"/>
      <c r="AIC21" s="34"/>
      <c r="AID21" s="34"/>
      <c r="AIE21" s="34"/>
      <c r="AIF21" s="34"/>
      <c r="AIG21" s="34"/>
      <c r="AIH21" s="34"/>
      <c r="AII21" s="34"/>
      <c r="AIJ21" s="34"/>
      <c r="AIK21" s="34"/>
      <c r="AIL21" s="34"/>
      <c r="AIM21" s="34"/>
      <c r="AIN21" s="34"/>
      <c r="AIO21" s="34"/>
      <c r="AIP21" s="34"/>
      <c r="AIQ21" s="34"/>
      <c r="AIR21" s="34"/>
      <c r="AIS21" s="34"/>
      <c r="AIT21" s="34"/>
      <c r="AIU21" s="34"/>
      <c r="AIV21" s="34"/>
      <c r="AIW21" s="34"/>
      <c r="AIX21" s="34"/>
      <c r="AIY21" s="34"/>
      <c r="AIZ21" s="34"/>
      <c r="AJA21" s="34"/>
      <c r="AJB21" s="34"/>
      <c r="AJC21" s="34"/>
      <c r="AJD21" s="34"/>
      <c r="AJE21" s="34"/>
      <c r="AJF21" s="34"/>
      <c r="AJG21" s="34"/>
      <c r="AJH21" s="34"/>
      <c r="AJI21" s="34"/>
      <c r="AJJ21" s="34"/>
      <c r="AJK21" s="34"/>
      <c r="AJL21" s="34"/>
      <c r="AJM21" s="34"/>
      <c r="AJN21" s="34"/>
      <c r="AJO21" s="34"/>
      <c r="AJP21" s="34"/>
      <c r="AJQ21" s="34"/>
      <c r="AJR21" s="34"/>
      <c r="AJS21" s="34"/>
      <c r="AJT21" s="34"/>
      <c r="AJU21" s="34"/>
      <c r="AJV21" s="34"/>
      <c r="AJW21" s="34"/>
      <c r="AJX21" s="34"/>
      <c r="AJY21" s="34"/>
      <c r="AJZ21" s="34"/>
      <c r="AKA21" s="34"/>
      <c r="AKB21" s="34"/>
      <c r="AKC21" s="34"/>
      <c r="AKD21" s="34"/>
      <c r="AKE21" s="34"/>
      <c r="AKF21" s="34"/>
      <c r="AKG21" s="34"/>
      <c r="AKH21" s="34"/>
      <c r="AKI21" s="34"/>
      <c r="AKJ21" s="34"/>
      <c r="AKK21" s="34"/>
      <c r="AKL21" s="34"/>
      <c r="AKM21" s="34"/>
      <c r="AKN21" s="34"/>
      <c r="AKO21" s="34"/>
      <c r="AKP21" s="34"/>
      <c r="AKQ21" s="34"/>
      <c r="AKR21" s="34"/>
      <c r="AKS21" s="34"/>
      <c r="AKT21" s="34"/>
      <c r="AKU21" s="34"/>
      <c r="AKV21" s="34"/>
      <c r="AKW21" s="34"/>
      <c r="AKX21" s="34"/>
      <c r="AKY21" s="34"/>
      <c r="AKZ21" s="34"/>
      <c r="ALA21" s="34"/>
      <c r="ALB21" s="34"/>
      <c r="ALC21" s="34"/>
      <c r="ALD21" s="34"/>
      <c r="ALE21" s="34"/>
      <c r="ALF21" s="34"/>
      <c r="ALG21" s="34"/>
      <c r="ALH21" s="34"/>
      <c r="ALI21" s="34"/>
      <c r="ALJ21" s="34"/>
      <c r="ALK21" s="34"/>
      <c r="ALL21" s="34"/>
      <c r="ALM21" s="34"/>
      <c r="ALN21" s="34"/>
      <c r="ALO21" s="34"/>
      <c r="ALP21" s="34"/>
      <c r="ALQ21" s="34"/>
      <c r="ALR21" s="34"/>
      <c r="ALS21" s="34"/>
      <c r="ALT21" s="34"/>
      <c r="ALU21" s="34"/>
      <c r="ALV21" s="34"/>
      <c r="ALW21" s="34"/>
      <c r="ALX21" s="34"/>
      <c r="ALY21" s="34"/>
      <c r="ALZ21" s="34"/>
      <c r="AMA21" s="34"/>
      <c r="AMB21" s="34"/>
      <c r="AMC21" s="34"/>
      <c r="AMD21" s="34"/>
      <c r="AME21" s="34"/>
      <c r="AMF21" s="34"/>
      <c r="AMG21" s="34"/>
      <c r="AMH21" s="34"/>
      <c r="AMI21" s="34"/>
      <c r="AMJ21" s="34"/>
      <c r="AMK21" s="34"/>
      <c r="AML21" s="34"/>
      <c r="AMM21" s="34"/>
      <c r="AMN21" s="34"/>
      <c r="AMO21" s="34"/>
      <c r="AMP21" s="34"/>
      <c r="AMQ21" s="34"/>
      <c r="AMR21" s="34"/>
      <c r="AMS21" s="34"/>
      <c r="AMT21" s="34"/>
      <c r="AMU21" s="34"/>
      <c r="AMV21" s="34"/>
      <c r="AMW21" s="34"/>
      <c r="AMX21" s="34"/>
      <c r="AMY21" s="34"/>
      <c r="AMZ21" s="34"/>
      <c r="ANA21" s="34"/>
      <c r="ANB21" s="34"/>
      <c r="ANC21" s="34"/>
      <c r="AND21" s="34"/>
      <c r="ANE21" s="34"/>
      <c r="ANF21" s="34"/>
      <c r="ANG21" s="34"/>
      <c r="ANH21" s="34"/>
      <c r="ANI21" s="34"/>
      <c r="ANJ21" s="34"/>
      <c r="ANK21" s="34"/>
      <c r="ANL21" s="34"/>
      <c r="ANM21" s="34"/>
      <c r="ANN21" s="34"/>
      <c r="ANO21" s="34"/>
      <c r="ANP21" s="34"/>
      <c r="ANQ21" s="34"/>
      <c r="ANR21" s="34"/>
      <c r="ANS21" s="34"/>
      <c r="ANT21" s="34"/>
      <c r="ANU21" s="34"/>
      <c r="ANV21" s="34"/>
      <c r="ANW21" s="34"/>
      <c r="ANX21" s="34"/>
      <c r="ANY21" s="34"/>
      <c r="ANZ21" s="34"/>
      <c r="AOA21" s="34"/>
      <c r="AOB21" s="34"/>
      <c r="AOC21" s="34"/>
      <c r="AOD21" s="34"/>
      <c r="AOE21" s="34"/>
      <c r="AOF21" s="34"/>
      <c r="AOG21" s="34"/>
      <c r="AOH21" s="34"/>
      <c r="AOI21" s="34"/>
      <c r="AOJ21" s="34"/>
      <c r="AOK21" s="34"/>
      <c r="AOL21" s="34"/>
      <c r="AOM21" s="34"/>
      <c r="AON21" s="34"/>
      <c r="AOO21" s="34"/>
      <c r="AOP21" s="34"/>
      <c r="AOQ21" s="34"/>
      <c r="AOR21" s="34"/>
      <c r="AOS21" s="34"/>
      <c r="AOT21" s="34"/>
      <c r="AOU21" s="34"/>
      <c r="AOV21" s="34"/>
      <c r="AOW21" s="34"/>
      <c r="AOX21" s="34"/>
      <c r="AOY21" s="34"/>
      <c r="AOZ21" s="34"/>
      <c r="APA21" s="34"/>
      <c r="APB21" s="34"/>
      <c r="APC21" s="34"/>
      <c r="APD21" s="34"/>
      <c r="APE21" s="34"/>
      <c r="APF21" s="34"/>
      <c r="APG21" s="34"/>
      <c r="APH21" s="34"/>
      <c r="API21" s="34"/>
      <c r="APJ21" s="34"/>
      <c r="APK21" s="34"/>
      <c r="APL21" s="34"/>
      <c r="APM21" s="34"/>
      <c r="APN21" s="34"/>
      <c r="APO21" s="34"/>
      <c r="APP21" s="34"/>
      <c r="APQ21" s="34"/>
      <c r="APR21" s="34"/>
      <c r="APS21" s="34"/>
      <c r="APT21" s="34"/>
      <c r="APU21" s="34"/>
      <c r="APV21" s="34"/>
      <c r="APW21" s="34"/>
      <c r="APX21" s="34"/>
      <c r="APY21" s="34"/>
      <c r="APZ21" s="34"/>
      <c r="AQA21" s="34"/>
      <c r="AQB21" s="34"/>
      <c r="AQC21" s="34"/>
      <c r="AQD21" s="34"/>
      <c r="AQE21" s="34"/>
      <c r="AQF21" s="34"/>
      <c r="AQG21" s="34"/>
      <c r="AQH21" s="34"/>
      <c r="AQI21" s="34"/>
      <c r="AQJ21" s="34"/>
      <c r="AQK21" s="34"/>
      <c r="AQL21" s="34"/>
      <c r="AQM21" s="34"/>
      <c r="AQN21" s="34"/>
      <c r="AQO21" s="34"/>
      <c r="AQP21" s="34"/>
      <c r="AQQ21" s="34"/>
      <c r="AQR21" s="34"/>
      <c r="AQS21" s="34"/>
      <c r="AQT21" s="34"/>
      <c r="AQU21" s="34"/>
      <c r="AQV21" s="34"/>
      <c r="AQW21" s="34"/>
      <c r="AQX21" s="34"/>
      <c r="AQY21" s="34"/>
      <c r="AQZ21" s="34"/>
      <c r="ARA21" s="34"/>
      <c r="ARB21" s="34"/>
      <c r="ARC21" s="34"/>
      <c r="ARD21" s="34"/>
      <c r="ARE21" s="34"/>
      <c r="ARF21" s="34"/>
      <c r="ARG21" s="34"/>
      <c r="ARH21" s="34"/>
      <c r="ARI21" s="34"/>
      <c r="ARJ21" s="34"/>
      <c r="ARK21" s="34"/>
      <c r="ARL21" s="34"/>
      <c r="ARM21" s="34"/>
      <c r="ARN21" s="34"/>
      <c r="ARO21" s="34"/>
      <c r="ARP21" s="34"/>
      <c r="ARQ21" s="34"/>
      <c r="ARR21" s="34"/>
      <c r="ARS21" s="34"/>
      <c r="ART21" s="34"/>
      <c r="ARU21" s="34"/>
      <c r="ARV21" s="34"/>
      <c r="ARW21" s="34"/>
      <c r="ARX21" s="34"/>
      <c r="ARY21" s="34"/>
      <c r="ARZ21" s="34"/>
      <c r="ASA21" s="34"/>
      <c r="ASB21" s="34"/>
      <c r="ASC21" s="34"/>
      <c r="ASD21" s="34"/>
      <c r="ASE21" s="34"/>
      <c r="ASF21" s="34"/>
      <c r="ASG21" s="34"/>
      <c r="ASH21" s="34"/>
      <c r="ASI21" s="34"/>
      <c r="ASJ21" s="34"/>
      <c r="ASK21" s="34"/>
      <c r="ASL21" s="34"/>
      <c r="ASM21" s="34"/>
      <c r="ASN21" s="34"/>
      <c r="ASO21" s="34"/>
      <c r="ASP21" s="34"/>
      <c r="ASQ21" s="34"/>
      <c r="ASR21" s="34"/>
      <c r="ASS21" s="34"/>
      <c r="AST21" s="34"/>
      <c r="ASU21" s="34"/>
      <c r="ASV21" s="34"/>
      <c r="ASW21" s="34"/>
      <c r="ASX21" s="34"/>
      <c r="ASY21" s="34"/>
      <c r="ASZ21" s="34"/>
      <c r="ATA21" s="34"/>
      <c r="ATB21" s="34"/>
      <c r="ATC21" s="34"/>
      <c r="ATD21" s="34"/>
      <c r="ATE21" s="34"/>
      <c r="ATF21" s="34"/>
      <c r="ATG21" s="34"/>
      <c r="ATH21" s="34"/>
      <c r="ATI21" s="34"/>
      <c r="ATJ21" s="34"/>
      <c r="ATK21" s="34"/>
      <c r="ATL21" s="34"/>
      <c r="ATM21" s="34"/>
      <c r="ATN21" s="34"/>
      <c r="ATO21" s="34"/>
      <c r="ATP21" s="34"/>
      <c r="ATQ21" s="34"/>
      <c r="ATR21" s="34"/>
      <c r="ATS21" s="34"/>
      <c r="ATT21" s="34"/>
      <c r="ATU21" s="34"/>
      <c r="ATV21" s="34"/>
      <c r="ATW21" s="34"/>
      <c r="ATX21" s="34"/>
      <c r="ATY21" s="34"/>
      <c r="ATZ21" s="34"/>
      <c r="AUA21" s="34"/>
      <c r="AUB21" s="34"/>
      <c r="AUC21" s="34"/>
      <c r="AUD21" s="34"/>
      <c r="AUE21" s="34"/>
      <c r="AUF21" s="34"/>
      <c r="AUG21" s="34"/>
      <c r="AUH21" s="34"/>
      <c r="AUI21" s="34"/>
      <c r="AUJ21" s="34"/>
      <c r="AUK21" s="34"/>
      <c r="AUL21" s="34"/>
      <c r="AUM21" s="34"/>
      <c r="AUN21" s="34"/>
      <c r="AUO21" s="34"/>
      <c r="AUP21" s="34"/>
      <c r="AUQ21" s="34"/>
      <c r="AUR21" s="34"/>
      <c r="AUS21" s="34"/>
      <c r="AUT21" s="34"/>
      <c r="AUU21" s="34"/>
      <c r="AUV21" s="34"/>
      <c r="AUW21" s="34"/>
      <c r="AUX21" s="34"/>
      <c r="AUY21" s="34"/>
      <c r="AUZ21" s="34"/>
      <c r="AVA21" s="34"/>
      <c r="AVB21" s="34"/>
      <c r="AVC21" s="34"/>
      <c r="AVD21" s="34"/>
      <c r="AVE21" s="34"/>
      <c r="AVF21" s="34"/>
      <c r="AVG21" s="34"/>
      <c r="AVH21" s="34"/>
      <c r="AVI21" s="34"/>
      <c r="AVJ21" s="34"/>
      <c r="AVK21" s="34"/>
      <c r="AVL21" s="34"/>
      <c r="AVM21" s="34"/>
      <c r="AVN21" s="34"/>
      <c r="AVO21" s="34"/>
      <c r="AVP21" s="34"/>
      <c r="AVQ21" s="34"/>
      <c r="AVR21" s="34"/>
      <c r="AVS21" s="34"/>
      <c r="AVT21" s="34"/>
      <c r="AVU21" s="34"/>
      <c r="AVV21" s="34"/>
      <c r="AVW21" s="34"/>
      <c r="AVX21" s="34"/>
      <c r="AVY21" s="34"/>
      <c r="AVZ21" s="34"/>
      <c r="AWA21" s="34"/>
      <c r="AWB21" s="34"/>
      <c r="AWC21" s="34"/>
      <c r="AWD21" s="34"/>
      <c r="AWE21" s="34"/>
      <c r="AWF21" s="34"/>
      <c r="AWG21" s="34"/>
      <c r="AWH21" s="34"/>
      <c r="AWI21" s="34"/>
      <c r="AWJ21" s="34"/>
      <c r="AWK21" s="34"/>
      <c r="AWL21" s="34"/>
      <c r="AWM21" s="34"/>
      <c r="AWN21" s="34"/>
      <c r="AWO21" s="34"/>
      <c r="AWP21" s="34"/>
      <c r="AWQ21" s="34"/>
      <c r="AWR21" s="34"/>
      <c r="AWS21" s="34"/>
      <c r="AWT21" s="34"/>
      <c r="AWU21" s="34"/>
      <c r="AWV21" s="34"/>
      <c r="AWW21" s="34"/>
      <c r="AWX21" s="34"/>
      <c r="AWY21" s="34"/>
      <c r="AWZ21" s="34"/>
      <c r="AXA21" s="34"/>
      <c r="AXB21" s="34"/>
      <c r="AXC21" s="34"/>
      <c r="AXD21" s="34"/>
      <c r="AXE21" s="34"/>
      <c r="AXF21" s="34"/>
      <c r="AXG21" s="34"/>
      <c r="AXH21" s="34"/>
      <c r="AXI21" s="34"/>
      <c r="AXJ21" s="34"/>
      <c r="AXK21" s="34"/>
      <c r="AXL21" s="34"/>
      <c r="AXM21" s="34"/>
      <c r="AXN21" s="34"/>
      <c r="AXO21" s="34"/>
      <c r="AXP21" s="34"/>
      <c r="AXQ21" s="34"/>
      <c r="AXR21" s="34"/>
      <c r="AXS21" s="34"/>
      <c r="AXT21" s="34"/>
      <c r="AXU21" s="34"/>
      <c r="AXV21" s="34"/>
      <c r="AXW21" s="34"/>
      <c r="AXX21" s="34"/>
      <c r="AXY21" s="34"/>
      <c r="AXZ21" s="34"/>
      <c r="AYA21" s="34"/>
      <c r="AYB21" s="34"/>
      <c r="AYC21" s="34"/>
      <c r="AYD21" s="34"/>
      <c r="AYE21" s="34"/>
      <c r="AYF21" s="34"/>
      <c r="AYG21" s="34"/>
      <c r="AYH21" s="34"/>
      <c r="AYI21" s="34"/>
      <c r="AYJ21" s="34"/>
      <c r="AYK21" s="34"/>
      <c r="AYL21" s="34"/>
      <c r="AYM21" s="34"/>
      <c r="AYN21" s="34"/>
      <c r="AYO21" s="34"/>
      <c r="AYP21" s="34"/>
      <c r="AYQ21" s="34"/>
      <c r="AYR21" s="34"/>
      <c r="AYS21" s="34"/>
      <c r="AYT21" s="34"/>
      <c r="AYU21" s="34"/>
      <c r="AYV21" s="34"/>
      <c r="AYW21" s="34"/>
      <c r="AYX21" s="34"/>
      <c r="AYY21" s="34"/>
      <c r="AYZ21" s="34"/>
      <c r="AZA21" s="34"/>
      <c r="AZB21" s="34"/>
      <c r="AZC21" s="34"/>
      <c r="AZD21" s="34"/>
      <c r="AZE21" s="34"/>
      <c r="AZF21" s="34"/>
      <c r="AZG21" s="34"/>
      <c r="AZH21" s="34"/>
      <c r="AZI21" s="34"/>
      <c r="AZJ21" s="34"/>
      <c r="AZK21" s="34"/>
      <c r="AZL21" s="34"/>
      <c r="AZM21" s="34"/>
      <c r="AZN21" s="34"/>
      <c r="AZO21" s="34"/>
      <c r="AZP21" s="34"/>
      <c r="AZQ21" s="34"/>
      <c r="AZR21" s="34"/>
      <c r="AZS21" s="34"/>
      <c r="AZT21" s="34"/>
      <c r="AZU21" s="34"/>
      <c r="AZV21" s="34"/>
      <c r="AZW21" s="34"/>
      <c r="AZX21" s="34"/>
      <c r="AZY21" s="34"/>
      <c r="AZZ21" s="34"/>
      <c r="BAA21" s="34"/>
      <c r="BAB21" s="34"/>
      <c r="BAC21" s="34"/>
      <c r="BAD21" s="34"/>
      <c r="BAE21" s="34"/>
      <c r="BAF21" s="34"/>
      <c r="BAG21" s="34"/>
      <c r="BAH21" s="34"/>
      <c r="BAI21" s="34"/>
      <c r="BAJ21" s="34"/>
      <c r="BAK21" s="34"/>
      <c r="BAL21" s="34"/>
      <c r="BAM21" s="34"/>
      <c r="BAN21" s="34"/>
      <c r="BAO21" s="34"/>
      <c r="BAP21" s="34"/>
      <c r="BAQ21" s="34"/>
      <c r="BAR21" s="34"/>
      <c r="BAS21" s="34"/>
      <c r="BAT21" s="34"/>
      <c r="BAU21" s="34"/>
      <c r="BAV21" s="34"/>
      <c r="BAW21" s="34"/>
      <c r="BAX21" s="34"/>
      <c r="BAY21" s="34"/>
      <c r="BAZ21" s="34"/>
      <c r="BBA21" s="34"/>
      <c r="BBB21" s="34"/>
      <c r="BBC21" s="34"/>
      <c r="BBD21" s="34"/>
      <c r="BBE21" s="34"/>
      <c r="BBF21" s="34"/>
      <c r="BBG21" s="34"/>
      <c r="BBH21" s="34"/>
      <c r="BBI21" s="34"/>
      <c r="BBJ21" s="34"/>
      <c r="BBK21" s="34"/>
      <c r="BBL21" s="34"/>
      <c r="BBM21" s="34"/>
      <c r="BBN21" s="34"/>
      <c r="BBO21" s="34"/>
      <c r="BBP21" s="34"/>
      <c r="BBQ21" s="34"/>
      <c r="BBR21" s="34"/>
      <c r="BBS21" s="34"/>
      <c r="BBT21" s="34"/>
      <c r="BBU21" s="34"/>
      <c r="BBV21" s="34"/>
      <c r="BBW21" s="34"/>
      <c r="BBX21" s="34"/>
      <c r="BBY21" s="34"/>
      <c r="BBZ21" s="34"/>
      <c r="BCA21" s="34"/>
      <c r="BCB21" s="34"/>
      <c r="BCC21" s="34"/>
      <c r="BCD21" s="34"/>
      <c r="BCE21" s="34"/>
      <c r="BCF21" s="34"/>
      <c r="BCG21" s="34"/>
      <c r="BCH21" s="34"/>
      <c r="BCI21" s="34"/>
      <c r="BCJ21" s="34"/>
      <c r="BCK21" s="34"/>
      <c r="BCL21" s="34"/>
      <c r="BCM21" s="34"/>
      <c r="BCN21" s="34"/>
      <c r="BCO21" s="34"/>
      <c r="BCP21" s="34"/>
      <c r="BCQ21" s="34"/>
      <c r="BCR21" s="34"/>
      <c r="BCS21" s="34"/>
      <c r="BCT21" s="34"/>
      <c r="BCU21" s="34"/>
      <c r="BCV21" s="34"/>
      <c r="BCW21" s="34"/>
      <c r="BCX21" s="34"/>
      <c r="BCY21" s="34"/>
      <c r="BCZ21" s="34"/>
      <c r="BDA21" s="34"/>
      <c r="BDB21" s="34"/>
      <c r="BDC21" s="34"/>
      <c r="BDD21" s="34"/>
      <c r="BDE21" s="34"/>
      <c r="BDF21" s="34"/>
      <c r="BDG21" s="34"/>
      <c r="BDH21" s="34"/>
      <c r="BDI21" s="34"/>
      <c r="BDJ21" s="34"/>
      <c r="BDK21" s="34"/>
      <c r="BDL21" s="34"/>
      <c r="BDM21" s="34"/>
      <c r="BDN21" s="34"/>
      <c r="BDO21" s="34"/>
      <c r="BDP21" s="34"/>
      <c r="BDQ21" s="34"/>
      <c r="BDR21" s="34"/>
      <c r="BDS21" s="34"/>
      <c r="BDT21" s="34"/>
      <c r="BDU21" s="34"/>
      <c r="BDV21" s="34"/>
      <c r="BDW21" s="34"/>
      <c r="BDX21" s="34"/>
      <c r="BDY21" s="34"/>
      <c r="BDZ21" s="34"/>
      <c r="BEA21" s="34"/>
      <c r="BEB21" s="34"/>
      <c r="BEC21" s="34"/>
      <c r="BED21" s="34"/>
      <c r="BEE21" s="34"/>
      <c r="BEF21" s="34"/>
      <c r="BEG21" s="34"/>
      <c r="BEH21" s="34"/>
      <c r="BEI21" s="34"/>
      <c r="BEJ21" s="34"/>
      <c r="BEK21" s="34"/>
      <c r="BEL21" s="34"/>
      <c r="BEM21" s="34"/>
      <c r="BEN21" s="34"/>
      <c r="BEO21" s="34"/>
      <c r="BEP21" s="34"/>
      <c r="BEQ21" s="34"/>
      <c r="BER21" s="34"/>
      <c r="BES21" s="34"/>
      <c r="BET21" s="34"/>
      <c r="BEU21" s="34"/>
      <c r="BEV21" s="34"/>
      <c r="BEW21" s="34"/>
      <c r="BEX21" s="34"/>
      <c r="BEY21" s="34"/>
      <c r="BEZ21" s="34"/>
      <c r="BFA21" s="34"/>
      <c r="BFB21" s="34"/>
      <c r="BFC21" s="34"/>
      <c r="BFD21" s="34"/>
      <c r="BFE21" s="34"/>
      <c r="BFF21" s="34"/>
      <c r="BFG21" s="34"/>
      <c r="BFH21" s="34"/>
      <c r="BFI21" s="34"/>
      <c r="BFJ21" s="34"/>
      <c r="BFK21" s="34"/>
      <c r="BFL21" s="34"/>
      <c r="BFM21" s="34"/>
      <c r="BFN21" s="34"/>
      <c r="BFO21" s="34"/>
      <c r="BFP21" s="34"/>
      <c r="BFQ21" s="34"/>
      <c r="BFR21" s="34"/>
      <c r="BFS21" s="34"/>
      <c r="BFT21" s="34"/>
      <c r="BFU21" s="34"/>
      <c r="BFV21" s="34"/>
      <c r="BFW21" s="34"/>
      <c r="BFX21" s="34"/>
      <c r="BFY21" s="34"/>
      <c r="BFZ21" s="34"/>
      <c r="BGA21" s="34"/>
      <c r="BGB21" s="34"/>
      <c r="BGC21" s="34"/>
      <c r="BGD21" s="34"/>
      <c r="BGE21" s="34"/>
      <c r="BGF21" s="34"/>
      <c r="BGG21" s="34"/>
      <c r="BGH21" s="34"/>
      <c r="BGI21" s="34"/>
      <c r="BGJ21" s="34"/>
      <c r="BGK21" s="34"/>
      <c r="BGL21" s="34"/>
      <c r="BGM21" s="34"/>
      <c r="BGN21" s="34"/>
      <c r="BGO21" s="34"/>
      <c r="BGP21" s="34"/>
      <c r="BGQ21" s="34"/>
      <c r="BGR21" s="34"/>
      <c r="BGS21" s="34"/>
      <c r="BGT21" s="34"/>
      <c r="BGU21" s="34"/>
      <c r="BGV21" s="34"/>
      <c r="BGW21" s="34"/>
      <c r="BGX21" s="34"/>
      <c r="BGY21" s="34"/>
      <c r="BGZ21" s="34"/>
      <c r="BHA21" s="34"/>
      <c r="BHB21" s="34"/>
      <c r="BHC21" s="34"/>
      <c r="BHD21" s="34"/>
      <c r="BHE21" s="34"/>
      <c r="BHF21" s="34"/>
      <c r="BHG21" s="34"/>
      <c r="BHH21" s="34"/>
      <c r="BHI21" s="34"/>
      <c r="BHJ21" s="34"/>
      <c r="BHK21" s="34"/>
      <c r="BHL21" s="34"/>
      <c r="BHM21" s="34"/>
      <c r="BHN21" s="34"/>
      <c r="BHO21" s="34"/>
      <c r="BHP21" s="34"/>
      <c r="BHQ21" s="34"/>
      <c r="BHR21" s="34"/>
      <c r="BHS21" s="34"/>
      <c r="BHT21" s="34"/>
      <c r="BHU21" s="34"/>
      <c r="BHV21" s="34"/>
      <c r="BHW21" s="34"/>
      <c r="BHX21" s="34"/>
      <c r="BHY21" s="34"/>
      <c r="BHZ21" s="34"/>
      <c r="BIA21" s="34"/>
      <c r="BIB21" s="34"/>
      <c r="BIC21" s="34"/>
      <c r="BID21" s="34"/>
      <c r="BIE21" s="34"/>
      <c r="BIF21" s="34"/>
      <c r="BIG21" s="34"/>
      <c r="BIH21" s="34"/>
      <c r="BII21" s="34"/>
      <c r="BIJ21" s="34"/>
      <c r="BIK21" s="34"/>
      <c r="BIL21" s="34"/>
      <c r="BIM21" s="34"/>
      <c r="BIN21" s="34"/>
      <c r="BIO21" s="34"/>
      <c r="BIP21" s="34"/>
      <c r="BIQ21" s="34"/>
      <c r="BIR21" s="34"/>
      <c r="BIS21" s="34"/>
      <c r="BIT21" s="34"/>
      <c r="BIU21" s="34"/>
      <c r="BIV21" s="34"/>
      <c r="BIW21" s="34"/>
      <c r="BIX21" s="34"/>
      <c r="BIY21" s="34"/>
      <c r="BIZ21" s="34"/>
      <c r="BJA21" s="34"/>
      <c r="BJB21" s="34"/>
      <c r="BJC21" s="34"/>
      <c r="BJD21" s="34"/>
      <c r="BJE21" s="34"/>
      <c r="BJF21" s="34"/>
      <c r="BJG21" s="34"/>
      <c r="BJH21" s="34"/>
      <c r="BJI21" s="34"/>
      <c r="BJJ21" s="34"/>
      <c r="BJK21" s="34"/>
      <c r="BJL21" s="34"/>
      <c r="BJM21" s="34"/>
      <c r="BJN21" s="34"/>
      <c r="BJO21" s="34"/>
      <c r="BJP21" s="34"/>
      <c r="BJQ21" s="34"/>
      <c r="BJR21" s="34"/>
      <c r="BJS21" s="34"/>
      <c r="BJT21" s="34"/>
      <c r="BJU21" s="34"/>
      <c r="BJV21" s="34"/>
      <c r="BJW21" s="34"/>
      <c r="BJX21" s="34"/>
      <c r="BJY21" s="34"/>
      <c r="BJZ21" s="34"/>
      <c r="BKA21" s="34"/>
      <c r="BKB21" s="34"/>
      <c r="BKC21" s="34"/>
      <c r="BKD21" s="34"/>
      <c r="BKE21" s="34"/>
      <c r="BKF21" s="34"/>
      <c r="BKG21" s="34"/>
      <c r="BKH21" s="34"/>
      <c r="BKI21" s="34"/>
      <c r="BKJ21" s="34"/>
      <c r="BKK21" s="34"/>
      <c r="BKL21" s="34"/>
      <c r="BKM21" s="34"/>
      <c r="BKN21" s="34"/>
      <c r="BKO21" s="34"/>
      <c r="BKP21" s="34"/>
      <c r="BKQ21" s="34"/>
      <c r="BKR21" s="34"/>
      <c r="BKS21" s="34"/>
      <c r="BKT21" s="34"/>
      <c r="BKU21" s="34"/>
      <c r="BKV21" s="34"/>
      <c r="BKW21" s="34"/>
      <c r="BKX21" s="34"/>
      <c r="BKY21" s="34"/>
      <c r="BKZ21" s="34"/>
      <c r="BLA21" s="34"/>
      <c r="BLB21" s="34"/>
      <c r="BLC21" s="34"/>
      <c r="BLD21" s="34"/>
      <c r="BLE21" s="34"/>
      <c r="BLF21" s="34"/>
      <c r="BLG21" s="34"/>
      <c r="BLH21" s="34"/>
      <c r="BLI21" s="34"/>
      <c r="BLJ21" s="34"/>
      <c r="BLK21" s="34"/>
      <c r="BLL21" s="34"/>
      <c r="BLM21" s="34"/>
      <c r="BLN21" s="34"/>
      <c r="BLO21" s="34"/>
      <c r="BLP21" s="34"/>
      <c r="BLQ21" s="34"/>
      <c r="BLR21" s="34"/>
      <c r="BLS21" s="34"/>
      <c r="BLT21" s="34"/>
      <c r="BLU21" s="34"/>
      <c r="BLV21" s="34"/>
      <c r="BLW21" s="34"/>
      <c r="BLX21" s="34"/>
      <c r="BLY21" s="34"/>
      <c r="BLZ21" s="34"/>
      <c r="BMA21" s="34"/>
      <c r="BMB21" s="34"/>
      <c r="BMC21" s="34"/>
      <c r="BMD21" s="34"/>
      <c r="BME21" s="34"/>
      <c r="BMF21" s="34"/>
      <c r="BMG21" s="34"/>
      <c r="BMH21" s="34"/>
      <c r="BMI21" s="34"/>
      <c r="BMJ21" s="34"/>
      <c r="BMK21" s="34"/>
      <c r="BML21" s="34"/>
      <c r="BMM21" s="34"/>
      <c r="BMN21" s="34"/>
      <c r="BMO21" s="34"/>
      <c r="BMP21" s="34"/>
      <c r="BMQ21" s="34"/>
      <c r="BMR21" s="34"/>
      <c r="BMS21" s="34"/>
      <c r="BMT21" s="34"/>
      <c r="BMU21" s="34"/>
      <c r="BMV21" s="34"/>
      <c r="BMW21" s="34"/>
      <c r="BMX21" s="34"/>
      <c r="BMY21" s="34"/>
      <c r="BMZ21" s="34"/>
      <c r="BNA21" s="34"/>
      <c r="BNB21" s="34"/>
      <c r="BNC21" s="34"/>
      <c r="BND21" s="34"/>
      <c r="BNE21" s="34"/>
      <c r="BNF21" s="34"/>
      <c r="BNG21" s="34"/>
      <c r="BNH21" s="34"/>
      <c r="BNI21" s="34"/>
      <c r="BNJ21" s="34"/>
      <c r="BNK21" s="34"/>
      <c r="BNL21" s="34"/>
      <c r="BNM21" s="34"/>
      <c r="BNN21" s="34"/>
      <c r="BNO21" s="34"/>
      <c r="BNP21" s="34"/>
      <c r="BNQ21" s="34"/>
      <c r="BNR21" s="34"/>
      <c r="BNS21" s="34"/>
      <c r="BNT21" s="34"/>
      <c r="BNU21" s="34"/>
      <c r="BNV21" s="34"/>
      <c r="BNW21" s="34"/>
      <c r="BNX21" s="34"/>
      <c r="BNY21" s="34"/>
      <c r="BNZ21" s="34"/>
      <c r="BOA21" s="34"/>
      <c r="BOB21" s="34"/>
      <c r="BOC21" s="34"/>
      <c r="BOD21" s="34"/>
      <c r="BOE21" s="34"/>
      <c r="BOF21" s="34"/>
      <c r="BOG21" s="34"/>
      <c r="BOH21" s="34"/>
      <c r="BOI21" s="34"/>
      <c r="BOJ21" s="34"/>
      <c r="BOK21" s="34"/>
      <c r="BOL21" s="34"/>
      <c r="BOM21" s="34"/>
      <c r="BON21" s="34"/>
      <c r="BOO21" s="34"/>
      <c r="BOP21" s="34"/>
      <c r="BOQ21" s="34"/>
      <c r="BOR21" s="34"/>
      <c r="BOS21" s="34"/>
      <c r="BOT21" s="34"/>
      <c r="BOU21" s="34"/>
      <c r="BOV21" s="34"/>
      <c r="BOW21" s="34"/>
      <c r="BOX21" s="34"/>
      <c r="BOY21" s="34"/>
      <c r="BOZ21" s="34"/>
      <c r="BPA21" s="34"/>
      <c r="BPB21" s="34"/>
      <c r="BPC21" s="34"/>
      <c r="BPD21" s="34"/>
      <c r="BPE21" s="34"/>
      <c r="BPF21" s="34"/>
      <c r="BPG21" s="34"/>
      <c r="BPH21" s="34"/>
      <c r="BPI21" s="34"/>
      <c r="BPJ21" s="34"/>
      <c r="BPK21" s="34"/>
      <c r="BPL21" s="34"/>
      <c r="BPM21" s="34"/>
      <c r="BPN21" s="34"/>
      <c r="BPO21" s="34"/>
      <c r="BPP21" s="34"/>
      <c r="BPQ21" s="34"/>
      <c r="BPR21" s="34"/>
      <c r="BPS21" s="34"/>
      <c r="BPT21" s="34"/>
      <c r="BPU21" s="34"/>
      <c r="BPV21" s="34"/>
      <c r="BPW21" s="34"/>
      <c r="BPX21" s="34"/>
      <c r="BPY21" s="34"/>
      <c r="BPZ21" s="34"/>
      <c r="BQA21" s="34"/>
      <c r="BQB21" s="34"/>
      <c r="BQC21" s="34"/>
      <c r="BQD21" s="34"/>
      <c r="BQE21" s="34"/>
      <c r="BQF21" s="34"/>
      <c r="BQG21" s="34"/>
      <c r="BQH21" s="34"/>
      <c r="BQI21" s="34"/>
      <c r="BQJ21" s="34"/>
      <c r="BQK21" s="34"/>
      <c r="BQL21" s="34"/>
      <c r="BQM21" s="34"/>
      <c r="BQN21" s="34"/>
      <c r="BQO21" s="34"/>
      <c r="BQP21" s="34"/>
      <c r="BQQ21" s="34"/>
      <c r="BQR21" s="34"/>
      <c r="BQS21" s="34"/>
      <c r="BQT21" s="34"/>
      <c r="BQU21" s="34"/>
      <c r="BQV21" s="34"/>
      <c r="BQW21" s="34"/>
      <c r="BQX21" s="34"/>
      <c r="BQY21" s="34"/>
      <c r="BQZ21" s="34"/>
      <c r="BRA21" s="34"/>
      <c r="BRB21" s="34"/>
      <c r="BRC21" s="34"/>
      <c r="BRD21" s="34"/>
      <c r="BRE21" s="34"/>
      <c r="BRF21" s="34"/>
      <c r="BRG21" s="34"/>
      <c r="BRH21" s="34"/>
      <c r="BRI21" s="34"/>
      <c r="BRJ21" s="34"/>
      <c r="BRK21" s="34"/>
      <c r="BRL21" s="34"/>
      <c r="BRM21" s="34"/>
      <c r="BRN21" s="34"/>
      <c r="BRO21" s="34"/>
      <c r="BRP21" s="34"/>
      <c r="BRQ21" s="34"/>
      <c r="BRR21" s="34"/>
      <c r="BRS21" s="34"/>
      <c r="BRT21" s="34"/>
      <c r="BRU21" s="34"/>
      <c r="BRV21" s="34"/>
      <c r="BRW21" s="34"/>
      <c r="BRX21" s="34"/>
      <c r="BRY21" s="34"/>
      <c r="BRZ21" s="34"/>
      <c r="BSA21" s="34"/>
      <c r="BSB21" s="34"/>
      <c r="BSC21" s="34"/>
      <c r="BSD21" s="34"/>
      <c r="BSE21" s="34"/>
      <c r="BSF21" s="34"/>
      <c r="BSG21" s="34"/>
      <c r="BSH21" s="34"/>
      <c r="BSI21" s="34"/>
      <c r="BSJ21" s="34"/>
      <c r="BSK21" s="34"/>
      <c r="BSL21" s="34"/>
      <c r="BSM21" s="34"/>
      <c r="BSN21" s="34"/>
      <c r="BSO21" s="34"/>
      <c r="BSP21" s="34"/>
      <c r="BSQ21" s="34"/>
      <c r="BSR21" s="34"/>
      <c r="BSS21" s="34"/>
      <c r="BST21" s="34"/>
      <c r="BSU21" s="34"/>
      <c r="BSV21" s="34"/>
      <c r="BSW21" s="34"/>
      <c r="BSX21" s="34"/>
      <c r="BSY21" s="34"/>
      <c r="BSZ21" s="34"/>
      <c r="BTA21" s="34"/>
      <c r="BTB21" s="34"/>
      <c r="BTC21" s="34"/>
      <c r="BTD21" s="34"/>
      <c r="BTE21" s="34"/>
      <c r="BTF21" s="34"/>
      <c r="BTG21" s="34"/>
      <c r="BTH21" s="34"/>
      <c r="BTI21" s="34"/>
      <c r="BTJ21" s="34"/>
      <c r="BTK21" s="34"/>
      <c r="BTL21" s="34"/>
      <c r="BTM21" s="34"/>
      <c r="BTN21" s="34"/>
      <c r="BTO21" s="34"/>
      <c r="BTP21" s="34"/>
      <c r="BTQ21" s="34"/>
      <c r="BTR21" s="34"/>
      <c r="BTS21" s="34"/>
      <c r="BTT21" s="34"/>
      <c r="BTU21" s="34"/>
      <c r="BTV21" s="34"/>
      <c r="BTW21" s="34"/>
      <c r="BTX21" s="34"/>
      <c r="BTY21" s="34"/>
      <c r="BTZ21" s="34"/>
      <c r="BUA21" s="34"/>
      <c r="BUB21" s="34"/>
      <c r="BUC21" s="34"/>
      <c r="BUD21" s="34"/>
      <c r="BUE21" s="34"/>
      <c r="BUF21" s="34"/>
      <c r="BUG21" s="34"/>
      <c r="BUH21" s="34"/>
      <c r="BUI21" s="34"/>
      <c r="BUJ21" s="34"/>
      <c r="BUK21" s="34"/>
      <c r="BUL21" s="34"/>
      <c r="BUM21" s="34"/>
      <c r="BUN21" s="34"/>
      <c r="BUO21" s="34"/>
      <c r="BUP21" s="34"/>
      <c r="BUQ21" s="34"/>
      <c r="BUR21" s="34"/>
      <c r="BUS21" s="34"/>
      <c r="BUT21" s="34"/>
      <c r="BUU21" s="34"/>
      <c r="BUV21" s="34"/>
      <c r="BUW21" s="34"/>
      <c r="BUX21" s="34"/>
      <c r="BUY21" s="34"/>
      <c r="BUZ21" s="34"/>
      <c r="BVA21" s="34"/>
      <c r="BVB21" s="34"/>
      <c r="BVC21" s="34"/>
      <c r="BVD21" s="34"/>
      <c r="BVE21" s="34"/>
      <c r="BVF21" s="34"/>
      <c r="BVG21" s="34"/>
      <c r="BVH21" s="34"/>
      <c r="BVI21" s="34"/>
      <c r="BVJ21" s="34"/>
      <c r="BVK21" s="34"/>
      <c r="BVL21" s="34"/>
      <c r="BVM21" s="34"/>
      <c r="BVN21" s="34"/>
      <c r="BVO21" s="34"/>
      <c r="BVP21" s="34"/>
      <c r="BVQ21" s="34"/>
      <c r="BVR21" s="34"/>
      <c r="BVS21" s="34"/>
      <c r="BVT21" s="34"/>
      <c r="BVU21" s="34"/>
      <c r="BVV21" s="34"/>
      <c r="BVW21" s="34"/>
      <c r="BVX21" s="34"/>
      <c r="BVY21" s="34"/>
      <c r="BVZ21" s="34"/>
      <c r="BWA21" s="34"/>
      <c r="BWB21" s="34"/>
      <c r="BWC21" s="34"/>
      <c r="BWD21" s="34"/>
      <c r="BWE21" s="34"/>
      <c r="BWF21" s="34"/>
      <c r="BWG21" s="34"/>
      <c r="BWH21" s="34"/>
      <c r="BWI21" s="34"/>
      <c r="BWJ21" s="34"/>
      <c r="BWK21" s="34"/>
      <c r="BWL21" s="34"/>
      <c r="BWM21" s="34"/>
      <c r="BWN21" s="34"/>
      <c r="BWO21" s="34"/>
      <c r="BWP21" s="34"/>
      <c r="BWQ21" s="34"/>
      <c r="BWR21" s="34"/>
      <c r="BWS21" s="34"/>
      <c r="BWT21" s="34"/>
      <c r="BWU21" s="34"/>
      <c r="BWV21" s="34"/>
      <c r="BWW21" s="34"/>
      <c r="BWX21" s="34"/>
      <c r="BWY21" s="34"/>
      <c r="BWZ21" s="34"/>
      <c r="BXA21" s="34"/>
      <c r="BXB21" s="34"/>
      <c r="BXC21" s="34"/>
      <c r="BXD21" s="34"/>
      <c r="BXE21" s="34"/>
      <c r="BXF21" s="34"/>
      <c r="BXG21" s="34"/>
      <c r="BXH21" s="34"/>
      <c r="BXI21" s="34"/>
      <c r="BXJ21" s="34"/>
      <c r="BXK21" s="34"/>
      <c r="BXL21" s="34"/>
      <c r="BXM21" s="34"/>
      <c r="BXN21" s="34"/>
      <c r="BXO21" s="34"/>
      <c r="BXP21" s="34"/>
      <c r="BXQ21" s="34"/>
      <c r="BXR21" s="34"/>
      <c r="BXS21" s="34"/>
      <c r="BXT21" s="34"/>
      <c r="BXU21" s="34"/>
      <c r="BXV21" s="34"/>
      <c r="BXW21" s="34"/>
      <c r="BXX21" s="34"/>
      <c r="BXY21" s="34"/>
      <c r="BXZ21" s="34"/>
      <c r="BYA21" s="34"/>
      <c r="BYB21" s="34"/>
      <c r="BYC21" s="34"/>
      <c r="BYD21" s="34"/>
      <c r="BYE21" s="34"/>
      <c r="BYF21" s="34"/>
      <c r="BYG21" s="34"/>
      <c r="BYH21" s="34"/>
      <c r="BYI21" s="34"/>
      <c r="BYJ21" s="34"/>
      <c r="BYK21" s="34"/>
      <c r="BYL21" s="34"/>
      <c r="BYM21" s="34"/>
      <c r="BYN21" s="34"/>
      <c r="BYO21" s="34"/>
      <c r="BYP21" s="34"/>
      <c r="BYQ21" s="34"/>
      <c r="BYR21" s="34"/>
      <c r="BYS21" s="34"/>
      <c r="BYT21" s="34"/>
      <c r="BYU21" s="34"/>
      <c r="BYV21" s="34"/>
      <c r="BYW21" s="34"/>
      <c r="BYX21" s="34"/>
      <c r="BYY21" s="34"/>
      <c r="BYZ21" s="34"/>
      <c r="BZA21" s="34"/>
      <c r="BZB21" s="34"/>
      <c r="BZC21" s="34"/>
      <c r="BZD21" s="34"/>
      <c r="BZE21" s="34"/>
      <c r="BZF21" s="34"/>
      <c r="BZG21" s="34"/>
      <c r="BZH21" s="34"/>
      <c r="BZI21" s="34"/>
      <c r="BZJ21" s="34"/>
      <c r="BZK21" s="34"/>
      <c r="BZL21" s="34"/>
      <c r="BZM21" s="34"/>
      <c r="BZN21" s="34"/>
      <c r="BZO21" s="34"/>
      <c r="BZP21" s="34"/>
      <c r="BZQ21" s="34"/>
      <c r="BZR21" s="34"/>
      <c r="BZS21" s="34"/>
      <c r="BZT21" s="34"/>
      <c r="BZU21" s="34"/>
      <c r="BZV21" s="34"/>
      <c r="BZW21" s="34"/>
      <c r="BZX21" s="34"/>
      <c r="BZY21" s="34"/>
      <c r="BZZ21" s="34"/>
      <c r="CAA21" s="34"/>
      <c r="CAB21" s="34"/>
      <c r="CAC21" s="34"/>
      <c r="CAD21" s="34"/>
      <c r="CAE21" s="34"/>
      <c r="CAF21" s="34"/>
      <c r="CAG21" s="34"/>
      <c r="CAH21" s="34"/>
      <c r="CAI21" s="34"/>
      <c r="CAJ21" s="34"/>
      <c r="CAK21" s="34"/>
      <c r="CAL21" s="34"/>
      <c r="CAM21" s="34"/>
      <c r="CAN21" s="34"/>
      <c r="CAO21" s="34"/>
      <c r="CAP21" s="34"/>
      <c r="CAQ21" s="34"/>
      <c r="CAR21" s="34"/>
      <c r="CAS21" s="34"/>
      <c r="CAT21" s="34"/>
      <c r="CAU21" s="34"/>
      <c r="CAV21" s="34"/>
      <c r="CAW21" s="34"/>
      <c r="CAX21" s="34"/>
      <c r="CAY21" s="34"/>
      <c r="CAZ21" s="34"/>
      <c r="CBA21" s="34"/>
      <c r="CBB21" s="34"/>
      <c r="CBC21" s="34"/>
      <c r="CBD21" s="34"/>
      <c r="CBE21" s="34"/>
      <c r="CBF21" s="34"/>
      <c r="CBG21" s="34"/>
      <c r="CBH21" s="34"/>
      <c r="CBI21" s="34"/>
      <c r="CBJ21" s="34"/>
      <c r="CBK21" s="34"/>
      <c r="CBL21" s="34"/>
      <c r="CBM21" s="34"/>
      <c r="CBN21" s="34"/>
      <c r="CBO21" s="34"/>
      <c r="CBP21" s="34"/>
      <c r="CBQ21" s="34"/>
      <c r="CBR21" s="34"/>
      <c r="CBS21" s="34"/>
      <c r="CBT21" s="34"/>
      <c r="CBU21" s="34"/>
      <c r="CBV21" s="34"/>
      <c r="CBW21" s="34"/>
      <c r="CBX21" s="34"/>
      <c r="CBY21" s="34"/>
      <c r="CBZ21" s="34"/>
      <c r="CCA21" s="34"/>
      <c r="CCB21" s="34"/>
      <c r="CCC21" s="34"/>
      <c r="CCD21" s="34"/>
      <c r="CCE21" s="34"/>
      <c r="CCF21" s="34"/>
      <c r="CCG21" s="34"/>
      <c r="CCH21" s="34"/>
      <c r="CCI21" s="34"/>
      <c r="CCJ21" s="34"/>
      <c r="CCK21" s="34"/>
      <c r="CCL21" s="34"/>
      <c r="CCM21" s="34"/>
      <c r="CCN21" s="34"/>
      <c r="CCO21" s="34"/>
      <c r="CCP21" s="34"/>
      <c r="CCQ21" s="34"/>
      <c r="CCR21" s="34"/>
      <c r="CCS21" s="34"/>
      <c r="CCT21" s="34"/>
      <c r="CCU21" s="34"/>
      <c r="CCV21" s="34"/>
      <c r="CCW21" s="34"/>
      <c r="CCX21" s="34"/>
      <c r="CCY21" s="34"/>
      <c r="CCZ21" s="34"/>
      <c r="CDA21" s="34"/>
      <c r="CDB21" s="34"/>
      <c r="CDC21" s="34"/>
      <c r="CDD21" s="34"/>
      <c r="CDE21" s="34"/>
      <c r="CDF21" s="34"/>
      <c r="CDG21" s="34"/>
      <c r="CDH21" s="34"/>
      <c r="CDI21" s="34"/>
      <c r="CDJ21" s="34"/>
      <c r="CDK21" s="34"/>
      <c r="CDL21" s="34"/>
      <c r="CDM21" s="34"/>
      <c r="CDN21" s="34"/>
      <c r="CDO21" s="34"/>
      <c r="CDP21" s="34"/>
      <c r="CDQ21" s="34"/>
      <c r="CDR21" s="34"/>
      <c r="CDS21" s="34"/>
      <c r="CDT21" s="34"/>
      <c r="CDU21" s="34"/>
      <c r="CDV21" s="34"/>
      <c r="CDW21" s="34"/>
      <c r="CDX21" s="34"/>
      <c r="CDY21" s="34"/>
      <c r="CDZ21" s="34"/>
      <c r="CEA21" s="34"/>
      <c r="CEB21" s="34"/>
      <c r="CEC21" s="34"/>
      <c r="CED21" s="34"/>
      <c r="CEE21" s="34"/>
      <c r="CEF21" s="34"/>
      <c r="CEG21" s="34"/>
      <c r="CEH21" s="34"/>
      <c r="CEI21" s="34"/>
      <c r="CEJ21" s="34"/>
      <c r="CEK21" s="34"/>
      <c r="CEL21" s="34"/>
      <c r="CEM21" s="34"/>
      <c r="CEN21" s="34"/>
      <c r="CEO21" s="34"/>
      <c r="CEP21" s="34"/>
      <c r="CEQ21" s="34"/>
      <c r="CER21" s="34"/>
      <c r="CES21" s="34"/>
      <c r="CET21" s="34"/>
      <c r="CEU21" s="34"/>
      <c r="CEV21" s="34"/>
      <c r="CEW21" s="34"/>
      <c r="CEX21" s="34"/>
      <c r="CEY21" s="34"/>
      <c r="CEZ21" s="34"/>
      <c r="CFA21" s="34"/>
      <c r="CFB21" s="34"/>
      <c r="CFC21" s="34"/>
      <c r="CFD21" s="34"/>
      <c r="CFE21" s="34"/>
      <c r="CFF21" s="34"/>
      <c r="CFG21" s="34"/>
      <c r="CFH21" s="34"/>
      <c r="CFI21" s="34"/>
      <c r="CFJ21" s="34"/>
      <c r="CFK21" s="34"/>
      <c r="CFL21" s="34"/>
      <c r="CFM21" s="34"/>
      <c r="CFN21" s="34"/>
      <c r="CFO21" s="34"/>
      <c r="CFP21" s="34"/>
      <c r="CFQ21" s="34"/>
      <c r="CFR21" s="34"/>
      <c r="CFS21" s="34"/>
      <c r="CFT21" s="34"/>
      <c r="CFU21" s="34"/>
      <c r="CFV21" s="34"/>
      <c r="CFW21" s="34"/>
      <c r="CFX21" s="34"/>
      <c r="CFY21" s="34"/>
      <c r="CFZ21" s="34"/>
      <c r="CGA21" s="34"/>
      <c r="CGB21" s="34"/>
      <c r="CGC21" s="34"/>
      <c r="CGD21" s="34"/>
      <c r="CGE21" s="34"/>
      <c r="CGF21" s="34"/>
      <c r="CGG21" s="34"/>
      <c r="CGH21" s="34"/>
      <c r="CGI21" s="34"/>
      <c r="CGJ21" s="34"/>
      <c r="CGK21" s="34"/>
      <c r="CGL21" s="34"/>
      <c r="CGM21" s="34"/>
      <c r="CGN21" s="34"/>
      <c r="CGO21" s="34"/>
      <c r="CGP21" s="34"/>
      <c r="CGQ21" s="34"/>
      <c r="CGR21" s="34"/>
      <c r="CGS21" s="34"/>
      <c r="CGT21" s="34"/>
      <c r="CGU21" s="34"/>
      <c r="CGV21" s="34"/>
      <c r="CGW21" s="34"/>
      <c r="CGX21" s="34"/>
      <c r="CGY21" s="34"/>
      <c r="CGZ21" s="34"/>
      <c r="CHA21" s="34"/>
      <c r="CHB21" s="34"/>
      <c r="CHC21" s="34"/>
      <c r="CHD21" s="34"/>
      <c r="CHE21" s="34"/>
      <c r="CHF21" s="34"/>
      <c r="CHG21" s="34"/>
      <c r="CHH21" s="34"/>
      <c r="CHI21" s="34"/>
      <c r="CHJ21" s="34"/>
      <c r="CHK21" s="34"/>
      <c r="CHL21" s="34"/>
      <c r="CHM21" s="34"/>
      <c r="CHN21" s="34"/>
      <c r="CHO21" s="34"/>
      <c r="CHP21" s="34"/>
      <c r="CHQ21" s="34"/>
      <c r="CHR21" s="34"/>
      <c r="CHS21" s="34"/>
      <c r="CHT21" s="34"/>
      <c r="CHU21" s="34"/>
      <c r="CHV21" s="34"/>
      <c r="CHW21" s="34"/>
      <c r="CHX21" s="34"/>
      <c r="CHY21" s="34"/>
      <c r="CHZ21" s="34"/>
      <c r="CIA21" s="34"/>
      <c r="CIB21" s="34"/>
      <c r="CIC21" s="34"/>
      <c r="CID21" s="34"/>
      <c r="CIE21" s="34"/>
      <c r="CIF21" s="34"/>
      <c r="CIG21" s="34"/>
      <c r="CIH21" s="34"/>
      <c r="CII21" s="34"/>
      <c r="CIJ21" s="34"/>
      <c r="CIK21" s="34"/>
      <c r="CIL21" s="34"/>
      <c r="CIM21" s="34"/>
      <c r="CIN21" s="34"/>
      <c r="CIO21" s="34"/>
      <c r="CIP21" s="34"/>
      <c r="CIQ21" s="34"/>
      <c r="CIR21" s="34"/>
      <c r="CIS21" s="34"/>
      <c r="CIT21" s="34"/>
      <c r="CIU21" s="34"/>
      <c r="CIV21" s="34"/>
      <c r="CIW21" s="34"/>
      <c r="CIX21" s="34"/>
      <c r="CIY21" s="34"/>
      <c r="CIZ21" s="34"/>
    </row>
    <row r="22" spans="1:2288" ht="15" thickBot="1" x14ac:dyDescent="0.25">
      <c r="A22" s="23"/>
      <c r="B22" s="18" t="s">
        <v>10</v>
      </c>
      <c r="C22" s="14">
        <v>3.4273461150353182</v>
      </c>
      <c r="D22" s="14">
        <v>3.4273461150353182</v>
      </c>
      <c r="E22" s="14">
        <v>3.401817264008077</v>
      </c>
      <c r="F22" s="14">
        <v>3.4191251271617498</v>
      </c>
      <c r="G22" s="14">
        <v>3.4153533299440766</v>
      </c>
      <c r="H22" s="14">
        <v>3.4109867751780265</v>
      </c>
      <c r="I22" s="14">
        <v>3.4010178117048344</v>
      </c>
      <c r="J22" s="14">
        <v>3.3834778174400815</v>
      </c>
      <c r="K22" s="14">
        <v>3.3547073791348598</v>
      </c>
      <c r="L22" s="14">
        <v>3.3724489795918369</v>
      </c>
      <c r="M22" s="14">
        <v>3.3802960694231752</v>
      </c>
      <c r="N22" s="14">
        <v>3.383358856559469</v>
      </c>
      <c r="O22" s="14">
        <v>3.3836734693877548</v>
      </c>
      <c r="P22" s="14">
        <v>3.3848902501276164</v>
      </c>
      <c r="Q22" s="14">
        <v>3.3811224489795917</v>
      </c>
      <c r="R22" s="14">
        <v>3.3811224489795917</v>
      </c>
      <c r="S22" s="14">
        <v>3.3801020408163263</v>
      </c>
      <c r="T22" s="14">
        <v>3.3811224489795917</v>
      </c>
      <c r="U22" s="14">
        <v>3.380612244897959</v>
      </c>
      <c r="V22" s="14">
        <v>3.3795918367346935</v>
      </c>
      <c r="W22" s="14">
        <v>3.3785714285714286</v>
      </c>
      <c r="X22" s="14">
        <v>3.3790816326530613</v>
      </c>
      <c r="Y22" s="14">
        <v>3.3773584905660377</v>
      </c>
      <c r="Z22" s="14">
        <v>3.3778684344722079</v>
      </c>
      <c r="AA22" s="14">
        <v>3.3788883222845487</v>
      </c>
      <c r="AB22" s="14">
        <v>3.3793982661907189</v>
      </c>
      <c r="AC22" s="14">
        <v>3.3781855249745152</v>
      </c>
      <c r="AD22" s="14">
        <v>3.377675840978593</v>
      </c>
      <c r="AE22" s="14">
        <v>3.3783783783783785</v>
      </c>
      <c r="AF22" s="14">
        <v>3.377675840978593</v>
      </c>
      <c r="AG22" s="14">
        <v>3.3812436289500507</v>
      </c>
      <c r="AH22" s="14">
        <v>3.3822629969418956</v>
      </c>
      <c r="AI22" s="14">
        <v>3.3785022924095771</v>
      </c>
      <c r="AJ22" s="14">
        <v>3.5245569620253168</v>
      </c>
      <c r="AK22" s="14">
        <v>3.4961793173713702</v>
      </c>
      <c r="AL22" s="14">
        <v>3.4824248599083036</v>
      </c>
      <c r="AM22" s="14">
        <v>3.4701986754966887</v>
      </c>
      <c r="AN22" s="14">
        <v>3.4610290371879775</v>
      </c>
      <c r="AO22" s="14">
        <v>3.4521384928716907</v>
      </c>
      <c r="AP22" s="14">
        <v>3.446255731023943</v>
      </c>
      <c r="AQ22" s="14">
        <v>3.437881873727088</v>
      </c>
      <c r="AR22" s="14">
        <v>3.4343177189409371</v>
      </c>
      <c r="AS22" s="14">
        <v>3.4322810590631367</v>
      </c>
      <c r="AT22" s="14">
        <v>3.4276985743380859</v>
      </c>
      <c r="AU22" s="14">
        <v>3.4261710794297358</v>
      </c>
      <c r="AV22" s="14">
        <v>3.423116089613035</v>
      </c>
      <c r="AW22" s="14">
        <v>3.4246435845213852</v>
      </c>
      <c r="AX22" s="14">
        <v>3.4210794297352347</v>
      </c>
      <c r="AY22" s="14">
        <v>3.421293937850229</v>
      </c>
      <c r="AZ22" s="14">
        <v>3.4187468160978094</v>
      </c>
      <c r="BA22" s="14">
        <v>3.4167091186958736</v>
      </c>
      <c r="BB22" s="14">
        <v>3.4159021406727827</v>
      </c>
      <c r="BC22" s="14">
        <v>3.4166241713411529</v>
      </c>
      <c r="BD22" s="14">
        <v>3.4130545639979601</v>
      </c>
      <c r="BE22" s="14">
        <v>3.4130545639979601</v>
      </c>
      <c r="BF22" s="14">
        <v>3.4107142857142856</v>
      </c>
      <c r="BG22" s="14">
        <v>3.4124553343542625</v>
      </c>
      <c r="BH22" s="14">
        <v>3.4109239407861156</v>
      </c>
      <c r="BI22" s="14">
        <v>3.4111338100102149</v>
      </c>
      <c r="BJ22" s="14">
        <v>3.408788962698007</v>
      </c>
      <c r="BK22" s="14">
        <v>3.4062340316811444</v>
      </c>
      <c r="BL22" s="14">
        <v>3.4074642126789367</v>
      </c>
      <c r="BM22" s="14">
        <v>3.4043967280163603</v>
      </c>
      <c r="BN22" s="14">
        <v>3.4020460358056268</v>
      </c>
      <c r="BO22" s="14">
        <v>3.4025575447570331</v>
      </c>
      <c r="BP22" s="14">
        <v>3.4055299539170507</v>
      </c>
      <c r="BQ22" s="14">
        <v>3.4024577572964669</v>
      </c>
      <c r="BR22" s="14">
        <v>3.4021516393442623</v>
      </c>
      <c r="BS22" s="14">
        <v>3.401127049180328</v>
      </c>
      <c r="BT22" s="14">
        <v>3.401127049180328</v>
      </c>
      <c r="BU22" s="14">
        <v>3.3987698616094311</v>
      </c>
      <c r="BV22" s="14">
        <v>3.4003075345976423</v>
      </c>
      <c r="BW22" s="14">
        <v>3.4008200922603793</v>
      </c>
      <c r="BX22" s="14">
        <v>3.4</v>
      </c>
      <c r="BY22" s="14">
        <v>3.6059063136456215</v>
      </c>
      <c r="BZ22" s="14">
        <v>3.5625641025641022</v>
      </c>
      <c r="CA22" s="14">
        <v>3.5417734495130699</v>
      </c>
      <c r="CB22" s="14">
        <v>3.5222962583290625</v>
      </c>
      <c r="CC22" s="14">
        <v>3.5074320861096875</v>
      </c>
      <c r="CD22" s="14">
        <v>3.4923155737704916</v>
      </c>
      <c r="CE22" s="14">
        <v>3.4820696721311473</v>
      </c>
      <c r="CF22" s="14">
        <v>3.4718237704918029</v>
      </c>
      <c r="CG22" s="14">
        <v>3.4649257552483359</v>
      </c>
      <c r="CH22" s="14">
        <v>3.4572452636968767</v>
      </c>
      <c r="CI22" s="14">
        <v>3.4567332309267793</v>
      </c>
      <c r="CJ22" s="14">
        <v>3.4531490015360982</v>
      </c>
      <c r="CK22" s="14">
        <v>3.4465473145780048</v>
      </c>
      <c r="CL22" s="14">
        <v>3.4516129032258065</v>
      </c>
      <c r="CM22" s="14">
        <v>3.4490527393753201</v>
      </c>
      <c r="CN22" s="14">
        <v>3.4459805427547363</v>
      </c>
      <c r="CO22" s="14">
        <v>3.4409207161125317</v>
      </c>
      <c r="CP22" s="14">
        <v>3.440409207161125</v>
      </c>
      <c r="CQ22" s="14">
        <v>3.4434782608695653</v>
      </c>
      <c r="CR22" s="14">
        <v>3.4424552429667519</v>
      </c>
      <c r="CS22" s="14">
        <v>3.4434782608695653</v>
      </c>
      <c r="CT22" s="14">
        <v>3.4419437340153456</v>
      </c>
      <c r="CU22" s="14">
        <v>3.4414322250639384</v>
      </c>
      <c r="CV22" s="14">
        <v>3.4424552429667519</v>
      </c>
      <c r="CW22" s="14">
        <v>3.4432515337423313</v>
      </c>
      <c r="CX22" s="14">
        <v>3.4447852760736195</v>
      </c>
      <c r="CY22" s="14">
        <v>3.4468302658486709</v>
      </c>
      <c r="CZ22" s="14">
        <v>3.4471129279509451</v>
      </c>
      <c r="DA22" s="14">
        <v>3.4486458865610627</v>
      </c>
      <c r="DB22" s="14">
        <v>3.4486458865610627</v>
      </c>
      <c r="DC22" s="14">
        <v>3.4501788451711803</v>
      </c>
      <c r="DD22" s="14">
        <v>3.4532447623914151</v>
      </c>
      <c r="DE22" s="14">
        <v>3.4517118037812975</v>
      </c>
      <c r="DF22" s="14">
        <v>3.4504596527068436</v>
      </c>
      <c r="DG22" s="14">
        <v>3.4530132788559755</v>
      </c>
      <c r="DH22" s="14">
        <v>3.4530132788559755</v>
      </c>
      <c r="DI22" s="14">
        <v>3.4517611026033692</v>
      </c>
      <c r="DJ22" s="14">
        <v>3.4560776302349332</v>
      </c>
      <c r="DK22" s="14">
        <v>3.4517611026033692</v>
      </c>
      <c r="DL22" s="14">
        <v>3.454823889739663</v>
      </c>
      <c r="DM22" s="14">
        <v>3.456865747830526</v>
      </c>
      <c r="DN22" s="14">
        <v>3.4578866768759573</v>
      </c>
      <c r="DO22" s="14">
        <v>3.4573762123532417</v>
      </c>
      <c r="DP22" s="14">
        <v>3.4599285349668198</v>
      </c>
      <c r="DQ22" s="14">
        <v>3.4647599591419818</v>
      </c>
      <c r="DR22" s="14">
        <v>3.4637385086823289</v>
      </c>
      <c r="DS22" s="14">
        <v>3.4616956077630232</v>
      </c>
      <c r="DT22" s="14">
        <v>3.4634644864588653</v>
      </c>
      <c r="DU22" s="14">
        <v>3.461145194274029</v>
      </c>
      <c r="DV22" s="14">
        <v>3.4606339468302658</v>
      </c>
      <c r="DW22" s="14">
        <v>3.4591002044989776</v>
      </c>
      <c r="DX22" s="14">
        <v>3.462404092071611</v>
      </c>
      <c r="DY22" s="14">
        <v>3.4578005115089514</v>
      </c>
      <c r="DZ22" s="14">
        <v>3.4552429667519178</v>
      </c>
      <c r="EA22" s="14">
        <v>3.4547314578005115</v>
      </c>
      <c r="EB22" s="14">
        <v>3.4562211981566824</v>
      </c>
      <c r="EC22" s="14">
        <v>3.4531969309462918</v>
      </c>
      <c r="ED22" s="14">
        <v>3.4564549180327866</v>
      </c>
      <c r="EE22" s="14">
        <v>3.4569672131147535</v>
      </c>
      <c r="EF22" s="14">
        <v>3.4558974358974361</v>
      </c>
      <c r="EG22" s="14">
        <v>3.4556182657773218</v>
      </c>
      <c r="EH22" s="14">
        <v>3.4561313494099539</v>
      </c>
      <c r="EI22" s="14">
        <v>3.4558974358974361</v>
      </c>
      <c r="EJ22" s="14">
        <v>3.458269329237071</v>
      </c>
      <c r="EK22" s="14">
        <v>3.4788804071246817</v>
      </c>
      <c r="EL22" s="14">
        <v>3.4709775967413443</v>
      </c>
      <c r="EM22" s="14">
        <v>3.4679552390640893</v>
      </c>
      <c r="EN22" s="14">
        <v>3.4692425012709709</v>
      </c>
      <c r="EO22" s="14">
        <v>3.4692111959287528</v>
      </c>
      <c r="EP22" s="14">
        <v>3.4694811800610377</v>
      </c>
      <c r="EQ22" s="14">
        <v>3.4717557251908397</v>
      </c>
      <c r="ER22" s="14">
        <v>3.4689725330620553</v>
      </c>
      <c r="ES22" s="14">
        <v>3.4758515505846463</v>
      </c>
      <c r="ET22" s="14">
        <v>3.4653061224489794</v>
      </c>
      <c r="EU22" s="14">
        <v>3.4660541092394084</v>
      </c>
      <c r="EV22" s="14">
        <v>3.4693564862104189</v>
      </c>
      <c r="EW22" s="14">
        <v>3.4695963208993357</v>
      </c>
      <c r="EX22" s="14">
        <v>3.4701073071027082</v>
      </c>
      <c r="EY22" s="14">
        <v>3.4752171691364331</v>
      </c>
      <c r="EZ22" s="14">
        <v>3.4757281553398056</v>
      </c>
      <c r="FA22" s="14">
        <v>3.4762391415431781</v>
      </c>
      <c r="FB22" s="14">
        <v>3.4808380173735309</v>
      </c>
      <c r="FC22" s="14">
        <v>3.4828819621870206</v>
      </c>
      <c r="FD22" s="14">
        <v>3.4846625766871164</v>
      </c>
      <c r="FE22" s="14">
        <v>3.4874808380173734</v>
      </c>
      <c r="FF22" s="14">
        <v>3.4879918242207459</v>
      </c>
      <c r="FG22" s="14">
        <v>3.4925907000510983</v>
      </c>
      <c r="FH22" s="14">
        <v>3.494634644864588</v>
      </c>
      <c r="FI22" s="14">
        <v>3.4956566172713335</v>
      </c>
      <c r="FJ22" s="14">
        <v>3.4992335206949408</v>
      </c>
      <c r="FK22" s="14">
        <v>3.4992335206949408</v>
      </c>
      <c r="FL22" s="14">
        <v>3.5017884517118039</v>
      </c>
      <c r="FM22" s="14">
        <v>3.5038323965252935</v>
      </c>
      <c r="FN22" s="14">
        <v>3.5038323965252935</v>
      </c>
      <c r="FO22" s="14">
        <v>3.5058763413387837</v>
      </c>
      <c r="FP22" s="14">
        <v>3.5048543689320382</v>
      </c>
      <c r="FQ22" s="14">
        <v>3.5068983137455287</v>
      </c>
      <c r="FR22" s="14">
        <v>3.5081716036772215</v>
      </c>
      <c r="FS22" s="14">
        <v>3.5125191619826261</v>
      </c>
      <c r="FT22" s="14">
        <v>3.5102145045965272</v>
      </c>
      <c r="FU22" s="14">
        <v>3.5127681307456586</v>
      </c>
      <c r="FV22" s="14">
        <v>3.5153217568947905</v>
      </c>
      <c r="FW22" s="14">
        <v>3.513789581205311</v>
      </c>
      <c r="FX22" s="14">
        <v>3.5127681307456586</v>
      </c>
      <c r="FY22" s="14">
        <v>3.5191424196018377</v>
      </c>
      <c r="FZ22" s="14">
        <v>3.5229826353421858</v>
      </c>
      <c r="GA22" s="14">
        <v>3.5214504596527068</v>
      </c>
      <c r="GB22" s="14">
        <v>3.5252679938744258</v>
      </c>
      <c r="GC22" s="14">
        <v>3.5273098519652883</v>
      </c>
      <c r="GD22" s="14">
        <v>3.5288412455334357</v>
      </c>
      <c r="GE22" s="14">
        <v>3.5308831036242982</v>
      </c>
      <c r="GF22" s="14">
        <v>3.5301020408163262</v>
      </c>
      <c r="GG22" s="14">
        <v>3.5290816326530612</v>
      </c>
      <c r="GH22" s="14">
        <v>3.5306122448979589</v>
      </c>
      <c r="GI22" s="14">
        <v>3.5336734693877547</v>
      </c>
      <c r="GJ22" s="14">
        <v>3.5346938775510202</v>
      </c>
      <c r="GK22" s="14">
        <v>3.5336734693877547</v>
      </c>
      <c r="GL22" s="14">
        <v>3.5370086778968863</v>
      </c>
      <c r="GM22" s="14">
        <v>3.5359877488514551</v>
      </c>
      <c r="GN22" s="14">
        <v>3.5349668198060238</v>
      </c>
      <c r="GO22" s="14">
        <v>3.5339805825242716</v>
      </c>
      <c r="GP22" s="14">
        <v>3.5334695963208991</v>
      </c>
      <c r="GQ22" s="14">
        <v>3.5326864147088863</v>
      </c>
      <c r="GR22" s="14">
        <v>3.5314256515074094</v>
      </c>
      <c r="GS22" s="14">
        <v>3.5352040816326529</v>
      </c>
      <c r="GT22" s="14">
        <v>3.5357507660878449</v>
      </c>
      <c r="GU22" s="14">
        <v>3.5324144971924452</v>
      </c>
      <c r="GV22" s="14">
        <v>3.5263427109974423</v>
      </c>
      <c r="GW22" s="14">
        <v>3.5255623721881393</v>
      </c>
      <c r="GX22" s="14">
        <v>3.5249999999999995</v>
      </c>
      <c r="GY22" s="14">
        <v>3.5191815856777491</v>
      </c>
      <c r="GZ22" s="14">
        <v>3.5189161554192232</v>
      </c>
      <c r="HA22" s="14">
        <v>3.514344262295082</v>
      </c>
      <c r="HB22" s="14">
        <v>3.5125448028673838</v>
      </c>
      <c r="HC22" s="14">
        <v>3.5107361963190185</v>
      </c>
      <c r="HD22" s="14">
        <v>3.5102459016393444</v>
      </c>
      <c r="HE22" s="14">
        <v>3.5120204603580563</v>
      </c>
      <c r="HF22" s="14">
        <v>3.5109974424552428</v>
      </c>
      <c r="HG22" s="14">
        <v>3.5226925038245791</v>
      </c>
      <c r="HH22" s="14">
        <v>3.5287239450940517</v>
      </c>
      <c r="HI22" s="14">
        <v>3.5208970438328233</v>
      </c>
      <c r="HJ22" s="14">
        <v>3.5201427842937281</v>
      </c>
      <c r="HK22" s="14">
        <v>3.5193877551020405</v>
      </c>
      <c r="HL22" s="14">
        <v>3.5204081632653059</v>
      </c>
      <c r="HM22" s="14">
        <v>3.5153217568947905</v>
      </c>
      <c r="HN22" s="14">
        <v>3.5171355498721226</v>
      </c>
      <c r="HO22" s="14">
        <v>3.5237366003062789</v>
      </c>
      <c r="HP22" s="14">
        <v>3.522250639386189</v>
      </c>
      <c r="HQ22" s="14">
        <v>3.5270684371807968</v>
      </c>
      <c r="HR22" s="14">
        <v>3.5242718446601939</v>
      </c>
      <c r="HS22" s="14">
        <v>3.5283597342871742</v>
      </c>
      <c r="HT22" s="14">
        <v>3.5286006128702754</v>
      </c>
      <c r="HU22" s="14">
        <v>3.5306435137895815</v>
      </c>
      <c r="HV22" s="14">
        <v>3.5306435137895815</v>
      </c>
      <c r="HW22" s="14">
        <v>3.5311542390194077</v>
      </c>
      <c r="HX22" s="14">
        <v>3.5306435137895815</v>
      </c>
      <c r="HY22" s="14">
        <v>3.5293517100561513</v>
      </c>
      <c r="HZ22" s="14">
        <v>3.529862174578867</v>
      </c>
      <c r="IA22" s="14">
        <v>3.5316649642492339</v>
      </c>
      <c r="IB22" s="14">
        <v>3.5344563552833081</v>
      </c>
      <c r="IC22" s="14">
        <v>3.5400714650331806</v>
      </c>
      <c r="ID22" s="14">
        <v>3.5426237876467583</v>
      </c>
      <c r="IE22" s="14">
        <v>3.5438775510204081</v>
      </c>
      <c r="IF22" s="14">
        <v>3.5489795918367344</v>
      </c>
      <c r="IG22" s="14">
        <v>3.5540816326530611</v>
      </c>
      <c r="IH22" s="14">
        <v>3.5571428571428574</v>
      </c>
      <c r="II22" s="14">
        <v>3.5591836734693878</v>
      </c>
      <c r="IJ22" s="14">
        <v>3.5653061224489795</v>
      </c>
      <c r="IK22" s="14">
        <v>3.5658163265306118</v>
      </c>
      <c r="IL22" s="14">
        <v>3.5645079041305454</v>
      </c>
      <c r="IM22" s="14">
        <v>3.5655277919428867</v>
      </c>
      <c r="IN22" s="14">
        <v>3.5645079041305454</v>
      </c>
      <c r="IO22" s="14">
        <v>3.5665476797552271</v>
      </c>
      <c r="IP22" s="14">
        <v>3.5652395514780832</v>
      </c>
      <c r="IQ22" s="14">
        <v>3.5672782874617734</v>
      </c>
      <c r="IR22" s="14">
        <v>3.5703363914373085</v>
      </c>
      <c r="IS22" s="14">
        <v>3.5731023942944473</v>
      </c>
      <c r="IT22" s="14">
        <v>3.574630667345899</v>
      </c>
      <c r="IU22" s="14">
        <v>3.5781966377992869</v>
      </c>
      <c r="IV22" s="14">
        <v>3.5797249108507385</v>
      </c>
      <c r="IW22" s="14">
        <v>3.5814663951120167</v>
      </c>
      <c r="IX22" s="14">
        <v>3.5840122199592668</v>
      </c>
      <c r="IY22" s="14">
        <v>3.5870672097759675</v>
      </c>
      <c r="IZ22" s="14">
        <v>3.5885947046843176</v>
      </c>
      <c r="JA22" s="14">
        <v>3.5916496945010188</v>
      </c>
      <c r="JB22" s="14">
        <v>3.5959287531806616</v>
      </c>
      <c r="JC22" s="14">
        <v>3.5992871690427699</v>
      </c>
      <c r="JD22" s="14">
        <v>3.5987780040733197</v>
      </c>
      <c r="JE22" s="14">
        <v>3.6003054989816698</v>
      </c>
      <c r="JF22" s="14">
        <v>3.6038696537678208</v>
      </c>
      <c r="JG22" s="14">
        <v>3.6041772796739684</v>
      </c>
      <c r="JH22" s="14">
        <v>3.6046867040244526</v>
      </c>
      <c r="JI22" s="14">
        <v>3.6031584309730005</v>
      </c>
      <c r="JJ22" s="14">
        <v>3.6034658511722726</v>
      </c>
      <c r="JK22" s="14">
        <v>3.6044852191641183</v>
      </c>
      <c r="JL22" s="14">
        <v>3.6019367991845055</v>
      </c>
      <c r="JM22" s="14">
        <v>3.6014271151885828</v>
      </c>
      <c r="JN22" s="14">
        <v>3.6007139214686381</v>
      </c>
      <c r="JO22" s="14">
        <v>3.5994897959183674</v>
      </c>
      <c r="JP22" s="14">
        <v>3.5967330270546198</v>
      </c>
      <c r="JQ22" s="14">
        <v>3.595505617977528</v>
      </c>
      <c r="JR22" s="14">
        <v>3.6012238653748092</v>
      </c>
      <c r="JS22" s="14">
        <v>3.5921388463501787</v>
      </c>
      <c r="JT22" s="14">
        <v>3.5943877551020407</v>
      </c>
      <c r="JU22" s="14">
        <v>3.5924605196128376</v>
      </c>
      <c r="JV22" s="14">
        <v>3.5872448979591831</v>
      </c>
      <c r="JW22" s="14">
        <v>3.5902140672782874</v>
      </c>
      <c r="JX22" s="14">
        <v>3.5822267620020432</v>
      </c>
      <c r="JY22" s="14">
        <v>3.5859255481896994</v>
      </c>
      <c r="JZ22" s="14">
        <v>3.5875763747454177</v>
      </c>
      <c r="KA22" s="14">
        <v>3.5862244897959181</v>
      </c>
      <c r="KB22" s="14">
        <v>3.585838003056546</v>
      </c>
      <c r="KC22" s="14">
        <v>3.5814190913731498</v>
      </c>
      <c r="KD22" s="14">
        <v>3.58265306122449</v>
      </c>
      <c r="KE22" s="14">
        <v>3.5760980592441269</v>
      </c>
      <c r="KF22" s="14">
        <v>3.5774144098109346</v>
      </c>
      <c r="KG22" s="14">
        <v>3.5794583546244247</v>
      </c>
      <c r="KH22" s="14">
        <v>3.5806945863125637</v>
      </c>
      <c r="KI22" s="14">
        <v>3.5817160367722165</v>
      </c>
      <c r="KJ22" s="14">
        <v>3.5798876978050029</v>
      </c>
      <c r="KK22" s="14">
        <v>3.5829504849412968</v>
      </c>
      <c r="KL22" s="14">
        <v>3.583971413986728</v>
      </c>
      <c r="KM22" s="14">
        <v>3.5811224489795914</v>
      </c>
      <c r="KN22" s="14">
        <v>3.579081632653061</v>
      </c>
      <c r="KO22" s="14">
        <v>3.5816326530612241</v>
      </c>
      <c r="KP22" s="14">
        <v>3.5852040816326527</v>
      </c>
      <c r="KQ22" s="14">
        <v>3.5864354920958696</v>
      </c>
      <c r="KR22" s="14">
        <v>3.5864354920958696</v>
      </c>
      <c r="KS22" s="14">
        <v>3.5930647628760837</v>
      </c>
      <c r="KT22" s="14">
        <v>3.5945945945945943</v>
      </c>
      <c r="KU22" s="14">
        <v>3.5953109072375127</v>
      </c>
      <c r="KV22" s="14">
        <v>3.6019367991845055</v>
      </c>
      <c r="KW22" s="14">
        <v>3.6044852191641183</v>
      </c>
      <c r="KX22" s="14">
        <v>3.6106014271151885</v>
      </c>
      <c r="KY22" s="14">
        <v>3.6123280692817112</v>
      </c>
      <c r="KZ22" s="14">
        <v>3.6174223127865508</v>
      </c>
      <c r="LA22" s="14">
        <v>3.6225165562913904</v>
      </c>
      <c r="LB22" s="14">
        <v>3.6199694345389708</v>
      </c>
      <c r="LC22" s="14">
        <v>3.623217922606925</v>
      </c>
      <c r="LD22" s="14">
        <v>3.6303462321792259</v>
      </c>
      <c r="LE22" s="14">
        <v>3.6339103869653768</v>
      </c>
      <c r="LF22" s="14">
        <v>3.6349287169042772</v>
      </c>
      <c r="LG22" s="14">
        <v>3.6374745417515277</v>
      </c>
      <c r="LH22" s="14">
        <v>3.6400203665987783</v>
      </c>
      <c r="LI22" s="14">
        <v>3.642057026476579</v>
      </c>
      <c r="LJ22" s="14">
        <v>3.6412213740458017</v>
      </c>
      <c r="LK22" s="14">
        <v>3.6442748091603048</v>
      </c>
      <c r="LL22" s="14">
        <v>3.6437659033078877</v>
      </c>
      <c r="LM22" s="14">
        <v>3.6432569974554707</v>
      </c>
      <c r="LN22" s="14">
        <v>3.6432569974554707</v>
      </c>
      <c r="LO22" s="14">
        <v>3.6452926208651402</v>
      </c>
      <c r="LP22" s="14">
        <v>3.6458015267175572</v>
      </c>
      <c r="LQ22" s="14">
        <v>3.6478371501272262</v>
      </c>
      <c r="LR22" s="14">
        <v>3.6488549618320607</v>
      </c>
      <c r="LS22" s="14">
        <v>3.6483460559796437</v>
      </c>
      <c r="LT22" s="14">
        <v>3.6442748091603048</v>
      </c>
      <c r="LU22" s="14">
        <v>3.6442748091603048</v>
      </c>
      <c r="LV22" s="14">
        <v>3.6442748091603048</v>
      </c>
      <c r="LW22" s="14">
        <v>3.6410386965376782</v>
      </c>
      <c r="LX22" s="14">
        <v>3.6395112016293281</v>
      </c>
      <c r="LY22" s="14">
        <v>3.6362710137544574</v>
      </c>
      <c r="LZ22" s="14">
        <v>3.6347427407030057</v>
      </c>
      <c r="MA22" s="14">
        <v>3.6274209989806319</v>
      </c>
      <c r="MB22" s="14">
        <v>3.628250892401836</v>
      </c>
      <c r="MC22" s="14">
        <v>3.6262111167771542</v>
      </c>
      <c r="MD22" s="14">
        <v>3.6234693877551023</v>
      </c>
      <c r="ME22" s="14">
        <v>3.6229591836734691</v>
      </c>
      <c r="MF22" s="14">
        <v>3.6217457886676878</v>
      </c>
      <c r="MG22" s="14">
        <v>3.6212353241449722</v>
      </c>
      <c r="MH22" s="14">
        <v>3.6195097037793666</v>
      </c>
      <c r="MI22" s="14">
        <v>3.6157383750638732</v>
      </c>
      <c r="MJ22" s="14">
        <v>3.6155419222903888</v>
      </c>
      <c r="MK22" s="14">
        <v>3.612474437627812</v>
      </c>
      <c r="ML22" s="14">
        <v>3.6099182004089978</v>
      </c>
      <c r="MM22" s="14">
        <v>3.6081841432225064</v>
      </c>
      <c r="MN22" s="14">
        <v>3.6072708653353813</v>
      </c>
      <c r="MO22" s="14">
        <v>3.6052227342549918</v>
      </c>
      <c r="MP22" s="14">
        <v>3.6024590163934427</v>
      </c>
      <c r="MQ22" s="14">
        <v>3.600717580727832</v>
      </c>
      <c r="MR22" s="14">
        <v>3.5996924654023581</v>
      </c>
      <c r="MS22" s="14">
        <v>3.5945668887749873</v>
      </c>
      <c r="MT22" s="14">
        <v>3.5943589743589741</v>
      </c>
      <c r="MU22" s="14">
        <v>3.5969230769230771</v>
      </c>
      <c r="MV22" s="14">
        <v>3.5882051282051282</v>
      </c>
      <c r="MW22" s="14">
        <v>3.5910723447922011</v>
      </c>
      <c r="MX22" s="14">
        <v>3.5915854284248332</v>
      </c>
      <c r="MY22" s="14">
        <v>3.589230769230769</v>
      </c>
      <c r="MZ22" s="14">
        <v>3.5897435897435894</v>
      </c>
      <c r="NA22" s="14">
        <v>3.5890200102616729</v>
      </c>
      <c r="NB22" s="14">
        <v>3.5887179487179486</v>
      </c>
      <c r="NC22" s="14">
        <v>3.5897435897435894</v>
      </c>
      <c r="ND22" s="14">
        <v>3.5923076923076924</v>
      </c>
      <c r="NE22" s="14">
        <v>3.5928205128205128</v>
      </c>
      <c r="NF22" s="14">
        <v>3.589441312147617</v>
      </c>
      <c r="NG22" s="14">
        <v>3.5868785238339314</v>
      </c>
      <c r="NH22" s="14">
        <v>3.5884161968221422</v>
      </c>
      <c r="NI22" s="14">
        <v>3.589441312147617</v>
      </c>
      <c r="NJ22" s="14">
        <v>3.5904664274730909</v>
      </c>
      <c r="NK22" s="14">
        <v>3.589441312147617</v>
      </c>
      <c r="NL22" s="14">
        <v>3.5904664274730909</v>
      </c>
      <c r="NM22" s="14">
        <v>3.5911885245901636</v>
      </c>
      <c r="NN22" s="14">
        <v>3.5914915427985648</v>
      </c>
      <c r="NO22" s="14">
        <v>3.5947745901639343</v>
      </c>
      <c r="NP22" s="14">
        <v>3.5998975409836063</v>
      </c>
      <c r="NQ22" s="14">
        <v>3.6050204918032782</v>
      </c>
      <c r="NR22" s="14">
        <v>3.6091188524590163</v>
      </c>
      <c r="NS22" s="14">
        <v>3.6116803278688518</v>
      </c>
      <c r="NT22" s="14">
        <v>3.6147540983606556</v>
      </c>
      <c r="NU22" s="14">
        <v>3.6188524590163933</v>
      </c>
      <c r="NV22" s="14">
        <v>3.6221198156682028</v>
      </c>
      <c r="NW22" s="14">
        <v>3.6262160778289814</v>
      </c>
      <c r="NX22" s="14">
        <v>3.6323604710701485</v>
      </c>
      <c r="NY22" s="14">
        <v>3.6354326676907318</v>
      </c>
      <c r="NZ22" s="14">
        <v>3.639016897081413</v>
      </c>
      <c r="OA22" s="14">
        <v>3.6405529953917051</v>
      </c>
      <c r="OB22" s="14">
        <v>3.6441372247823862</v>
      </c>
      <c r="OC22" s="14">
        <v>3.649257552483359</v>
      </c>
      <c r="OD22" s="14">
        <v>3.64720942140297</v>
      </c>
      <c r="OE22" s="14">
        <v>3.651817716333845</v>
      </c>
      <c r="OF22" s="14">
        <v>3.6496163682864449</v>
      </c>
      <c r="OG22" s="14">
        <v>3.6511508951406646</v>
      </c>
      <c r="OH22" s="14">
        <v>3.6537084398976982</v>
      </c>
      <c r="OI22" s="14">
        <v>3.6531969309462911</v>
      </c>
      <c r="OJ22" s="14">
        <v>3.652173913043478</v>
      </c>
      <c r="OK22" s="14">
        <v>3.6567774936061377</v>
      </c>
      <c r="OL22" s="14">
        <v>3.6569380440348178</v>
      </c>
      <c r="OM22" s="14">
        <v>3.6584741423451104</v>
      </c>
      <c r="ON22" s="14">
        <v>3.6569380440348178</v>
      </c>
      <c r="OO22" s="14">
        <v>3.6615463389656937</v>
      </c>
      <c r="OP22" s="14">
        <v>3.6593237704918034</v>
      </c>
      <c r="OQ22" s="14">
        <v>3.6582991803278686</v>
      </c>
      <c r="OR22" s="14">
        <v>3.6582991803278686</v>
      </c>
      <c r="OS22" s="14">
        <v>3.6533333333333333</v>
      </c>
      <c r="OT22" s="14">
        <v>3.6538461538461537</v>
      </c>
      <c r="OU22" s="14">
        <v>3.6562339661364804</v>
      </c>
      <c r="OV22" s="14">
        <v>3.6577732170343769</v>
      </c>
      <c r="OW22" s="14">
        <v>3.6545174537987677</v>
      </c>
      <c r="OX22" s="14">
        <v>3.6586242299794662</v>
      </c>
      <c r="OY22" s="14">
        <v>3.6581108829568789</v>
      </c>
      <c r="OZ22" s="14">
        <v>3.6553672316384178</v>
      </c>
      <c r="PA22" s="14">
        <v>3.6551901336074</v>
      </c>
      <c r="PB22" s="14">
        <v>3.6562178828365881</v>
      </c>
      <c r="PC22" s="14">
        <v>3.6508997429305907</v>
      </c>
      <c r="PD22" s="14">
        <v>3.6493573264781487</v>
      </c>
      <c r="PE22" s="14">
        <v>3.6471193415637861</v>
      </c>
      <c r="PF22" s="14">
        <v>3.6484817292846112</v>
      </c>
      <c r="PG22" s="14">
        <v>3.6417910447761193</v>
      </c>
      <c r="PH22" s="14">
        <v>3.6392177045805454</v>
      </c>
      <c r="PI22" s="14">
        <v>3.6371590324240866</v>
      </c>
      <c r="PJ22" s="14">
        <v>3.6282183316168894</v>
      </c>
      <c r="PK22" s="14">
        <v>3.6232629953679876</v>
      </c>
      <c r="PL22" s="14">
        <v>3.6191456510550699</v>
      </c>
      <c r="PM22" s="14">
        <v>3.6109109624292333</v>
      </c>
      <c r="PN22" s="14">
        <v>3.6057642820380855</v>
      </c>
      <c r="PO22" s="14">
        <v>3.6003086419753085</v>
      </c>
      <c r="PP22" s="14">
        <v>3.5967078189300414</v>
      </c>
      <c r="PQ22" s="14">
        <v>3.5943444730077121</v>
      </c>
      <c r="PR22" s="14">
        <v>3.5933161953727502</v>
      </c>
      <c r="PS22" s="14">
        <v>3.590441932168551</v>
      </c>
      <c r="PT22" s="14">
        <v>3.588900308324769</v>
      </c>
      <c r="PU22" s="14">
        <v>3.5891114535182327</v>
      </c>
      <c r="PV22" s="14">
        <v>3.5896250642013352</v>
      </c>
      <c r="PW22" s="14">
        <v>3.5893223819301849</v>
      </c>
      <c r="PX22" s="14">
        <v>3.5905592611595689</v>
      </c>
      <c r="PY22" s="14">
        <v>3.5847022587268995</v>
      </c>
      <c r="PZ22" s="14">
        <v>3.5867556468172483</v>
      </c>
      <c r="QA22" s="14">
        <v>4.1258919469928639</v>
      </c>
      <c r="QB22" s="14">
        <v>4.0518480492813138</v>
      </c>
      <c r="QC22" s="14">
        <v>3.998460749102104</v>
      </c>
      <c r="QD22" s="14">
        <v>3.9548717948717949</v>
      </c>
      <c r="QE22" s="14">
        <v>3.9184615384615382</v>
      </c>
      <c r="QF22" s="14">
        <v>3.884674525884162</v>
      </c>
      <c r="QG22" s="14">
        <v>3.858021527421835</v>
      </c>
      <c r="QH22" s="14">
        <v>3.8370901639344259</v>
      </c>
      <c r="QI22" s="14">
        <v>4.1449643947100707</v>
      </c>
      <c r="QJ22" s="14">
        <v>4.0839733742959545</v>
      </c>
      <c r="QK22" s="14">
        <v>4.0363171355498721</v>
      </c>
      <c r="QL22" s="14">
        <v>3.9948849104859336</v>
      </c>
      <c r="QM22" s="14">
        <v>3.9560327198364011</v>
      </c>
      <c r="QN22" s="14">
        <v>3.9187116564417175</v>
      </c>
      <c r="QO22" s="14">
        <v>3.8905930470347649</v>
      </c>
      <c r="QP22" s="14">
        <v>3.8579458354624423</v>
      </c>
      <c r="QQ22" s="14">
        <v>3.8405723045477771</v>
      </c>
      <c r="QR22" s="14">
        <v>3.8202247191011236</v>
      </c>
      <c r="QS22" s="14">
        <v>3.8059244126659855</v>
      </c>
      <c r="QT22" s="14">
        <v>4.1219635627530362</v>
      </c>
      <c r="QU22" s="14">
        <v>4.032586558044807</v>
      </c>
      <c r="QV22" s="14">
        <v>3.9918575063613231</v>
      </c>
      <c r="QW22" s="14">
        <v>3.9572301425661918</v>
      </c>
      <c r="QX22" s="14">
        <v>3.9098778004073322</v>
      </c>
      <c r="QY22" s="14">
        <v>3.8821138211382116</v>
      </c>
      <c r="QZ22" s="14">
        <v>3.8593194514982225</v>
      </c>
      <c r="RA22" s="14">
        <v>3.8266395526182002</v>
      </c>
      <c r="RB22" s="14">
        <v>3.8080243778567802</v>
      </c>
      <c r="RC22" s="14">
        <v>3.7892331132554595</v>
      </c>
      <c r="RD22" s="14">
        <v>3.7763091001525164</v>
      </c>
      <c r="RE22" s="14">
        <v>3.7474541751527495</v>
      </c>
      <c r="RF22" s="14">
        <v>3.7325522159959248</v>
      </c>
      <c r="RG22" s="14">
        <v>3.7257900101936796</v>
      </c>
      <c r="RH22" s="14">
        <v>3.7145769622833842</v>
      </c>
      <c r="RI22" s="14">
        <v>3.7023445463812434</v>
      </c>
      <c r="RJ22" s="14">
        <v>3.6940336562978073</v>
      </c>
      <c r="RK22" s="14">
        <v>3.6874043855175929</v>
      </c>
      <c r="RL22" s="14">
        <v>3.674655787863335</v>
      </c>
      <c r="RM22" s="14">
        <v>3.6715961244263129</v>
      </c>
      <c r="RN22" s="14">
        <v>3.6656472986748212</v>
      </c>
      <c r="RO22" s="14">
        <v>3.6656472986748212</v>
      </c>
      <c r="RP22" s="14">
        <v>3.6597045338767193</v>
      </c>
      <c r="RQ22" s="14">
        <v>3.6546102903718798</v>
      </c>
      <c r="RR22" s="14">
        <v>3.64918533604888</v>
      </c>
      <c r="RS22" s="14">
        <v>3.6476578411405298</v>
      </c>
      <c r="RT22" s="14">
        <v>3.6466395112016294</v>
      </c>
      <c r="RU22" s="14">
        <v>3.6417302798982187</v>
      </c>
      <c r="RV22" s="14">
        <v>3.6376590330788803</v>
      </c>
      <c r="RW22" s="14">
        <v>3.6371501272264628</v>
      </c>
      <c r="RX22" s="14">
        <v>3.6356234096692113</v>
      </c>
      <c r="RY22" s="14">
        <v>3.6307222787385554</v>
      </c>
      <c r="RZ22" s="14">
        <v>3.6337741607324521</v>
      </c>
      <c r="SA22" s="14">
        <v>3.6358087487283823</v>
      </c>
      <c r="SB22" s="14">
        <v>3.6332655137334693</v>
      </c>
      <c r="SC22" s="14">
        <v>3.6337741607324521</v>
      </c>
      <c r="SD22" s="14">
        <v>3.6334519572953736</v>
      </c>
      <c r="SE22" s="14">
        <v>3.6314184036603967</v>
      </c>
      <c r="SF22" s="14">
        <v>3.6309100152516516</v>
      </c>
      <c r="SG22" s="14">
        <v>3.6339603457041179</v>
      </c>
      <c r="SH22" s="14">
        <v>3.6319267920691409</v>
      </c>
      <c r="SI22" s="14">
        <v>3.6305894308943092</v>
      </c>
      <c r="SJ22" s="14">
        <v>3.63109756097561</v>
      </c>
      <c r="SK22" s="14">
        <v>3.63109756097561</v>
      </c>
      <c r="SL22" s="14">
        <v>3.6305894308943092</v>
      </c>
      <c r="SM22" s="14">
        <v>3.6260162601626016</v>
      </c>
      <c r="SN22" s="14">
        <v>3.6321138211382111</v>
      </c>
      <c r="SO22" s="14">
        <v>3.6351626016260163</v>
      </c>
      <c r="SP22" s="14">
        <v>3.6387195121951219</v>
      </c>
      <c r="SQ22" s="14">
        <v>3.6377032520325203</v>
      </c>
      <c r="SR22" s="14">
        <v>3.6438008130081299</v>
      </c>
      <c r="SS22" s="14">
        <v>3.6463414634146343</v>
      </c>
      <c r="ST22" s="14">
        <v>3.6458333333333335</v>
      </c>
      <c r="SU22" s="14">
        <v>4.2972699696663295</v>
      </c>
      <c r="SV22" s="14">
        <v>4.2221657346212504</v>
      </c>
      <c r="SW22" s="14">
        <v>4.1739572736520856</v>
      </c>
      <c r="SX22" s="14">
        <v>4.1180061037639879</v>
      </c>
      <c r="SY22" s="14">
        <v>4.0783316378433367</v>
      </c>
      <c r="SZ22" s="14">
        <v>4.0396946564885496</v>
      </c>
      <c r="TA22" s="14">
        <v>4.007633587786259</v>
      </c>
      <c r="TB22" s="14">
        <v>3.9775967413441959</v>
      </c>
      <c r="TC22" s="14">
        <v>3.9562118126272914</v>
      </c>
      <c r="TD22" s="14">
        <v>3.9240957717778908</v>
      </c>
      <c r="TE22" s="14">
        <v>3.8817533129459734</v>
      </c>
      <c r="TF22" s="14">
        <v>3.8542303771661568</v>
      </c>
      <c r="TG22" s="14">
        <v>3.8342682304946458</v>
      </c>
      <c r="TH22" s="14">
        <v>3.8255991840897501</v>
      </c>
      <c r="TI22" s="14">
        <v>3.8178571428571426</v>
      </c>
      <c r="TJ22" s="14">
        <v>3.8086734693877551</v>
      </c>
      <c r="TK22" s="14">
        <v>3.802551020408163</v>
      </c>
      <c r="TL22" s="14">
        <v>3.8004083716181731</v>
      </c>
      <c r="TM22" s="14">
        <v>3.7968351199591632</v>
      </c>
      <c r="TN22" s="14">
        <v>3.7891781521184278</v>
      </c>
      <c r="TO22" s="14">
        <v>3.7890704800817159</v>
      </c>
      <c r="TP22" s="14">
        <v>3.7783452502553625</v>
      </c>
      <c r="TQ22" s="14">
        <v>3.7752808988764044</v>
      </c>
      <c r="TR22" s="14">
        <v>3.7738642164369578</v>
      </c>
      <c r="TS22" s="14">
        <v>3.7718223583460952</v>
      </c>
      <c r="TT22" s="14">
        <v>3.7682491066870853</v>
      </c>
      <c r="TU22" s="14">
        <v>3.7636549259826442</v>
      </c>
      <c r="TV22" s="14">
        <v>3.7575293517100561</v>
      </c>
      <c r="TW22" s="14">
        <v>3.7565084226646248</v>
      </c>
      <c r="TX22" s="14">
        <v>3.7575293517100561</v>
      </c>
      <c r="TY22" s="14">
        <v>3.7540816326530613</v>
      </c>
      <c r="TZ22" s="14">
        <v>3.7469387755102042</v>
      </c>
      <c r="UA22" s="14">
        <v>3.7474489795918369</v>
      </c>
      <c r="UB22" s="14">
        <v>3.7474489795918369</v>
      </c>
      <c r="UC22" s="14">
        <v>3.7475777664456911</v>
      </c>
      <c r="UD22" s="14">
        <v>4.3405980739989865</v>
      </c>
      <c r="UE22" s="14">
        <v>4.2886282508924021</v>
      </c>
      <c r="UF22" s="14">
        <v>4.241080530071355</v>
      </c>
      <c r="UG22" s="14">
        <v>4.1912289648138703</v>
      </c>
      <c r="UH22" s="14">
        <v>4.1565527791942891</v>
      </c>
      <c r="UI22" s="14">
        <v>4.1146788990825689</v>
      </c>
      <c r="UJ22" s="14">
        <v>4.0815910249872518</v>
      </c>
      <c r="UK22" s="14">
        <v>4.0545639979602246</v>
      </c>
      <c r="UL22" s="14">
        <v>4.0254971953085157</v>
      </c>
      <c r="UM22" s="14">
        <v>4.0005099439061702</v>
      </c>
      <c r="UN22" s="14">
        <v>4.4164133738601823</v>
      </c>
      <c r="UO22" s="14">
        <v>4.3360530341662411</v>
      </c>
      <c r="UP22" s="14">
        <v>4.2869520897043829</v>
      </c>
      <c r="UQ22" s="14">
        <v>4.2370030581039755</v>
      </c>
      <c r="UR22" s="14">
        <v>4.2019377868434473</v>
      </c>
      <c r="US22" s="14">
        <v>4.1620795107033635</v>
      </c>
      <c r="UT22" s="14">
        <v>4.1258919469928639</v>
      </c>
      <c r="UU22" s="14">
        <v>4.1004589495155539</v>
      </c>
      <c r="UV22" s="14">
        <v>4.0693170234454632</v>
      </c>
      <c r="UW22" s="14">
        <v>4.0463812436289501</v>
      </c>
      <c r="UX22" s="14">
        <v>4.0300713557594285</v>
      </c>
      <c r="UY22" s="14">
        <v>4.0101936799184505</v>
      </c>
      <c r="UZ22" s="14">
        <v>3.9949031600407747</v>
      </c>
      <c r="VA22" s="14">
        <v>3.977064220183486</v>
      </c>
      <c r="VB22" s="14">
        <v>3.9683995922528026</v>
      </c>
      <c r="VC22" s="14">
        <v>3.954151808456444</v>
      </c>
      <c r="VD22" s="14">
        <v>3.9409067753438611</v>
      </c>
      <c r="VE22" s="14">
        <v>3.9383596535914416</v>
      </c>
      <c r="VF22" s="14">
        <v>3.9296994396332141</v>
      </c>
      <c r="VG22" s="14">
        <v>3.9255861365953106</v>
      </c>
      <c r="VH22" s="14">
        <v>3.9113149847094797</v>
      </c>
      <c r="VI22" s="14">
        <v>3.9072375127420993</v>
      </c>
      <c r="VJ22" s="14">
        <v>3.8980632008154945</v>
      </c>
      <c r="VK22" s="14">
        <v>3.8960244648318039</v>
      </c>
      <c r="VL22" s="14">
        <v>3.8909276248725786</v>
      </c>
      <c r="VM22" s="14">
        <v>3.8867924528301887</v>
      </c>
      <c r="VN22" s="14">
        <v>3.883732789393167</v>
      </c>
      <c r="VO22" s="14">
        <v>3.8801631820499747</v>
      </c>
      <c r="VP22" s="14">
        <v>3.8764675855028075</v>
      </c>
      <c r="VQ22" s="14">
        <v>3.8703420112302198</v>
      </c>
      <c r="VR22" s="14">
        <v>3.8621745788667692</v>
      </c>
      <c r="VS22" s="14">
        <v>3.8601327207759062</v>
      </c>
      <c r="VT22" s="14">
        <v>3.8600612870275794</v>
      </c>
      <c r="VU22" s="14">
        <v>3.8574348492590698</v>
      </c>
      <c r="VV22" s="14">
        <v>3.8487480838017372</v>
      </c>
      <c r="VW22" s="14">
        <v>3.8526854219948845</v>
      </c>
      <c r="VX22" s="14">
        <v>3.8488729508196715</v>
      </c>
      <c r="VY22" s="14">
        <v>3.8456410256410254</v>
      </c>
      <c r="VZ22" s="14">
        <v>3.8424024640657088</v>
      </c>
      <c r="WA22" s="14">
        <v>3.8534966819806025</v>
      </c>
      <c r="WB22" s="14">
        <v>3.8670402445236882</v>
      </c>
      <c r="WC22" s="14">
        <v>3.8634742740703003</v>
      </c>
      <c r="WD22" s="14">
        <v>3.8614365766683649</v>
      </c>
      <c r="WE22" s="14">
        <v>3.855685874553799</v>
      </c>
      <c r="WF22" s="14">
        <v>3.8609979633401221</v>
      </c>
      <c r="WG22" s="14">
        <v>3.8615071283095723</v>
      </c>
      <c r="WH22" s="14">
        <v>3.8527763627101375</v>
      </c>
      <c r="WI22" s="14">
        <v>3.8529262086513993</v>
      </c>
      <c r="WJ22" s="14">
        <v>3.8428571428571425</v>
      </c>
      <c r="WK22" s="14">
        <v>3.8427769270035737</v>
      </c>
      <c r="WL22" s="14">
        <v>3.840224604389995</v>
      </c>
      <c r="WM22" s="14">
        <v>3.8486238532110089</v>
      </c>
      <c r="WN22" s="14">
        <v>3.8411644535240042</v>
      </c>
      <c r="WO22" s="14">
        <v>3.8423469387755098</v>
      </c>
      <c r="WP22" s="14">
        <v>3.8427480916030534</v>
      </c>
      <c r="WQ22" s="14">
        <v>3.8387755102040813</v>
      </c>
      <c r="WR22" s="14">
        <v>3.8445463812436285</v>
      </c>
      <c r="WS22" s="14">
        <v>3.8369011213047908</v>
      </c>
      <c r="WT22" s="14">
        <v>3.8425076452599387</v>
      </c>
      <c r="WU22" s="14">
        <v>3.8410596026490067</v>
      </c>
      <c r="WV22" s="14">
        <v>3.8361408882082695</v>
      </c>
      <c r="WW22" s="14">
        <v>3.8374936321956188</v>
      </c>
      <c r="WX22" s="14">
        <v>3.8365580448065173</v>
      </c>
      <c r="WY22" s="14">
        <v>3.8352881183069862</v>
      </c>
      <c r="WZ22" s="14">
        <v>3.8381679389312975</v>
      </c>
      <c r="XA22" s="14">
        <v>3.840631364562118</v>
      </c>
      <c r="XB22" s="14">
        <v>3.8374108053007134</v>
      </c>
      <c r="XC22" s="14">
        <v>3.8439247585155054</v>
      </c>
      <c r="XD22" s="14">
        <v>3.8380030565461025</v>
      </c>
      <c r="XE22" s="14">
        <v>3.8350305498981672</v>
      </c>
      <c r="XF22" s="14">
        <v>3.8390045708481466</v>
      </c>
      <c r="XG22" s="14">
        <v>3.8356234096692114</v>
      </c>
      <c r="XH22" s="14">
        <v>3.8366412213740455</v>
      </c>
      <c r="XI22" s="14">
        <v>3.8359573387506347</v>
      </c>
      <c r="XJ22" s="14">
        <v>3.8387589013224823</v>
      </c>
      <c r="XK22" s="14">
        <v>3.8353658536585367</v>
      </c>
      <c r="XL22" s="14">
        <v>3.8296032553407935</v>
      </c>
      <c r="XM22" s="14">
        <v>3.8318089430894307</v>
      </c>
      <c r="XN22" s="14">
        <v>3.8285134449518012</v>
      </c>
      <c r="XO22" s="14">
        <v>3.8224821973550354</v>
      </c>
      <c r="XP22" s="14">
        <v>3.8239472349061394</v>
      </c>
      <c r="XQ22" s="14">
        <v>3.8255578093306291</v>
      </c>
      <c r="XR22" s="14">
        <v>3.8216463414634148</v>
      </c>
      <c r="XS22" s="14">
        <v>3.8270791075050714</v>
      </c>
      <c r="XT22" s="14">
        <v>3.825050709939148</v>
      </c>
      <c r="XU22" s="14">
        <v>3.8263077704418484</v>
      </c>
      <c r="XV22" s="14">
        <v>3.8298734177215188</v>
      </c>
      <c r="XW22" s="14">
        <v>3.8239472349061394</v>
      </c>
      <c r="XX22" s="14">
        <v>3.8260649087221097</v>
      </c>
      <c r="XY22" s="14">
        <v>3.8310571573090542</v>
      </c>
      <c r="XZ22" s="14">
        <v>3.8255578093306291</v>
      </c>
      <c r="YA22" s="14">
        <v>3.8251393816523063</v>
      </c>
      <c r="YB22" s="14">
        <v>3.8329959514170038</v>
      </c>
      <c r="YC22" s="14">
        <v>3.8262411347517729</v>
      </c>
      <c r="YD22" s="14">
        <v>3.8272543059777102</v>
      </c>
      <c r="YE22" s="14">
        <v>3.8235294117647061</v>
      </c>
      <c r="YF22" s="14">
        <v>3.8217721518987342</v>
      </c>
      <c r="YG22" s="14">
        <v>3.8207594936708862</v>
      </c>
      <c r="YH22" s="14">
        <v>3.8199797160243407</v>
      </c>
      <c r="YI22" s="14">
        <v>3.8176291793313073</v>
      </c>
      <c r="YJ22" s="14">
        <v>3.8249873545776429</v>
      </c>
      <c r="YK22" s="14">
        <v>3.8170299036999493</v>
      </c>
      <c r="YL22" s="14">
        <v>3.8193319838056681</v>
      </c>
      <c r="YM22" s="14">
        <v>3.8094272681196149</v>
      </c>
      <c r="YN22" s="14">
        <v>3.8125633232016214</v>
      </c>
      <c r="YO22" s="14">
        <v>3.8138593829033893</v>
      </c>
      <c r="YP22" s="14">
        <v>3.8003041054232134</v>
      </c>
      <c r="YQ22" s="14">
        <v>3.8020253164556963</v>
      </c>
      <c r="YR22" s="14">
        <v>3.796756208819057</v>
      </c>
      <c r="YS22" s="14">
        <v>3.8019250253292807</v>
      </c>
      <c r="YT22" s="14">
        <v>3.8088012139605465</v>
      </c>
      <c r="YU22" s="14">
        <v>3.7952356817029904</v>
      </c>
      <c r="YV22" s="14">
        <v>3.7998986828774064</v>
      </c>
      <c r="YW22" s="14">
        <v>3.7964556962025315</v>
      </c>
      <c r="YX22" s="14">
        <v>3.7891535732387229</v>
      </c>
      <c r="YY22" s="14">
        <v>3.7925101214574899</v>
      </c>
      <c r="YZ22" s="14">
        <v>3.7941176470588238</v>
      </c>
      <c r="ZA22" s="14">
        <v>3.7942219969589459</v>
      </c>
      <c r="ZB22" s="14">
        <v>3.7991906929691455</v>
      </c>
      <c r="ZC22" s="14">
        <v>3.7942219969589459</v>
      </c>
      <c r="ZD22" s="14">
        <v>3.7988855116514695</v>
      </c>
      <c r="ZE22" s="14">
        <v>3.8011133603238867</v>
      </c>
      <c r="ZF22" s="14">
        <v>3.7953394123606889</v>
      </c>
      <c r="ZG22" s="14">
        <v>3.794326241134752</v>
      </c>
      <c r="ZH22" s="14">
        <v>3.7968591691995952</v>
      </c>
      <c r="ZI22" s="14">
        <v>3.7979746835443038</v>
      </c>
      <c r="ZJ22" s="14">
        <v>3.7990890688259111</v>
      </c>
      <c r="ZK22" s="14">
        <v>3.7937151545869239</v>
      </c>
      <c r="ZL22" s="14">
        <v>3.7976732422862929</v>
      </c>
      <c r="ZM22" s="14">
        <v>3.7991906929691455</v>
      </c>
      <c r="ZN22" s="14">
        <v>3.7984810126582276</v>
      </c>
      <c r="ZO22" s="14">
        <v>3.8053589484327603</v>
      </c>
      <c r="ZP22" s="14">
        <v>3.8012139605462822</v>
      </c>
      <c r="ZQ22" s="14">
        <v>3.8011133603238867</v>
      </c>
      <c r="ZR22" s="14">
        <v>3.808080808080808</v>
      </c>
      <c r="ZS22" s="14">
        <v>3.7985829959514175</v>
      </c>
      <c r="ZT22" s="14">
        <v>3.7976732422862929</v>
      </c>
      <c r="ZU22" s="14">
        <v>3.811711256940939</v>
      </c>
      <c r="ZV22" s="14">
        <v>3.8057663125948409</v>
      </c>
      <c r="ZW22" s="14">
        <v>3.8099089989888779</v>
      </c>
      <c r="ZX22" s="14">
        <v>3.8132256436143361</v>
      </c>
      <c r="ZY22" s="14">
        <v>3.8120262758969177</v>
      </c>
      <c r="ZZ22" s="14">
        <v>3.811520970186963</v>
      </c>
      <c r="AAA22" s="14">
        <v>3.8053589484327603</v>
      </c>
      <c r="AAB22" s="14">
        <v>3.8136363636363635</v>
      </c>
      <c r="AAC22" s="14">
        <v>3.8138244197780025</v>
      </c>
      <c r="AAD22" s="14">
        <v>3.8069732187973724</v>
      </c>
      <c r="AAE22" s="14">
        <v>3.8188698284561053</v>
      </c>
      <c r="AAF22" s="14">
        <v>3.8193743693239157</v>
      </c>
      <c r="AAG22" s="14">
        <v>3.8202020202020197</v>
      </c>
      <c r="AAH22" s="14">
        <v>3.8234997478567827</v>
      </c>
      <c r="AAI22" s="14">
        <v>3.8182735991923269</v>
      </c>
      <c r="AAJ22" s="14">
        <v>3.8167592125189298</v>
      </c>
      <c r="AAK22" s="14">
        <v>3.8247734138972813</v>
      </c>
      <c r="AAL22" s="14">
        <v>3.8238263503281167</v>
      </c>
      <c r="AAM22" s="14">
        <v>3.8279515640766908</v>
      </c>
      <c r="AAN22" s="14">
        <v>3.8323262839879155</v>
      </c>
      <c r="AAO22" s="14">
        <v>3.8310640443772064</v>
      </c>
      <c r="AAP22" s="14">
        <v>3.8295511850731212</v>
      </c>
      <c r="AAQ22" s="14">
        <v>3.8312342569269515</v>
      </c>
      <c r="AAR22" s="14">
        <v>3.8351814516129035</v>
      </c>
      <c r="AAS22" s="14">
        <v>3.8341733870967745</v>
      </c>
      <c r="AAT22" s="14">
        <v>3.8304742684157418</v>
      </c>
      <c r="AAU22" s="14">
        <v>3.8367758186397984</v>
      </c>
      <c r="AAV22" s="14">
        <v>3.8397984886649872</v>
      </c>
      <c r="AAW22" s="14">
        <v>3.8356026222894606</v>
      </c>
      <c r="AAX22" s="14">
        <v>3.8413897280966767</v>
      </c>
      <c r="AAY22" s="14">
        <v>3.8428211586901764</v>
      </c>
      <c r="AAZ22" s="14">
        <v>3.8461926374180537</v>
      </c>
      <c r="ABA22" s="14">
        <v>3.8499496475327288</v>
      </c>
      <c r="ABB22" s="14">
        <v>3.8527483610690871</v>
      </c>
      <c r="ABC22" s="14">
        <v>3.8472012102874431</v>
      </c>
      <c r="ABD22" s="14">
        <v>3.8509566968781472</v>
      </c>
      <c r="ABE22" s="14">
        <v>3.849646821392533</v>
      </c>
      <c r="ABF22" s="14">
        <v>3.8497226424609177</v>
      </c>
      <c r="ABG22" s="14">
        <v>3.856495468277946</v>
      </c>
      <c r="ABH22" s="14">
        <v>3.849646821392533</v>
      </c>
      <c r="ABI22" s="14">
        <v>3.8542612203731719</v>
      </c>
      <c r="ABJ22" s="14">
        <v>3.8533266129032255</v>
      </c>
      <c r="ABK22" s="14">
        <v>3.8521695257315844</v>
      </c>
      <c r="ABL22" s="14">
        <v>3.8502269288956126</v>
      </c>
      <c r="ABM22" s="14">
        <v>3.8484848484848482</v>
      </c>
      <c r="ABN22" s="14">
        <v>3.8531786074672052</v>
      </c>
      <c r="ABO22" s="14">
        <v>3.8487140695915278</v>
      </c>
      <c r="ABP22" s="14">
        <v>3.8500757193336703</v>
      </c>
      <c r="ABQ22" s="14">
        <v>3.8567826525466464</v>
      </c>
      <c r="ABR22" s="14">
        <v>3.8587997982854261</v>
      </c>
      <c r="ABS22" s="14">
        <v>3.8566380615850582</v>
      </c>
      <c r="ABT22" s="14">
        <v>3.8628340897629854</v>
      </c>
      <c r="ABU22" s="14">
        <v>3.8581524482584553</v>
      </c>
      <c r="ABV22" s="14">
        <v>3.8657243816254421</v>
      </c>
      <c r="ABW22" s="14">
        <v>3.8680100755667506</v>
      </c>
      <c r="ABX22" s="14">
        <v>3.8657243816254421</v>
      </c>
      <c r="ABY22" s="14">
        <v>3.8703329969727549</v>
      </c>
      <c r="ABZ22" s="14">
        <v>3.8795969773299745</v>
      </c>
      <c r="ACA22" s="14">
        <v>3.8763874873864785</v>
      </c>
      <c r="ACB22" s="14">
        <v>3.8753784056508578</v>
      </c>
      <c r="ACC22" s="14">
        <v>3.8789101917255304</v>
      </c>
      <c r="ACD22" s="14">
        <v>3.8755040322580649</v>
      </c>
      <c r="ACE22" s="14">
        <v>3.8755040322580649</v>
      </c>
      <c r="ACF22" s="14">
        <v>3.872351160443996</v>
      </c>
      <c r="ACG22" s="14">
        <v>3.8826196473551637</v>
      </c>
      <c r="ACH22" s="14">
        <v>3.8801611278952666</v>
      </c>
      <c r="ACI22" s="14">
        <v>3.876449823499748</v>
      </c>
      <c r="ACJ22" s="14">
        <v>3.8841893252769384</v>
      </c>
      <c r="ACK22" s="14">
        <v>3.880100755667506</v>
      </c>
      <c r="ACL22" s="14">
        <v>3.8775201612903225</v>
      </c>
      <c r="ACM22" s="14">
        <v>3.8813474107591759</v>
      </c>
      <c r="ACN22" s="14">
        <v>3.87455919395466</v>
      </c>
      <c r="ACO22" s="14">
        <v>3.8730478589420656</v>
      </c>
      <c r="ACP22" s="14">
        <v>3.8859296482412056</v>
      </c>
      <c r="ACQ22" s="14">
        <v>3.8771399798590132</v>
      </c>
      <c r="ACR22" s="14">
        <v>3.8816717019133939</v>
      </c>
      <c r="ACS22" s="14">
        <v>3.8833584715937657</v>
      </c>
      <c r="ACT22" s="14">
        <v>3.8907351460221555</v>
      </c>
      <c r="ACU22" s="14">
        <v>3.8817907444668012</v>
      </c>
      <c r="ACV22" s="14">
        <v>3.8841893252769384</v>
      </c>
      <c r="ACW22" s="14">
        <v>3.8888888888888888</v>
      </c>
      <c r="ACX22" s="14">
        <v>3.890397184514832</v>
      </c>
      <c r="ACY22" s="14">
        <v>3.8897280966767371</v>
      </c>
      <c r="ACZ22" s="14">
        <v>3.8924623115577885</v>
      </c>
      <c r="ADA22" s="14">
        <v>3.8920140632847815</v>
      </c>
      <c r="ADB22" s="14">
        <v>3.8843058350100601</v>
      </c>
      <c r="ADC22" s="14">
        <v>3.890507282772476</v>
      </c>
      <c r="ADD22" s="14">
        <v>3.8884422110552763</v>
      </c>
      <c r="ADE22" s="14">
        <v>3.8919054801407746</v>
      </c>
      <c r="ADF22" s="14">
        <v>3.8895582329317273</v>
      </c>
      <c r="ADG22" s="14">
        <v>3.8888888888888888</v>
      </c>
      <c r="ADH22" s="14">
        <v>3.8914572864321606</v>
      </c>
      <c r="ADI22" s="14">
        <v>3.8986452584044153</v>
      </c>
      <c r="ADJ22" s="14">
        <v>3.886934673366834</v>
      </c>
      <c r="ADK22" s="14">
        <v>3.8919597989949746</v>
      </c>
      <c r="ADL22" s="14">
        <v>3.8951329653788256</v>
      </c>
      <c r="ADM22" s="14">
        <v>3.895027624309392</v>
      </c>
      <c r="ADN22" s="14">
        <v>3.89251632345555</v>
      </c>
      <c r="ADO22" s="14">
        <v>3.8893916540975364</v>
      </c>
      <c r="ADP22" s="14">
        <v>3.8910642570281126</v>
      </c>
      <c r="ADQ22" s="14">
        <v>3.889613647767185</v>
      </c>
      <c r="ADR22" s="14">
        <v>3.8924623115577885</v>
      </c>
      <c r="ADS22" s="14">
        <v>3.8900602409638556</v>
      </c>
      <c r="ADT22" s="14">
        <v>3.8875502008032128</v>
      </c>
      <c r="ADU22" s="14">
        <v>3.8889447236180903</v>
      </c>
      <c r="ADV22" s="14">
        <v>3.8866031108881081</v>
      </c>
      <c r="ADW22" s="14">
        <v>3.8789552988448017</v>
      </c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  <c r="AMK22" s="14"/>
      <c r="AML22" s="14"/>
      <c r="AMM22" s="14"/>
      <c r="AMN22" s="14"/>
      <c r="AMO22" s="14"/>
      <c r="AMP22" s="14"/>
      <c r="AMQ22" s="14"/>
      <c r="AMR22" s="14"/>
      <c r="AMS22" s="14"/>
      <c r="AMT22" s="14"/>
      <c r="AMU22" s="14"/>
      <c r="AMV22" s="14"/>
      <c r="AMW22" s="14"/>
      <c r="AMX22" s="14"/>
      <c r="AMY22" s="14"/>
      <c r="AMZ22" s="14"/>
      <c r="ANA22" s="14"/>
      <c r="ANB22" s="14"/>
      <c r="ANC22" s="14"/>
      <c r="AND22" s="14"/>
      <c r="ANE22" s="14"/>
      <c r="ANF22" s="14"/>
      <c r="ANG22" s="14"/>
      <c r="ANH22" s="14"/>
      <c r="ANI22" s="14"/>
      <c r="ANJ22" s="14"/>
      <c r="ANK22" s="14"/>
      <c r="ANL22" s="14"/>
      <c r="ANM22" s="14"/>
      <c r="ANN22" s="14"/>
      <c r="ANO22" s="14"/>
      <c r="ANP22" s="14"/>
      <c r="ANQ22" s="14"/>
      <c r="ANR22" s="14"/>
      <c r="ANS22" s="14"/>
      <c r="ANT22" s="14"/>
      <c r="ANU22" s="14"/>
      <c r="ANV22" s="14"/>
      <c r="ANW22" s="14"/>
      <c r="ANX22" s="14"/>
      <c r="ANY22" s="14"/>
      <c r="ANZ22" s="14"/>
      <c r="AOA22" s="14"/>
      <c r="AOB22" s="14"/>
      <c r="AOC22" s="14"/>
      <c r="AOD22" s="14"/>
      <c r="AOE22" s="14"/>
      <c r="AOF22" s="14"/>
      <c r="AOG22" s="14"/>
      <c r="AOH22" s="14"/>
      <c r="AOI22" s="14"/>
      <c r="AOJ22" s="14"/>
      <c r="AOK22" s="14"/>
      <c r="AOL22" s="14"/>
      <c r="AOM22" s="14"/>
      <c r="AON22" s="14"/>
      <c r="AOO22" s="14"/>
      <c r="AOP22" s="14"/>
      <c r="AOQ22" s="14"/>
      <c r="AOR22" s="14"/>
      <c r="AOS22" s="14"/>
      <c r="AOT22" s="14"/>
      <c r="AOU22" s="14"/>
      <c r="AOV22" s="14"/>
      <c r="AOW22" s="14"/>
      <c r="AOX22" s="14"/>
      <c r="AOY22" s="14"/>
      <c r="AOZ22" s="14"/>
      <c r="APA22" s="14"/>
      <c r="APB22" s="14"/>
      <c r="APC22" s="14"/>
      <c r="APD22" s="14"/>
      <c r="APE22" s="14"/>
      <c r="APF22" s="14"/>
      <c r="APG22" s="14"/>
      <c r="APH22" s="14"/>
      <c r="API22" s="14"/>
      <c r="APJ22" s="14"/>
      <c r="APK22" s="14"/>
      <c r="APL22" s="14"/>
      <c r="APM22" s="14"/>
      <c r="APN22" s="14"/>
      <c r="APO22" s="14"/>
      <c r="APP22" s="14"/>
      <c r="APQ22" s="14"/>
      <c r="APR22" s="14"/>
      <c r="APS22" s="14"/>
      <c r="APT22" s="14"/>
      <c r="APU22" s="14"/>
      <c r="APV22" s="14"/>
      <c r="APW22" s="14"/>
      <c r="APX22" s="14"/>
      <c r="APY22" s="14"/>
      <c r="APZ22" s="14"/>
      <c r="AQA22" s="14"/>
      <c r="AQB22" s="14"/>
      <c r="AQC22" s="14"/>
      <c r="AQD22" s="14"/>
      <c r="AQE22" s="14"/>
      <c r="AQF22" s="14"/>
      <c r="AQG22" s="14"/>
      <c r="AQH22" s="14"/>
      <c r="AQI22" s="14"/>
      <c r="AQJ22" s="14"/>
      <c r="AQK22" s="14"/>
      <c r="AQL22" s="14"/>
      <c r="AQM22" s="14"/>
      <c r="AQN22" s="14"/>
      <c r="AQO22" s="14"/>
      <c r="AQP22" s="14"/>
      <c r="AQQ22" s="14"/>
      <c r="AQR22" s="14"/>
      <c r="AQS22" s="14"/>
      <c r="AQT22" s="14"/>
      <c r="AQU22" s="14"/>
      <c r="AQV22" s="14"/>
      <c r="AQW22" s="14"/>
      <c r="AQX22" s="14"/>
      <c r="AQY22" s="14"/>
      <c r="AQZ22" s="14"/>
      <c r="ARA22" s="14"/>
      <c r="ARB22" s="14"/>
      <c r="ARC22" s="14"/>
      <c r="ARD22" s="14"/>
      <c r="ARE22" s="14"/>
      <c r="ARF22" s="14"/>
      <c r="ARG22" s="14"/>
      <c r="ARH22" s="14"/>
      <c r="ARI22" s="14"/>
      <c r="ARJ22" s="14"/>
      <c r="ARK22" s="14"/>
      <c r="ARL22" s="14"/>
      <c r="ARM22" s="14"/>
      <c r="ARN22" s="14"/>
      <c r="ARO22" s="14"/>
      <c r="ARP22" s="14"/>
      <c r="ARQ22" s="14"/>
      <c r="ARR22" s="14"/>
      <c r="ARS22" s="14"/>
      <c r="ART22" s="14"/>
      <c r="ARU22" s="14"/>
      <c r="ARV22" s="14"/>
      <c r="ARW22" s="14"/>
      <c r="ARX22" s="14"/>
      <c r="ARY22" s="14"/>
      <c r="ARZ22" s="14"/>
      <c r="ASA22" s="14"/>
      <c r="ASB22" s="14"/>
      <c r="ASC22" s="14"/>
      <c r="ASD22" s="14"/>
      <c r="ASE22" s="14"/>
      <c r="ASF22" s="14"/>
      <c r="ASG22" s="14"/>
      <c r="ASH22" s="14"/>
      <c r="ASI22" s="14"/>
      <c r="ASJ22" s="14"/>
      <c r="ASK22" s="14"/>
      <c r="ASL22" s="14"/>
      <c r="ASM22" s="14"/>
      <c r="ASN22" s="14"/>
      <c r="ASO22" s="14"/>
      <c r="ASP22" s="14"/>
      <c r="ASQ22" s="14"/>
      <c r="ASR22" s="14"/>
      <c r="ASS22" s="14"/>
      <c r="AST22" s="14"/>
      <c r="ASU22" s="14"/>
      <c r="ASV22" s="14"/>
      <c r="ASW22" s="14"/>
      <c r="ASX22" s="14"/>
      <c r="ASY22" s="14"/>
      <c r="ASZ22" s="14"/>
      <c r="ATA22" s="14"/>
      <c r="ATB22" s="14"/>
      <c r="ATC22" s="14"/>
      <c r="ATD22" s="14"/>
      <c r="ATE22" s="14"/>
      <c r="ATF22" s="14"/>
      <c r="ATG22" s="14"/>
      <c r="ATH22" s="14"/>
      <c r="ATI22" s="14"/>
      <c r="ATJ22" s="14"/>
      <c r="ATK22" s="14"/>
      <c r="ATL22" s="14"/>
      <c r="ATM22" s="14"/>
      <c r="ATN22" s="14"/>
      <c r="ATO22" s="14"/>
      <c r="ATP22" s="14"/>
      <c r="ATQ22" s="14"/>
      <c r="ATR22" s="14"/>
      <c r="ATS22" s="14"/>
      <c r="ATT22" s="14"/>
      <c r="ATU22" s="14"/>
      <c r="ATV22" s="14"/>
      <c r="ATW22" s="14"/>
      <c r="ATX22" s="14"/>
      <c r="ATY22" s="14"/>
      <c r="ATZ22" s="14"/>
      <c r="AUA22" s="14"/>
      <c r="AUB22" s="14"/>
      <c r="AUC22" s="14"/>
      <c r="AUD22" s="14"/>
      <c r="AUE22" s="14"/>
      <c r="AUF22" s="14"/>
      <c r="AUG22" s="14"/>
      <c r="AUH22" s="14"/>
      <c r="AUI22" s="14"/>
      <c r="AUJ22" s="14"/>
      <c r="AUK22" s="14"/>
      <c r="AUL22" s="14"/>
      <c r="AUM22" s="14"/>
      <c r="AUN22" s="14"/>
      <c r="AUO22" s="14"/>
      <c r="AUP22" s="14"/>
      <c r="AUQ22" s="14"/>
      <c r="AUR22" s="14"/>
      <c r="AUS22" s="14"/>
      <c r="AUT22" s="14"/>
      <c r="AUU22" s="14"/>
      <c r="AUV22" s="14"/>
      <c r="AUW22" s="14"/>
      <c r="AUX22" s="14"/>
      <c r="AUY22" s="14"/>
      <c r="AUZ22" s="14"/>
      <c r="AVA22" s="14"/>
      <c r="AVB22" s="14"/>
      <c r="AVC22" s="14"/>
      <c r="AVD22" s="14"/>
      <c r="AVE22" s="14"/>
      <c r="AVF22" s="14"/>
      <c r="AVG22" s="14"/>
      <c r="AVH22" s="14"/>
      <c r="AVI22" s="14"/>
      <c r="AVJ22" s="14"/>
      <c r="AVK22" s="14"/>
      <c r="AVL22" s="14"/>
      <c r="AVM22" s="14"/>
      <c r="AVN22" s="14"/>
      <c r="AVO22" s="14"/>
      <c r="AVP22" s="14"/>
      <c r="AVQ22" s="14"/>
      <c r="AVR22" s="14"/>
      <c r="AVS22" s="14"/>
      <c r="AVT22" s="14"/>
      <c r="AVU22" s="14"/>
      <c r="AVV22" s="14"/>
      <c r="AVW22" s="14"/>
      <c r="AVX22" s="14"/>
      <c r="AVY22" s="14"/>
      <c r="AVZ22" s="14"/>
      <c r="AWA22" s="14"/>
      <c r="AWB22" s="14"/>
      <c r="AWC22" s="14"/>
      <c r="AWD22" s="14"/>
      <c r="AWE22" s="14"/>
      <c r="AWF22" s="14"/>
      <c r="AWG22" s="14"/>
      <c r="AWH22" s="14"/>
      <c r="AWI22" s="14"/>
      <c r="AWJ22" s="14"/>
      <c r="AWK22" s="14"/>
      <c r="AWL22" s="14"/>
      <c r="AWM22" s="14"/>
      <c r="AWN22" s="14"/>
      <c r="AWO22" s="14"/>
      <c r="AWP22" s="14"/>
      <c r="AWQ22" s="14"/>
      <c r="AWR22" s="14"/>
      <c r="AWS22" s="14"/>
      <c r="AWT22" s="14"/>
      <c r="AWU22" s="14"/>
      <c r="AWV22" s="14"/>
      <c r="AWW22" s="14"/>
      <c r="AWX22" s="14"/>
      <c r="AWY22" s="14"/>
      <c r="AWZ22" s="14"/>
      <c r="AXA22" s="14"/>
      <c r="AXB22" s="14"/>
      <c r="AXC22" s="14"/>
      <c r="AXD22" s="14"/>
      <c r="AXE22" s="14"/>
      <c r="AXF22" s="14"/>
      <c r="AXG22" s="14"/>
      <c r="AXH22" s="14"/>
      <c r="AXI22" s="14"/>
      <c r="AXJ22" s="14"/>
      <c r="AXK22" s="14"/>
      <c r="AXL22" s="14"/>
      <c r="AXM22" s="14"/>
      <c r="AXN22" s="14"/>
      <c r="AXO22" s="14"/>
      <c r="AXP22" s="14"/>
      <c r="AXQ22" s="14"/>
      <c r="AXR22" s="14"/>
      <c r="AXS22" s="14"/>
      <c r="AXT22" s="14"/>
      <c r="AXU22" s="14"/>
      <c r="AXV22" s="14"/>
      <c r="AXW22" s="14"/>
      <c r="AXX22" s="14"/>
      <c r="AXY22" s="14"/>
      <c r="AXZ22" s="14"/>
      <c r="AYA22" s="14"/>
      <c r="AYB22" s="14"/>
      <c r="AYC22" s="14"/>
      <c r="AYD22" s="14"/>
      <c r="AYE22" s="14"/>
      <c r="AYF22" s="14"/>
      <c r="AYG22" s="14"/>
      <c r="AYH22" s="14"/>
      <c r="AYI22" s="14"/>
      <c r="AYJ22" s="14"/>
      <c r="AYK22" s="14"/>
      <c r="AYL22" s="14"/>
      <c r="AYM22" s="14"/>
      <c r="AYN22" s="14"/>
      <c r="AYO22" s="14"/>
      <c r="AYP22" s="14"/>
      <c r="AYQ22" s="14"/>
      <c r="AYR22" s="14"/>
      <c r="AYS22" s="14"/>
      <c r="AYT22" s="14"/>
      <c r="AYU22" s="14"/>
      <c r="AYV22" s="14"/>
      <c r="AYW22" s="14"/>
      <c r="AYX22" s="14"/>
      <c r="AYY22" s="14"/>
      <c r="AYZ22" s="14"/>
      <c r="AZA22" s="14"/>
      <c r="AZB22" s="14"/>
      <c r="AZC22" s="14"/>
      <c r="AZD22" s="14"/>
      <c r="AZE22" s="14"/>
      <c r="AZF22" s="14"/>
      <c r="AZG22" s="14"/>
      <c r="AZH22" s="14"/>
      <c r="AZI22" s="14"/>
      <c r="AZJ22" s="14"/>
      <c r="AZK22" s="14"/>
      <c r="AZL22" s="14"/>
      <c r="AZM22" s="14"/>
      <c r="AZN22" s="14"/>
      <c r="AZO22" s="14"/>
      <c r="AZP22" s="14"/>
      <c r="AZQ22" s="14"/>
      <c r="AZR22" s="14"/>
      <c r="AZS22" s="14"/>
      <c r="AZT22" s="14"/>
      <c r="AZU22" s="14"/>
      <c r="AZV22" s="14"/>
      <c r="AZW22" s="14"/>
      <c r="AZX22" s="14"/>
      <c r="AZY22" s="14"/>
      <c r="AZZ22" s="14"/>
      <c r="BAA22" s="14"/>
      <c r="BAB22" s="14"/>
      <c r="BAC22" s="14"/>
      <c r="BAD22" s="14"/>
      <c r="BAE22" s="14"/>
      <c r="BAF22" s="14"/>
      <c r="BAG22" s="14"/>
      <c r="BAH22" s="14"/>
      <c r="BAI22" s="14"/>
      <c r="BAJ22" s="14"/>
      <c r="BAK22" s="14"/>
      <c r="BAL22" s="14"/>
      <c r="BAM22" s="14"/>
      <c r="BAN22" s="14"/>
      <c r="BAO22" s="14"/>
      <c r="BAP22" s="14"/>
      <c r="BAQ22" s="14"/>
      <c r="BAR22" s="14"/>
      <c r="BAS22" s="14"/>
      <c r="BAT22" s="14"/>
      <c r="BAU22" s="14"/>
      <c r="BAV22" s="14"/>
      <c r="BAW22" s="14"/>
      <c r="BAX22" s="14"/>
      <c r="BAY22" s="14"/>
      <c r="BAZ22" s="14"/>
      <c r="BBA22" s="14"/>
      <c r="BBB22" s="14"/>
      <c r="BBC22" s="14"/>
      <c r="BBD22" s="14"/>
      <c r="BBE22" s="14"/>
      <c r="BBF22" s="14"/>
      <c r="BBG22" s="14"/>
      <c r="BBH22" s="14"/>
      <c r="BBI22" s="14"/>
      <c r="BBJ22" s="14"/>
      <c r="BBK22" s="14"/>
      <c r="BBL22" s="14"/>
      <c r="BBM22" s="14"/>
      <c r="BBN22" s="14"/>
      <c r="BBO22" s="14"/>
      <c r="BBP22" s="14"/>
      <c r="BBQ22" s="14"/>
      <c r="BBR22" s="14"/>
      <c r="BBS22" s="14"/>
      <c r="BBT22" s="14"/>
      <c r="BBU22" s="14"/>
      <c r="BBV22" s="14"/>
      <c r="BBW22" s="14"/>
      <c r="BBX22" s="14"/>
      <c r="BBY22" s="14"/>
      <c r="BBZ22" s="14"/>
      <c r="BCA22" s="14"/>
      <c r="BCB22" s="14"/>
      <c r="BCC22" s="14"/>
      <c r="BCD22" s="14"/>
      <c r="BCE22" s="14"/>
      <c r="BCF22" s="14"/>
      <c r="BCG22" s="14"/>
      <c r="BCH22" s="14"/>
      <c r="BCI22" s="14"/>
      <c r="BCJ22" s="14"/>
      <c r="BCK22" s="14"/>
      <c r="BCL22" s="14"/>
      <c r="BCM22" s="14"/>
      <c r="BCN22" s="14"/>
      <c r="BCO22" s="14"/>
      <c r="BCP22" s="14"/>
      <c r="BCQ22" s="14"/>
      <c r="BCR22" s="14"/>
      <c r="BCS22" s="14"/>
      <c r="BCT22" s="14"/>
      <c r="BCU22" s="14"/>
      <c r="BCV22" s="14"/>
      <c r="BCW22" s="14"/>
      <c r="BCX22" s="14"/>
      <c r="BCY22" s="14"/>
      <c r="BCZ22" s="14"/>
      <c r="BDA22" s="14"/>
      <c r="BDB22" s="14"/>
      <c r="BDC22" s="14"/>
      <c r="BDD22" s="14"/>
      <c r="BDE22" s="14"/>
      <c r="BDF22" s="14"/>
      <c r="BDG22" s="14"/>
      <c r="BDH22" s="14"/>
      <c r="BDI22" s="14"/>
      <c r="BDJ22" s="14"/>
      <c r="BDK22" s="14"/>
      <c r="BDL22" s="14"/>
      <c r="BDM22" s="14"/>
      <c r="BDN22" s="14"/>
      <c r="BDO22" s="14"/>
      <c r="BDP22" s="14"/>
      <c r="BDQ22" s="14"/>
      <c r="BDR22" s="14"/>
      <c r="BDS22" s="14"/>
      <c r="BDT22" s="14"/>
      <c r="BDU22" s="14"/>
      <c r="BDV22" s="14"/>
      <c r="BDW22" s="14"/>
      <c r="BDX22" s="14"/>
      <c r="BDY22" s="14"/>
      <c r="BDZ22" s="14"/>
      <c r="BEA22" s="14"/>
      <c r="BEB22" s="14"/>
      <c r="BEC22" s="14"/>
      <c r="BED22" s="14"/>
      <c r="BEE22" s="14"/>
      <c r="BEF22" s="14"/>
      <c r="BEG22" s="14"/>
      <c r="BEH22" s="14"/>
      <c r="BEI22" s="14"/>
      <c r="BEJ22" s="14"/>
      <c r="BEK22" s="14"/>
      <c r="BEL22" s="14"/>
      <c r="BEM22" s="14"/>
      <c r="BEN22" s="14"/>
      <c r="BEO22" s="14"/>
      <c r="BEP22" s="14"/>
      <c r="BEQ22" s="14"/>
      <c r="BER22" s="14"/>
      <c r="BES22" s="14"/>
      <c r="BET22" s="14"/>
      <c r="BEU22" s="14"/>
      <c r="BEV22" s="14"/>
      <c r="BEW22" s="14"/>
      <c r="BEX22" s="14"/>
      <c r="BEY22" s="14"/>
      <c r="BEZ22" s="14"/>
      <c r="BFA22" s="14"/>
      <c r="BFB22" s="14"/>
      <c r="BFC22" s="14"/>
      <c r="BFD22" s="14"/>
      <c r="BFE22" s="14"/>
      <c r="BFF22" s="14"/>
      <c r="BFG22" s="14"/>
      <c r="BFH22" s="14"/>
      <c r="BFI22" s="14"/>
      <c r="BFJ22" s="14"/>
      <c r="BFK22" s="14"/>
      <c r="BFL22" s="14"/>
      <c r="BFM22" s="14"/>
      <c r="BFN22" s="14"/>
      <c r="BFO22" s="14"/>
      <c r="BFP22" s="14"/>
      <c r="BFQ22" s="14"/>
      <c r="BFR22" s="14"/>
      <c r="BFS22" s="14"/>
      <c r="BFT22" s="14"/>
      <c r="BFU22" s="14"/>
      <c r="BFV22" s="14"/>
      <c r="BFW22" s="14"/>
      <c r="BFX22" s="14"/>
      <c r="BFY22" s="14"/>
      <c r="BFZ22" s="14"/>
      <c r="BGA22" s="14"/>
      <c r="BGB22" s="14"/>
      <c r="BGC22" s="14"/>
      <c r="BGD22" s="14"/>
      <c r="BGE22" s="14"/>
      <c r="BGF22" s="14"/>
      <c r="BGG22" s="14"/>
      <c r="BGH22" s="14"/>
      <c r="BGI22" s="14"/>
      <c r="BGJ22" s="14"/>
      <c r="BGK22" s="14"/>
      <c r="BGL22" s="14"/>
      <c r="BGM22" s="14"/>
      <c r="BGN22" s="14"/>
      <c r="BGO22" s="14"/>
      <c r="BGP22" s="14"/>
      <c r="BGQ22" s="14"/>
      <c r="BGR22" s="14"/>
      <c r="BGS22" s="14"/>
      <c r="BGT22" s="14"/>
      <c r="BGU22" s="14"/>
      <c r="BGV22" s="14"/>
      <c r="BGW22" s="14"/>
      <c r="BGX22" s="14"/>
      <c r="BGY22" s="14"/>
      <c r="BGZ22" s="14"/>
      <c r="BHA22" s="14"/>
      <c r="BHB22" s="14"/>
      <c r="BHC22" s="14"/>
      <c r="BHD22" s="14"/>
      <c r="BHE22" s="14"/>
      <c r="BHF22" s="14"/>
      <c r="BHG22" s="14"/>
      <c r="BHH22" s="14"/>
      <c r="BHI22" s="14"/>
      <c r="BHJ22" s="14"/>
      <c r="BHK22" s="14"/>
      <c r="BHL22" s="14"/>
      <c r="BHM22" s="14"/>
      <c r="BHN22" s="14"/>
      <c r="BHO22" s="14"/>
      <c r="BHP22" s="14"/>
      <c r="BHQ22" s="14"/>
      <c r="BHR22" s="14"/>
      <c r="BHS22" s="14"/>
      <c r="BHT22" s="14"/>
      <c r="BHU22" s="14"/>
      <c r="BHV22" s="14"/>
      <c r="BHW22" s="14"/>
      <c r="BHX22" s="14"/>
      <c r="BHY22" s="14"/>
      <c r="BHZ22" s="14"/>
      <c r="BIA22" s="14"/>
      <c r="BIB22" s="14"/>
      <c r="BIC22" s="14"/>
      <c r="BID22" s="14"/>
      <c r="BIE22" s="14"/>
      <c r="BIF22" s="14"/>
      <c r="BIG22" s="14"/>
      <c r="BIH22" s="14"/>
      <c r="BII22" s="14"/>
      <c r="BIJ22" s="14"/>
      <c r="BIK22" s="14"/>
      <c r="BIL22" s="14"/>
      <c r="BIM22" s="14"/>
      <c r="BIN22" s="14"/>
      <c r="BIO22" s="14"/>
      <c r="BIP22" s="14"/>
      <c r="BIQ22" s="14"/>
      <c r="BIR22" s="14"/>
      <c r="BIS22" s="14"/>
      <c r="BIT22" s="14"/>
      <c r="BIU22" s="14"/>
      <c r="BIV22" s="14"/>
      <c r="BIW22" s="14"/>
      <c r="BIX22" s="14"/>
      <c r="BIY22" s="14"/>
      <c r="BIZ22" s="14"/>
      <c r="BJA22" s="14"/>
      <c r="BJB22" s="14"/>
      <c r="BJC22" s="14"/>
      <c r="BJD22" s="14"/>
      <c r="BJE22" s="14"/>
      <c r="BJF22" s="14"/>
      <c r="BJG22" s="14"/>
      <c r="BJH22" s="14"/>
      <c r="BJI22" s="14"/>
      <c r="BJJ22" s="14"/>
      <c r="BJK22" s="14"/>
      <c r="BJL22" s="14"/>
      <c r="BJM22" s="14"/>
      <c r="BJN22" s="14"/>
      <c r="BJO22" s="14"/>
      <c r="BJP22" s="14"/>
      <c r="BJQ22" s="14"/>
      <c r="BJR22" s="14"/>
      <c r="BJS22" s="14"/>
      <c r="BJT22" s="14"/>
      <c r="BJU22" s="14"/>
      <c r="BJV22" s="14"/>
      <c r="BJW22" s="14"/>
      <c r="BJX22" s="14"/>
      <c r="BJY22" s="14"/>
      <c r="BJZ22" s="14"/>
      <c r="BKA22" s="14"/>
      <c r="BKB22" s="14"/>
      <c r="BKC22" s="14"/>
      <c r="BKD22" s="14"/>
      <c r="BKE22" s="14"/>
      <c r="BKF22" s="14"/>
      <c r="BKG22" s="14"/>
      <c r="BKH22" s="14"/>
      <c r="BKI22" s="14"/>
      <c r="BKJ22" s="14"/>
      <c r="BKK22" s="14"/>
      <c r="BKL22" s="14"/>
      <c r="BKM22" s="14"/>
      <c r="BKN22" s="14"/>
      <c r="BKO22" s="14"/>
      <c r="BKP22" s="14"/>
      <c r="BKQ22" s="14"/>
      <c r="BKR22" s="14"/>
      <c r="BKS22" s="14"/>
      <c r="BKT22" s="14"/>
      <c r="BKU22" s="14"/>
      <c r="BKV22" s="14"/>
      <c r="BKW22" s="14"/>
      <c r="BKX22" s="14"/>
      <c r="BKY22" s="14"/>
      <c r="BKZ22" s="14"/>
      <c r="BLA22" s="14"/>
      <c r="BLB22" s="14"/>
      <c r="BLC22" s="14"/>
      <c r="BLD22" s="14"/>
      <c r="BLE22" s="14"/>
      <c r="BLF22" s="14"/>
      <c r="BLG22" s="14"/>
      <c r="BLH22" s="14"/>
      <c r="BLI22" s="14"/>
      <c r="BLJ22" s="14"/>
      <c r="BLK22" s="14"/>
      <c r="BLL22" s="14"/>
      <c r="BLM22" s="14"/>
      <c r="BLN22" s="14"/>
      <c r="BLO22" s="14"/>
      <c r="BLP22" s="14"/>
      <c r="BLQ22" s="14"/>
      <c r="BLR22" s="14"/>
      <c r="BLS22" s="14"/>
      <c r="BLT22" s="14"/>
      <c r="BLU22" s="14"/>
      <c r="BLV22" s="14"/>
      <c r="BLW22" s="14"/>
      <c r="BLX22" s="14"/>
      <c r="BLY22" s="14"/>
      <c r="BLZ22" s="14"/>
      <c r="BMA22" s="14"/>
      <c r="BMB22" s="14"/>
      <c r="BMC22" s="14"/>
      <c r="BMD22" s="14"/>
      <c r="BME22" s="14"/>
      <c r="BMF22" s="14"/>
      <c r="BMG22" s="14"/>
      <c r="BMH22" s="14"/>
      <c r="BMI22" s="14"/>
      <c r="BMJ22" s="14"/>
      <c r="BMK22" s="14"/>
      <c r="BML22" s="14"/>
      <c r="BMM22" s="14"/>
      <c r="BMN22" s="14"/>
      <c r="BMO22" s="14"/>
      <c r="BMP22" s="14"/>
      <c r="BMQ22" s="14"/>
      <c r="BMR22" s="14"/>
      <c r="BMS22" s="14"/>
      <c r="BMT22" s="14"/>
      <c r="BMU22" s="14"/>
      <c r="BMV22" s="14"/>
      <c r="BMW22" s="14"/>
      <c r="BMX22" s="14"/>
      <c r="BMY22" s="14"/>
      <c r="BMZ22" s="14"/>
      <c r="BNA22" s="14"/>
      <c r="BNB22" s="14"/>
      <c r="BNC22" s="14"/>
      <c r="BND22" s="14"/>
      <c r="BNE22" s="14"/>
      <c r="BNF22" s="14"/>
      <c r="BNG22" s="14"/>
      <c r="BNH22" s="14"/>
      <c r="BNI22" s="14"/>
      <c r="BNJ22" s="14"/>
      <c r="BNK22" s="14"/>
      <c r="BNL22" s="14"/>
      <c r="BNM22" s="14"/>
      <c r="BNN22" s="14"/>
      <c r="BNO22" s="14"/>
      <c r="BNP22" s="14"/>
      <c r="BNQ22" s="14"/>
      <c r="BNR22" s="14"/>
      <c r="BNS22" s="14"/>
      <c r="BNT22" s="14"/>
      <c r="BNU22" s="14"/>
      <c r="BNV22" s="14"/>
      <c r="BNW22" s="14"/>
      <c r="BNX22" s="14"/>
      <c r="BNY22" s="14"/>
      <c r="BNZ22" s="14"/>
      <c r="BOA22" s="14"/>
      <c r="BOB22" s="14"/>
      <c r="BOC22" s="14"/>
      <c r="BOD22" s="14"/>
      <c r="BOE22" s="14"/>
      <c r="BOF22" s="14"/>
      <c r="BOG22" s="14"/>
      <c r="BOH22" s="14"/>
      <c r="BOI22" s="14"/>
      <c r="BOJ22" s="14"/>
      <c r="BOK22" s="14"/>
      <c r="BOL22" s="14"/>
      <c r="BOM22" s="14"/>
      <c r="BON22" s="14"/>
      <c r="BOO22" s="14"/>
      <c r="BOP22" s="14"/>
      <c r="BOQ22" s="14"/>
      <c r="BOR22" s="14"/>
      <c r="BOS22" s="14"/>
      <c r="BOT22" s="14"/>
      <c r="BOU22" s="14"/>
      <c r="BOV22" s="14"/>
      <c r="BOW22" s="14"/>
      <c r="BOX22" s="14"/>
      <c r="BOY22" s="14"/>
      <c r="BOZ22" s="14"/>
      <c r="BPA22" s="14"/>
      <c r="BPB22" s="14"/>
      <c r="BPC22" s="14"/>
      <c r="BPD22" s="14"/>
      <c r="BPE22" s="14"/>
      <c r="BPF22" s="14"/>
      <c r="BPG22" s="14"/>
      <c r="BPH22" s="14"/>
      <c r="BPI22" s="14"/>
      <c r="BPJ22" s="14"/>
      <c r="BPK22" s="14"/>
      <c r="BPL22" s="14"/>
      <c r="BPM22" s="14"/>
      <c r="BPN22" s="14"/>
      <c r="BPO22" s="14"/>
      <c r="BPP22" s="14"/>
      <c r="BPQ22" s="14"/>
      <c r="BPR22" s="14"/>
      <c r="BPS22" s="14"/>
      <c r="BPT22" s="14"/>
      <c r="BPU22" s="14"/>
      <c r="BPV22" s="14"/>
      <c r="BPW22" s="14"/>
      <c r="BPX22" s="14"/>
      <c r="BPY22" s="14"/>
      <c r="BPZ22" s="14"/>
      <c r="BQA22" s="14"/>
      <c r="BQB22" s="14"/>
      <c r="BQC22" s="14"/>
      <c r="BQD22" s="14"/>
      <c r="BQE22" s="14"/>
      <c r="BQF22" s="14"/>
      <c r="BQG22" s="14"/>
      <c r="BQH22" s="14"/>
      <c r="BQI22" s="14"/>
      <c r="BQJ22" s="14"/>
      <c r="BQK22" s="14"/>
      <c r="BQL22" s="14"/>
      <c r="BQM22" s="14"/>
      <c r="BQN22" s="14"/>
      <c r="BQO22" s="14"/>
      <c r="BQP22" s="14"/>
      <c r="BQQ22" s="14"/>
      <c r="BQR22" s="14"/>
      <c r="BQS22" s="14"/>
      <c r="BQT22" s="14"/>
      <c r="BQU22" s="14"/>
      <c r="BQV22" s="14"/>
      <c r="BQW22" s="14"/>
      <c r="BQX22" s="14"/>
      <c r="BQY22" s="14"/>
      <c r="BQZ22" s="14"/>
      <c r="BRA22" s="14"/>
      <c r="BRB22" s="14"/>
      <c r="BRC22" s="14"/>
      <c r="BRD22" s="14"/>
      <c r="BRE22" s="14"/>
      <c r="BRF22" s="14"/>
      <c r="BRG22" s="14"/>
      <c r="BRH22" s="14"/>
      <c r="BRI22" s="14"/>
      <c r="BRJ22" s="14"/>
      <c r="BRK22" s="14"/>
      <c r="BRL22" s="14"/>
      <c r="BRM22" s="14"/>
      <c r="BRN22" s="14"/>
      <c r="BRO22" s="14"/>
      <c r="BRP22" s="14"/>
      <c r="BRQ22" s="14"/>
      <c r="BRR22" s="14"/>
      <c r="BRS22" s="14"/>
      <c r="BRT22" s="14"/>
      <c r="BRU22" s="14"/>
      <c r="BRV22" s="14"/>
      <c r="BRW22" s="14"/>
      <c r="BRX22" s="14"/>
      <c r="BRY22" s="14"/>
      <c r="BRZ22" s="14"/>
      <c r="BSA22" s="14"/>
      <c r="BSB22" s="14"/>
      <c r="BSC22" s="14"/>
      <c r="BSD22" s="14"/>
      <c r="BSE22" s="14"/>
      <c r="BSF22" s="14"/>
      <c r="BSG22" s="14"/>
      <c r="BSH22" s="14"/>
      <c r="BSI22" s="14"/>
      <c r="BSJ22" s="14"/>
      <c r="BSK22" s="14"/>
      <c r="BSL22" s="14"/>
      <c r="BSM22" s="14"/>
      <c r="BSN22" s="14"/>
      <c r="BSO22" s="14"/>
      <c r="BSP22" s="14"/>
      <c r="BSQ22" s="14"/>
      <c r="BSR22" s="14"/>
      <c r="BSS22" s="14"/>
      <c r="BST22" s="14"/>
      <c r="BSU22" s="14"/>
      <c r="BSV22" s="14"/>
      <c r="BSW22" s="14"/>
      <c r="BSX22" s="14"/>
      <c r="BSY22" s="14"/>
      <c r="BSZ22" s="14"/>
      <c r="BTA22" s="14"/>
      <c r="BTB22" s="14"/>
      <c r="BTC22" s="14"/>
      <c r="BTD22" s="14"/>
      <c r="BTE22" s="14"/>
      <c r="BTF22" s="14"/>
      <c r="BTG22" s="14"/>
      <c r="BTH22" s="14"/>
      <c r="BTI22" s="14"/>
      <c r="BTJ22" s="14"/>
      <c r="BTK22" s="14"/>
      <c r="BTL22" s="14"/>
      <c r="BTM22" s="14"/>
      <c r="BTN22" s="14"/>
      <c r="BTO22" s="14"/>
      <c r="BTP22" s="14"/>
      <c r="BTQ22" s="14"/>
      <c r="BTR22" s="14"/>
      <c r="BTS22" s="14"/>
      <c r="BTT22" s="14"/>
      <c r="BTU22" s="14"/>
      <c r="BTV22" s="14"/>
      <c r="BTW22" s="14"/>
      <c r="BTX22" s="14"/>
      <c r="BTY22" s="14"/>
      <c r="BTZ22" s="14"/>
      <c r="BUA22" s="14"/>
      <c r="BUB22" s="14"/>
      <c r="BUC22" s="14"/>
      <c r="BUD22" s="14"/>
      <c r="BUE22" s="14"/>
      <c r="BUF22" s="14"/>
      <c r="BUG22" s="14"/>
      <c r="BUH22" s="14"/>
      <c r="BUI22" s="14"/>
      <c r="BUJ22" s="14"/>
      <c r="BUK22" s="14"/>
      <c r="BUL22" s="14"/>
      <c r="BUM22" s="14"/>
      <c r="BUN22" s="14"/>
      <c r="BUO22" s="14"/>
      <c r="BUP22" s="14"/>
      <c r="BUQ22" s="14"/>
      <c r="BUR22" s="14"/>
      <c r="BUS22" s="14"/>
      <c r="BUT22" s="14"/>
      <c r="BUU22" s="14"/>
      <c r="BUV22" s="14"/>
      <c r="BUW22" s="14"/>
      <c r="BUX22" s="14"/>
      <c r="BUY22" s="14"/>
      <c r="BUZ22" s="14"/>
      <c r="BVA22" s="14"/>
      <c r="BVB22" s="14"/>
      <c r="BVC22" s="14"/>
      <c r="BVD22" s="14"/>
      <c r="BVE22" s="14"/>
      <c r="BVF22" s="14"/>
      <c r="BVG22" s="14"/>
      <c r="BVH22" s="14"/>
      <c r="BVI22" s="14"/>
      <c r="BVJ22" s="14"/>
      <c r="BVK22" s="14"/>
      <c r="BVL22" s="14"/>
      <c r="BVM22" s="14"/>
      <c r="BVN22" s="14"/>
      <c r="BVO22" s="14"/>
      <c r="BVP22" s="14"/>
      <c r="BVQ22" s="14"/>
      <c r="BVR22" s="14"/>
      <c r="BVS22" s="14"/>
      <c r="BVT22" s="14"/>
      <c r="BVU22" s="14"/>
      <c r="BVV22" s="14"/>
      <c r="BVW22" s="14"/>
      <c r="BVX22" s="14"/>
      <c r="BVY22" s="14"/>
      <c r="BVZ22" s="14"/>
      <c r="BWA22" s="14"/>
      <c r="BWB22" s="14"/>
      <c r="BWC22" s="14"/>
      <c r="BWD22" s="14"/>
      <c r="BWE22" s="14"/>
      <c r="BWF22" s="14"/>
      <c r="BWG22" s="14"/>
      <c r="BWH22" s="14"/>
      <c r="BWI22" s="14"/>
      <c r="BWJ22" s="14"/>
      <c r="BWK22" s="14"/>
      <c r="BWL22" s="14"/>
      <c r="BWM22" s="14"/>
      <c r="BWN22" s="14"/>
      <c r="BWO22" s="14"/>
      <c r="BWP22" s="14"/>
      <c r="BWQ22" s="14"/>
      <c r="BWR22" s="14"/>
      <c r="BWS22" s="14"/>
      <c r="BWT22" s="14"/>
      <c r="BWU22" s="14"/>
      <c r="BWV22" s="14"/>
      <c r="BWW22" s="14"/>
      <c r="BWX22" s="14"/>
      <c r="BWY22" s="14"/>
      <c r="BWZ22" s="14"/>
      <c r="BXA22" s="14"/>
      <c r="BXB22" s="14"/>
      <c r="BXC22" s="14"/>
      <c r="BXD22" s="14"/>
      <c r="BXE22" s="14"/>
      <c r="BXF22" s="14"/>
      <c r="BXG22" s="14"/>
      <c r="BXH22" s="14"/>
      <c r="BXI22" s="14"/>
      <c r="BXJ22" s="14"/>
      <c r="BXK22" s="14"/>
      <c r="BXL22" s="14"/>
      <c r="BXM22" s="14"/>
      <c r="BXN22" s="14"/>
      <c r="BXO22" s="14"/>
      <c r="BXP22" s="14"/>
      <c r="BXQ22" s="14"/>
      <c r="BXR22" s="14"/>
      <c r="BXS22" s="14"/>
      <c r="BXT22" s="14"/>
      <c r="BXU22" s="14"/>
      <c r="BXV22" s="14"/>
      <c r="BXW22" s="14"/>
      <c r="BXX22" s="14"/>
      <c r="BXY22" s="14"/>
      <c r="BXZ22" s="14"/>
      <c r="BYA22" s="14"/>
      <c r="BYB22" s="14"/>
      <c r="BYC22" s="14"/>
      <c r="BYD22" s="14"/>
      <c r="BYE22" s="14"/>
      <c r="BYF22" s="14"/>
      <c r="BYG22" s="14"/>
      <c r="BYH22" s="14"/>
      <c r="BYI22" s="14"/>
      <c r="BYJ22" s="14"/>
      <c r="BYK22" s="14"/>
      <c r="BYL22" s="14"/>
      <c r="BYM22" s="14"/>
      <c r="BYN22" s="14"/>
      <c r="BYO22" s="14"/>
      <c r="BYP22" s="14"/>
      <c r="BYQ22" s="14"/>
      <c r="BYR22" s="14"/>
      <c r="BYS22" s="14"/>
      <c r="BYT22" s="14"/>
      <c r="BYU22" s="14"/>
      <c r="BYV22" s="14"/>
      <c r="BYW22" s="14"/>
      <c r="BYX22" s="14"/>
      <c r="BYY22" s="14"/>
      <c r="BYZ22" s="14"/>
      <c r="BZA22" s="14"/>
      <c r="BZB22" s="14"/>
      <c r="BZC22" s="14"/>
      <c r="BZD22" s="14"/>
      <c r="BZE22" s="14"/>
      <c r="BZF22" s="14"/>
      <c r="BZG22" s="14"/>
      <c r="BZH22" s="14"/>
      <c r="BZI22" s="14"/>
      <c r="BZJ22" s="14"/>
      <c r="BZK22" s="14"/>
      <c r="BZL22" s="14"/>
      <c r="BZM22" s="14"/>
      <c r="BZN22" s="14"/>
      <c r="BZO22" s="14"/>
      <c r="BZP22" s="14"/>
      <c r="BZQ22" s="14"/>
      <c r="BZR22" s="14"/>
      <c r="BZS22" s="14"/>
      <c r="BZT22" s="14"/>
      <c r="BZU22" s="14"/>
      <c r="BZV22" s="14"/>
      <c r="BZW22" s="14"/>
      <c r="BZX22" s="14"/>
      <c r="BZY22" s="14"/>
      <c r="BZZ22" s="14"/>
      <c r="CAA22" s="14"/>
      <c r="CAB22" s="14"/>
      <c r="CAC22" s="14"/>
      <c r="CAD22" s="14"/>
      <c r="CAE22" s="14"/>
      <c r="CAF22" s="14"/>
      <c r="CAG22" s="14"/>
      <c r="CAH22" s="14"/>
      <c r="CAI22" s="14"/>
      <c r="CAJ22" s="14"/>
      <c r="CAK22" s="14"/>
      <c r="CAL22" s="14"/>
      <c r="CAM22" s="14"/>
      <c r="CAN22" s="14"/>
      <c r="CAO22" s="14"/>
      <c r="CAP22" s="14"/>
      <c r="CAQ22" s="14"/>
      <c r="CAR22" s="14"/>
      <c r="CAS22" s="14"/>
      <c r="CAT22" s="14"/>
      <c r="CAU22" s="14"/>
      <c r="CAV22" s="14"/>
      <c r="CAW22" s="14"/>
      <c r="CAX22" s="14"/>
      <c r="CAY22" s="14"/>
      <c r="CAZ22" s="14"/>
      <c r="CBA22" s="14"/>
      <c r="CBB22" s="14"/>
      <c r="CBC22" s="14"/>
      <c r="CBD22" s="14"/>
      <c r="CBE22" s="14"/>
      <c r="CBF22" s="14"/>
      <c r="CBG22" s="14"/>
      <c r="CBH22" s="14"/>
      <c r="CBI22" s="14"/>
      <c r="CBJ22" s="14"/>
      <c r="CBK22" s="14"/>
      <c r="CBL22" s="14"/>
      <c r="CBM22" s="14"/>
      <c r="CBN22" s="14"/>
      <c r="CBO22" s="14"/>
      <c r="CBP22" s="14"/>
      <c r="CBQ22" s="14"/>
      <c r="CBR22" s="14"/>
      <c r="CBS22" s="14"/>
      <c r="CBT22" s="14"/>
      <c r="CBU22" s="14"/>
      <c r="CBV22" s="14"/>
      <c r="CBW22" s="14"/>
      <c r="CBX22" s="14"/>
      <c r="CBY22" s="14"/>
      <c r="CBZ22" s="14"/>
      <c r="CCA22" s="14"/>
      <c r="CCB22" s="14"/>
      <c r="CCC22" s="14"/>
      <c r="CCD22" s="14"/>
      <c r="CCE22" s="14"/>
      <c r="CCF22" s="14"/>
      <c r="CCG22" s="14"/>
      <c r="CCH22" s="14"/>
      <c r="CCI22" s="14"/>
      <c r="CCJ22" s="14"/>
      <c r="CCK22" s="14"/>
      <c r="CCL22" s="14"/>
      <c r="CCM22" s="14"/>
      <c r="CCN22" s="14"/>
      <c r="CCO22" s="14"/>
      <c r="CCP22" s="14"/>
      <c r="CCQ22" s="14"/>
      <c r="CCR22" s="14"/>
      <c r="CCS22" s="14"/>
      <c r="CCT22" s="14"/>
      <c r="CCU22" s="14"/>
      <c r="CCV22" s="14"/>
      <c r="CCW22" s="14"/>
      <c r="CCX22" s="14"/>
      <c r="CCY22" s="14"/>
      <c r="CCZ22" s="14"/>
      <c r="CDA22" s="14"/>
      <c r="CDB22" s="14"/>
      <c r="CDC22" s="14"/>
      <c r="CDD22" s="14"/>
      <c r="CDE22" s="14"/>
      <c r="CDF22" s="14"/>
      <c r="CDG22" s="14"/>
      <c r="CDH22" s="14"/>
      <c r="CDI22" s="14"/>
      <c r="CDJ22" s="14"/>
      <c r="CDK22" s="14"/>
      <c r="CDL22" s="14"/>
      <c r="CDM22" s="14"/>
      <c r="CDN22" s="14"/>
      <c r="CDO22" s="14"/>
      <c r="CDP22" s="14"/>
      <c r="CDQ22" s="14"/>
      <c r="CDR22" s="14"/>
      <c r="CDS22" s="14"/>
      <c r="CDT22" s="14"/>
      <c r="CDU22" s="14"/>
      <c r="CDV22" s="14"/>
      <c r="CDW22" s="14"/>
      <c r="CDX22" s="14"/>
      <c r="CDY22" s="14"/>
      <c r="CDZ22" s="14"/>
      <c r="CEA22" s="14"/>
      <c r="CEB22" s="14"/>
      <c r="CEC22" s="14"/>
      <c r="CED22" s="14"/>
      <c r="CEE22" s="14"/>
      <c r="CEF22" s="14"/>
      <c r="CEG22" s="14"/>
      <c r="CEH22" s="14"/>
      <c r="CEI22" s="14"/>
      <c r="CEJ22" s="14"/>
      <c r="CEK22" s="14"/>
      <c r="CEL22" s="14"/>
      <c r="CEM22" s="14"/>
      <c r="CEN22" s="14"/>
      <c r="CEO22" s="14"/>
      <c r="CEP22" s="14"/>
      <c r="CEQ22" s="14"/>
      <c r="CER22" s="14"/>
      <c r="CES22" s="14"/>
      <c r="CET22" s="14"/>
      <c r="CEU22" s="14"/>
      <c r="CEV22" s="14"/>
      <c r="CEW22" s="14"/>
      <c r="CEX22" s="14"/>
      <c r="CEY22" s="14"/>
      <c r="CEZ22" s="14"/>
      <c r="CFA22" s="14"/>
      <c r="CFB22" s="14"/>
      <c r="CFC22" s="14"/>
      <c r="CFD22" s="14"/>
      <c r="CFE22" s="14"/>
      <c r="CFF22" s="14"/>
      <c r="CFG22" s="14"/>
      <c r="CFH22" s="14"/>
      <c r="CFI22" s="14"/>
      <c r="CFJ22" s="14"/>
      <c r="CFK22" s="14"/>
      <c r="CFL22" s="14"/>
      <c r="CFM22" s="14"/>
      <c r="CFN22" s="14"/>
      <c r="CFO22" s="14"/>
      <c r="CFP22" s="14"/>
      <c r="CFQ22" s="14"/>
      <c r="CFR22" s="14"/>
      <c r="CFS22" s="14"/>
      <c r="CFT22" s="14"/>
      <c r="CFU22" s="14"/>
      <c r="CFV22" s="14"/>
      <c r="CFW22" s="14"/>
      <c r="CFX22" s="14"/>
      <c r="CFY22" s="14"/>
      <c r="CFZ22" s="14"/>
      <c r="CGA22" s="14"/>
      <c r="CGB22" s="14"/>
      <c r="CGC22" s="14"/>
      <c r="CGD22" s="14"/>
      <c r="CGE22" s="14"/>
      <c r="CGF22" s="14"/>
      <c r="CGG22" s="14"/>
      <c r="CGH22" s="14"/>
      <c r="CGI22" s="14"/>
      <c r="CGJ22" s="14"/>
      <c r="CGK22" s="14"/>
      <c r="CGL22" s="14"/>
      <c r="CGM22" s="14"/>
      <c r="CGN22" s="14"/>
      <c r="CGO22" s="14"/>
      <c r="CGP22" s="14"/>
      <c r="CGQ22" s="14"/>
      <c r="CGR22" s="14"/>
      <c r="CGS22" s="14"/>
      <c r="CGT22" s="14"/>
      <c r="CGU22" s="14"/>
      <c r="CGV22" s="14"/>
      <c r="CGW22" s="14"/>
      <c r="CGX22" s="14"/>
      <c r="CGY22" s="14"/>
      <c r="CGZ22" s="14"/>
      <c r="CHA22" s="14"/>
      <c r="CHB22" s="14"/>
      <c r="CHC22" s="14"/>
      <c r="CHD22" s="14"/>
      <c r="CHE22" s="14"/>
      <c r="CHF22" s="14"/>
      <c r="CHG22" s="14"/>
      <c r="CHH22" s="14"/>
      <c r="CHI22" s="14"/>
      <c r="CHJ22" s="14"/>
      <c r="CHK22" s="14"/>
      <c r="CHL22" s="14"/>
      <c r="CHM22" s="14"/>
      <c r="CHN22" s="14"/>
      <c r="CHO22" s="14"/>
      <c r="CHP22" s="14"/>
      <c r="CHQ22" s="14"/>
      <c r="CHR22" s="14"/>
      <c r="CHS22" s="14"/>
      <c r="CHT22" s="14"/>
      <c r="CHU22" s="14"/>
      <c r="CHV22" s="14"/>
      <c r="CHW22" s="14"/>
      <c r="CHX22" s="14"/>
      <c r="CHY22" s="14"/>
      <c r="CHZ22" s="14"/>
      <c r="CIA22" s="14"/>
      <c r="CIB22" s="14"/>
      <c r="CIC22" s="14"/>
      <c r="CID22" s="14"/>
      <c r="CIE22" s="14"/>
      <c r="CIF22" s="14"/>
      <c r="CIG22" s="14"/>
      <c r="CIH22" s="14"/>
      <c r="CII22" s="14"/>
      <c r="CIJ22" s="14"/>
      <c r="CIK22" s="14"/>
      <c r="CIL22" s="14"/>
      <c r="CIM22" s="14"/>
      <c r="CIN22" s="14"/>
      <c r="CIO22" s="14"/>
      <c r="CIP22" s="14"/>
      <c r="CIQ22" s="14"/>
      <c r="CIR22" s="14"/>
      <c r="CIS22" s="14"/>
      <c r="CIT22" s="14"/>
      <c r="CIU22" s="14"/>
      <c r="CIV22" s="14"/>
      <c r="CIW22" s="14"/>
      <c r="CIX22" s="14"/>
      <c r="CIY22" s="14"/>
      <c r="CIZ22" s="14"/>
    </row>
    <row r="23" spans="1:2288" x14ac:dyDescent="0.2">
      <c r="A23" s="22" t="s">
        <v>18</v>
      </c>
      <c r="B23" s="17" t="s">
        <v>9</v>
      </c>
      <c r="C23" s="13">
        <v>0.01</v>
      </c>
      <c r="D23" s="13">
        <v>0.3374999999650754</v>
      </c>
      <c r="E23" s="13">
        <v>0.67527777777286246</v>
      </c>
      <c r="F23" s="13">
        <v>1.0127777777379379</v>
      </c>
      <c r="G23" s="13">
        <v>1.3530555554316379</v>
      </c>
      <c r="H23" s="13">
        <v>1.690833333239425</v>
      </c>
      <c r="I23" s="13">
        <v>2.031111111107748</v>
      </c>
      <c r="J23" s="13">
        <v>2.3688888889155351</v>
      </c>
      <c r="K23" s="13">
        <v>2.7063888888806105</v>
      </c>
      <c r="L23" s="13">
        <v>3.0438888888456859</v>
      </c>
      <c r="M23" s="13">
        <v>3.3816666666534729</v>
      </c>
      <c r="N23" s="13">
        <v>3.7191666666185483</v>
      </c>
      <c r="O23" s="13">
        <v>4.0569444444263354</v>
      </c>
      <c r="P23" s="13">
        <v>4.3944444443914108</v>
      </c>
      <c r="Q23" s="13">
        <v>4.7319444443564862</v>
      </c>
      <c r="R23" s="13">
        <v>5.0697222221642733</v>
      </c>
      <c r="S23" s="13">
        <v>5.4127777777612209</v>
      </c>
      <c r="T23" s="13">
        <v>5.750555555569008</v>
      </c>
      <c r="U23" s="13">
        <v>6.0880555555340834</v>
      </c>
      <c r="V23" s="13">
        <v>6.4283333332277834</v>
      </c>
      <c r="W23" s="13">
        <v>6.7688888889388181</v>
      </c>
      <c r="X23" s="13">
        <v>7.1063888889038935</v>
      </c>
      <c r="Y23" s="13">
        <v>7.4497222221689299</v>
      </c>
      <c r="Z23" s="13">
        <v>7.7872222221340053</v>
      </c>
      <c r="AA23" s="13">
        <v>8.1249999999417923</v>
      </c>
      <c r="AB23" s="13">
        <v>8.4624999999068677</v>
      </c>
      <c r="AC23" s="13">
        <v>8.8027777777751908</v>
      </c>
      <c r="AD23" s="13">
        <v>9.1405555555829778</v>
      </c>
      <c r="AE23" s="13">
        <v>9.4780555555480532</v>
      </c>
      <c r="AF23" s="13">
        <v>9.8158333333558403</v>
      </c>
      <c r="AG23" s="13">
        <v>10.158888888778165</v>
      </c>
      <c r="AH23" s="13">
        <v>10.496388888917863</v>
      </c>
      <c r="AI23" s="13">
        <v>10.834166666551027</v>
      </c>
      <c r="AJ23" s="13">
        <v>11.171666666690726</v>
      </c>
      <c r="AK23" s="13">
        <v>11.514999999955762</v>
      </c>
      <c r="AL23" s="13">
        <v>11.852499999920838</v>
      </c>
      <c r="AM23" s="13">
        <v>12.195555555517785</v>
      </c>
      <c r="AN23" s="13">
        <v>12.533333333325572</v>
      </c>
      <c r="AO23" s="13">
        <v>12.870833333290648</v>
      </c>
      <c r="AP23" s="13">
        <v>13.208611111098435</v>
      </c>
      <c r="AQ23" s="13">
        <v>13.54611111106351</v>
      </c>
      <c r="AR23" s="13">
        <v>13.883611111028586</v>
      </c>
      <c r="AS23" s="13">
        <v>14.221388888836373</v>
      </c>
      <c r="AT23" s="13">
        <v>14.558888888801448</v>
      </c>
      <c r="AU23" s="13">
        <v>14.896388888766523</v>
      </c>
      <c r="AV23" s="13">
        <v>15.236944444477558</v>
      </c>
      <c r="AW23" s="13">
        <v>15.574444444442634</v>
      </c>
      <c r="AX23" s="13">
        <v>15.914999999979045</v>
      </c>
      <c r="AY23" s="13">
        <v>16.255277777672745</v>
      </c>
      <c r="AZ23" s="13">
        <v>16.592777777812444</v>
      </c>
      <c r="BA23" s="13">
        <v>16.930555555445608</v>
      </c>
      <c r="BB23" s="13">
        <v>17.270833333313931</v>
      </c>
      <c r="BC23" s="13">
        <v>17.608611111121718</v>
      </c>
      <c r="BD23" s="13">
        <v>17.946111111086793</v>
      </c>
      <c r="BE23" s="13">
        <v>18.283611111051869</v>
      </c>
      <c r="BF23" s="13">
        <v>18.621388888859656</v>
      </c>
      <c r="BG23" s="13">
        <v>18.958888888824731</v>
      </c>
      <c r="BH23" s="13">
        <v>19.296388888789807</v>
      </c>
      <c r="BI23" s="13">
        <v>19.634166666597594</v>
      </c>
      <c r="BJ23" s="13">
        <v>19.974444444465917</v>
      </c>
      <c r="BK23" s="13">
        <v>20.312222222099081</v>
      </c>
      <c r="BL23" s="13">
        <v>20.649722222238779</v>
      </c>
      <c r="BM23" s="13">
        <v>20.987222222203854</v>
      </c>
      <c r="BN23" s="13">
        <v>21.325000000011642</v>
      </c>
      <c r="BO23" s="13">
        <v>21.662499999976717</v>
      </c>
      <c r="BP23" s="13">
        <v>22.000277777784504</v>
      </c>
      <c r="BQ23" s="13">
        <v>22.337777777749579</v>
      </c>
      <c r="BR23" s="13">
        <v>22.675277777714655</v>
      </c>
      <c r="BS23" s="13">
        <v>23.013055555522442</v>
      </c>
      <c r="BT23" s="13">
        <v>23.350555555487517</v>
      </c>
      <c r="BU23" s="13">
        <v>23.688055555452593</v>
      </c>
      <c r="BV23" s="13">
        <v>24.02583333326038</v>
      </c>
      <c r="BW23" s="13">
        <v>24.363333333225455</v>
      </c>
      <c r="BX23" s="13">
        <v>24.701111111033242</v>
      </c>
      <c r="BY23" s="13">
        <v>25.038611110998318</v>
      </c>
      <c r="BZ23" s="13">
        <v>25.378888888866641</v>
      </c>
      <c r="CA23" s="13">
        <v>25.716666666674428</v>
      </c>
      <c r="CB23" s="13">
        <v>26.054166666639503</v>
      </c>
      <c r="CC23" s="13">
        <v>26.39194444444729</v>
      </c>
      <c r="CD23" s="13">
        <v>26.729444444412366</v>
      </c>
      <c r="CE23" s="13">
        <v>27.066944444377441</v>
      </c>
      <c r="CF23" s="13">
        <v>27.404722222185228</v>
      </c>
      <c r="CG23" s="13">
        <v>27.742222222150303</v>
      </c>
      <c r="CH23" s="13">
        <v>28.079722222115379</v>
      </c>
      <c r="CI23" s="13">
        <v>28.420277777826414</v>
      </c>
      <c r="CJ23" s="13">
        <v>28.760555555520114</v>
      </c>
      <c r="CK23" s="13">
        <v>29.098333333327901</v>
      </c>
      <c r="CL23" s="13">
        <v>29.435833333292976</v>
      </c>
      <c r="CM23" s="13">
        <v>29.773333333258051</v>
      </c>
      <c r="CN23" s="13">
        <v>30.111111111065838</v>
      </c>
      <c r="CO23" s="13">
        <v>30.448611111030914</v>
      </c>
      <c r="CP23" s="13">
        <v>30.786388888838701</v>
      </c>
      <c r="CQ23" s="13">
        <v>31.123888888803776</v>
      </c>
      <c r="CR23" s="13">
        <v>31.464166666672099</v>
      </c>
      <c r="CS23" s="13">
        <v>31.807499999937136</v>
      </c>
      <c r="CT23" s="13">
        <v>32.144999999902211</v>
      </c>
      <c r="CU23" s="13">
        <v>32.482777777709998</v>
      </c>
      <c r="CV23" s="13">
        <v>32.820277777675074</v>
      </c>
      <c r="CW23" s="13">
        <v>33.157777777814772</v>
      </c>
      <c r="CX23" s="13">
        <v>33.498333333351184</v>
      </c>
      <c r="CY23" s="13">
        <v>33.835833333316259</v>
      </c>
      <c r="CZ23" s="13">
        <v>34.173611111124046</v>
      </c>
      <c r="DA23" s="13">
        <v>34.511111111089122</v>
      </c>
      <c r="DB23" s="13">
        <v>34.854166666686069</v>
      </c>
      <c r="DC23" s="13">
        <v>35.191944444493856</v>
      </c>
      <c r="DD23" s="13">
        <v>35.529444444458932</v>
      </c>
      <c r="DE23" s="13">
        <v>35.867222222266719</v>
      </c>
      <c r="DF23" s="13">
        <v>36.204722222231794</v>
      </c>
      <c r="DG23" s="13">
        <v>36.54222222219687</v>
      </c>
      <c r="DH23" s="13">
        <v>36.880000000004657</v>
      </c>
      <c r="DI23" s="13">
        <v>37.217499999969732</v>
      </c>
      <c r="DJ23" s="13">
        <v>37.555277777777519</v>
      </c>
      <c r="DK23" s="13">
        <v>37.892777777742594</v>
      </c>
      <c r="DL23" s="13">
        <v>38.233055555436295</v>
      </c>
      <c r="DM23" s="13">
        <v>38.570833333244082</v>
      </c>
      <c r="DN23" s="13">
        <v>38.908333333209157</v>
      </c>
      <c r="DO23" s="13">
        <v>39.245833333348855</v>
      </c>
      <c r="DP23" s="13">
        <v>39.586388888885267</v>
      </c>
      <c r="DQ23" s="13">
        <v>39.923888888850342</v>
      </c>
      <c r="DR23" s="13">
        <v>40.26166666665813</v>
      </c>
      <c r="DS23" s="13">
        <v>40.599166666623205</v>
      </c>
      <c r="DT23" s="13">
        <v>40.93666666658828</v>
      </c>
      <c r="DU23" s="13">
        <v>41.28000000002794</v>
      </c>
      <c r="DV23" s="13">
        <v>41.617499999993015</v>
      </c>
      <c r="DW23" s="13">
        <v>41.955277777800802</v>
      </c>
      <c r="DX23" s="13">
        <v>42.292777777765878</v>
      </c>
      <c r="DY23" s="13">
        <v>42.630277777730953</v>
      </c>
      <c r="DZ23" s="13">
        <v>42.96805555553874</v>
      </c>
      <c r="EA23" s="13">
        <v>43.305555555503815</v>
      </c>
      <c r="EB23" s="13">
        <v>43.643333333311602</v>
      </c>
      <c r="EC23" s="13">
        <v>43.980833333276678</v>
      </c>
      <c r="ED23" s="13">
        <v>44.318333333241753</v>
      </c>
      <c r="EE23" s="13">
        <v>44.65611111104954</v>
      </c>
      <c r="EF23" s="13">
        <v>44.993611111014616</v>
      </c>
      <c r="EG23" s="13">
        <v>45.331388888822403</v>
      </c>
      <c r="EH23" s="13">
        <v>45.668888888787478</v>
      </c>
      <c r="EI23" s="13">
        <v>46.006388888927177</v>
      </c>
      <c r="EJ23" s="13">
        <v>46.347222222131677</v>
      </c>
      <c r="EK23" s="13">
        <v>46.6875</v>
      </c>
      <c r="EL23" s="13">
        <v>47.024999999965075</v>
      </c>
      <c r="EM23" s="13">
        <v>47.362777777772862</v>
      </c>
      <c r="EN23" s="13">
        <v>47.700277777737938</v>
      </c>
      <c r="EO23" s="13">
        <v>48.037777777703013</v>
      </c>
      <c r="EP23" s="13">
        <v>48.3755555555108</v>
      </c>
      <c r="EQ23" s="13">
        <v>48.713055555475876</v>
      </c>
      <c r="ER23" s="13">
        <v>49.050833333283663</v>
      </c>
      <c r="ES23" s="13">
        <v>49.388333333248738</v>
      </c>
      <c r="ET23" s="13">
        <v>49.726111111056525</v>
      </c>
      <c r="EU23" s="13">
        <v>50.066388888924848</v>
      </c>
      <c r="EV23" s="13">
        <v>50.403888888889924</v>
      </c>
      <c r="EW23" s="13">
        <v>50.741666666697711</v>
      </c>
      <c r="EX23" s="13">
        <v>51.079166666662786</v>
      </c>
      <c r="EY23" s="13">
        <v>51.416666666627862</v>
      </c>
      <c r="EZ23" s="13">
        <v>51.754444444435649</v>
      </c>
      <c r="FA23" s="13">
        <v>52.094722222129349</v>
      </c>
      <c r="FB23" s="13">
        <v>52.432499999937136</v>
      </c>
      <c r="FC23" s="13">
        <v>52.775555555534083</v>
      </c>
      <c r="FD23" s="13">
        <v>53.11888888879912</v>
      </c>
      <c r="FE23" s="13">
        <v>53.456388888938818</v>
      </c>
      <c r="FF23" s="13">
        <v>53.793888888903894</v>
      </c>
      <c r="FG23" s="13">
        <v>54.131666666711681</v>
      </c>
      <c r="FH23" s="13">
        <v>54.469166666676756</v>
      </c>
      <c r="FI23" s="13">
        <v>54.812499999941792</v>
      </c>
      <c r="FJ23" s="13">
        <v>55.152777777810115</v>
      </c>
      <c r="FK23" s="13">
        <v>55.493055555503815</v>
      </c>
      <c r="FL23" s="13">
        <v>55.830833333311602</v>
      </c>
      <c r="FM23" s="13">
        <v>56.168333333276678</v>
      </c>
      <c r="FN23" s="13">
        <v>56.506111111084465</v>
      </c>
      <c r="FO23" s="13">
        <v>56.84361111104954</v>
      </c>
      <c r="FP23" s="13">
        <v>57.181111111014616</v>
      </c>
      <c r="FQ23" s="13">
        <v>57.518888888822403</v>
      </c>
      <c r="FR23" s="13">
        <v>57.856388888787478</v>
      </c>
      <c r="FS23" s="13">
        <v>58.194166666595265</v>
      </c>
      <c r="FT23" s="13">
        <v>58.531666666560341</v>
      </c>
      <c r="FU23" s="13">
        <v>58.869166666700039</v>
      </c>
      <c r="FV23" s="13">
        <v>59.209722222236451</v>
      </c>
      <c r="FW23" s="13">
        <v>59.547222222201526</v>
      </c>
      <c r="FX23" s="13">
        <v>59.884722222166602</v>
      </c>
      <c r="FY23" s="13">
        <v>60.222499999974389</v>
      </c>
      <c r="FZ23" s="13">
        <v>60.559999999939464</v>
      </c>
      <c r="GA23" s="13">
        <v>60.897777777747251</v>
      </c>
      <c r="GB23" s="13">
        <v>61.235277777712326</v>
      </c>
      <c r="GC23" s="13">
        <v>61.57555555558065</v>
      </c>
      <c r="GD23" s="13">
        <v>61.913333333213814</v>
      </c>
      <c r="GE23" s="13">
        <v>62.250833333353512</v>
      </c>
      <c r="GF23" s="13">
        <v>62.591388888889924</v>
      </c>
      <c r="GG23" s="13">
        <v>62.928888888854999</v>
      </c>
      <c r="GH23" s="13">
        <v>63.266388888820074</v>
      </c>
      <c r="GI23" s="13">
        <v>63.604166666627862</v>
      </c>
      <c r="GJ23" s="13">
        <v>63.941666666592937</v>
      </c>
      <c r="GK23" s="13">
        <v>64.279166666558012</v>
      </c>
      <c r="GL23" s="13">
        <v>64.616944444365799</v>
      </c>
      <c r="GM23" s="13">
        <v>64.954444444330875</v>
      </c>
      <c r="GN23" s="13">
        <v>65.292222222138662</v>
      </c>
      <c r="GO23" s="13">
        <v>65.629722222103737</v>
      </c>
      <c r="GP23" s="13">
        <v>65.967222222243436</v>
      </c>
      <c r="GQ23" s="13">
        <v>66.3049999998766</v>
      </c>
      <c r="GR23" s="13">
        <v>66.642500000016298</v>
      </c>
      <c r="GS23" s="13">
        <v>66.980277777824085</v>
      </c>
      <c r="GT23" s="13">
        <v>67.320555555517785</v>
      </c>
      <c r="GU23" s="13">
        <v>67.658055555482861</v>
      </c>
      <c r="GV23" s="13">
        <v>67.995833333290648</v>
      </c>
      <c r="GW23" s="13">
        <v>68.333333333255723</v>
      </c>
      <c r="GX23" s="13">
        <v>68.670833333220799</v>
      </c>
      <c r="GY23" s="13">
        <v>69.011666666599922</v>
      </c>
      <c r="GZ23" s="13">
        <v>69.35472222219687</v>
      </c>
      <c r="HA23" s="13">
        <v>69.692222222161945</v>
      </c>
      <c r="HB23" s="13">
        <v>70.029999999969732</v>
      </c>
      <c r="HC23" s="13">
        <v>70.367499999934807</v>
      </c>
      <c r="HD23" s="13">
        <v>70.705277777742594</v>
      </c>
      <c r="HE23" s="13">
        <v>87.474722222134005</v>
      </c>
      <c r="HF23" s="13">
        <v>87.812499999941792</v>
      </c>
      <c r="HG23" s="13">
        <v>88.149999999906868</v>
      </c>
      <c r="HH23" s="13">
        <v>88.487777777714655</v>
      </c>
      <c r="HI23" s="13">
        <v>88.82527777767973</v>
      </c>
      <c r="HJ23" s="13">
        <v>89.162777777819429</v>
      </c>
      <c r="HK23" s="13">
        <v>89.500555555452593</v>
      </c>
      <c r="HL23" s="13">
        <v>89.838055555592291</v>
      </c>
      <c r="HM23" s="13">
        <v>90.175555555557366</v>
      </c>
      <c r="HN23" s="13">
        <v>90.513333333365154</v>
      </c>
      <c r="HO23" s="13">
        <v>90.850833333330229</v>
      </c>
      <c r="HP23" s="13">
        <v>91.188611111138016</v>
      </c>
      <c r="HQ23" s="13">
        <v>91.526111111103091</v>
      </c>
      <c r="HR23" s="13">
        <v>91.863611111068167</v>
      </c>
      <c r="HS23" s="13">
        <v>92.201388888875954</v>
      </c>
      <c r="HT23" s="13">
        <v>92.538888888841029</v>
      </c>
      <c r="HU23" s="13">
        <v>92.876666666648816</v>
      </c>
      <c r="HV23" s="13">
        <v>93.214166666613892</v>
      </c>
      <c r="HW23" s="13">
        <v>93.551666666578967</v>
      </c>
      <c r="HX23" s="13">
        <v>93.889444444386754</v>
      </c>
      <c r="HY23" s="13">
        <v>94.22694444435183</v>
      </c>
      <c r="HZ23" s="13">
        <v>94.564444444491528</v>
      </c>
      <c r="IA23" s="13">
        <v>94.902222222124692</v>
      </c>
      <c r="IB23" s="13">
        <v>95.23972222226439</v>
      </c>
      <c r="IC23" s="13">
        <v>95.577499999897555</v>
      </c>
      <c r="ID23" s="13">
        <v>95.915000000037253</v>
      </c>
      <c r="IE23" s="13">
        <v>96.252500000002328</v>
      </c>
      <c r="IF23" s="13">
        <v>96.590277777810115</v>
      </c>
      <c r="IG23" s="13">
        <v>96.927777777775191</v>
      </c>
      <c r="IH23" s="13">
        <v>97.265555555582978</v>
      </c>
      <c r="II23" s="13">
        <v>97.603055555548053</v>
      </c>
      <c r="IJ23" s="13">
        <v>97.940555555513129</v>
      </c>
      <c r="IK23" s="13">
        <v>98.278333333320916</v>
      </c>
      <c r="IL23" s="13">
        <v>98.615833333285991</v>
      </c>
      <c r="IM23" s="13">
        <v>98.953611111093778</v>
      </c>
      <c r="IN23" s="13">
        <v>99.291111111058854</v>
      </c>
      <c r="IO23" s="13">
        <v>99.628611111023929</v>
      </c>
      <c r="IP23" s="13">
        <v>99.966388888831716</v>
      </c>
      <c r="IQ23" s="13">
        <v>100.30388888879679</v>
      </c>
      <c r="IR23" s="13">
        <v>100.64166666660458</v>
      </c>
      <c r="IS23" s="13">
        <v>100.97916666656965</v>
      </c>
      <c r="IT23" s="13">
        <v>101.31666666670935</v>
      </c>
      <c r="IU23" s="13">
        <v>101.65444444434252</v>
      </c>
      <c r="IV23" s="13">
        <v>101.99194444448221</v>
      </c>
      <c r="IW23" s="13">
        <v>102.32944444444729</v>
      </c>
      <c r="IX23" s="13">
        <v>102.66722222225508</v>
      </c>
      <c r="IY23" s="13">
        <v>103.00472222222015</v>
      </c>
      <c r="IZ23" s="13">
        <v>103.34250000002794</v>
      </c>
      <c r="JA23" s="13">
        <v>103.67999999999302</v>
      </c>
      <c r="JB23" s="13">
        <v>104.01749999995809</v>
      </c>
      <c r="JC23" s="13">
        <v>104.35527777776588</v>
      </c>
      <c r="JD23" s="13">
        <v>104.69277777773095</v>
      </c>
      <c r="JE23" s="13">
        <v>105.03055555553874</v>
      </c>
      <c r="JF23" s="13">
        <v>105.36805555550382</v>
      </c>
      <c r="JG23" s="13">
        <v>105.70555555546889</v>
      </c>
      <c r="JH23" s="13">
        <v>106.04333333327668</v>
      </c>
      <c r="JI23" s="13">
        <v>106.38083333324175</v>
      </c>
      <c r="JJ23" s="13">
        <v>106.71833333338145</v>
      </c>
      <c r="JK23" s="13">
        <v>107.05611111101462</v>
      </c>
      <c r="JL23" s="13">
        <v>107.39361111115431</v>
      </c>
      <c r="JM23" s="13">
        <v>107.73138888878748</v>
      </c>
      <c r="JN23" s="13">
        <v>108.06888888892718</v>
      </c>
      <c r="JO23" s="13">
        <v>108.40638888889225</v>
      </c>
      <c r="JP23" s="13">
        <v>108.74416666670004</v>
      </c>
      <c r="JQ23" s="13">
        <v>109.08166666666511</v>
      </c>
      <c r="JR23" s="13">
        <v>109.4194444444729</v>
      </c>
      <c r="JS23" s="13">
        <v>109.75694444443798</v>
      </c>
      <c r="JT23" s="13">
        <v>110.09444444440305</v>
      </c>
      <c r="JU23" s="13">
        <v>110.43222222221084</v>
      </c>
      <c r="JV23" s="13">
        <v>110.76972222217591</v>
      </c>
      <c r="JW23" s="13">
        <v>111.1074999999837</v>
      </c>
      <c r="JX23" s="13">
        <v>111.44499999994878</v>
      </c>
      <c r="JY23" s="13">
        <v>111.78249999991385</v>
      </c>
      <c r="JZ23" s="13">
        <v>112.12027777772164</v>
      </c>
      <c r="KA23" s="13">
        <v>112.45777777768672</v>
      </c>
      <c r="KB23" s="13">
        <v>112.7955555554945</v>
      </c>
      <c r="KC23" s="13">
        <v>113.13305555545958</v>
      </c>
      <c r="KD23" s="13">
        <v>113.47055555559928</v>
      </c>
      <c r="KE23" s="13">
        <v>113.80833333323244</v>
      </c>
      <c r="KF23" s="13">
        <v>114.14583333337214</v>
      </c>
      <c r="KG23" s="13">
        <v>114.48333333333721</v>
      </c>
      <c r="KH23" s="13">
        <v>114.821111111145</v>
      </c>
      <c r="KI23" s="13">
        <v>115.15861111111008</v>
      </c>
      <c r="KJ23" s="13">
        <v>115.49611111107515</v>
      </c>
      <c r="KK23" s="13">
        <v>115.83388888888294</v>
      </c>
      <c r="KL23" s="13">
        <v>116.17138888884801</v>
      </c>
      <c r="KM23" s="13">
        <v>116.5091666666558</v>
      </c>
      <c r="KN23" s="13">
        <v>116.84666666662088</v>
      </c>
      <c r="KO23" s="13">
        <v>117.18416666658595</v>
      </c>
      <c r="KP23" s="13">
        <v>117.52194444439374</v>
      </c>
      <c r="KQ23" s="13">
        <v>117.85944444435881</v>
      </c>
      <c r="KR23" s="13">
        <v>118.19694444432389</v>
      </c>
      <c r="KS23" s="13">
        <v>118.53472222213168</v>
      </c>
      <c r="KT23" s="13">
        <v>118.87222222227138</v>
      </c>
      <c r="KU23" s="13">
        <v>119.20999999990454</v>
      </c>
      <c r="KV23" s="13">
        <v>119.54750000004424</v>
      </c>
      <c r="KW23" s="13">
        <v>119.88500000000931</v>
      </c>
      <c r="KX23" s="13">
        <v>120.22583333321381</v>
      </c>
      <c r="KY23" s="13">
        <v>120.56333333335351</v>
      </c>
      <c r="KZ23" s="13">
        <v>120.90083333331859</v>
      </c>
      <c r="LA23" s="13">
        <v>121.23861111112637</v>
      </c>
      <c r="LB23" s="13">
        <v>121.57611111109145</v>
      </c>
      <c r="LC23" s="13">
        <v>121.91361111105653</v>
      </c>
      <c r="LD23" s="13">
        <v>122.25138888886431</v>
      </c>
      <c r="LE23" s="13">
        <v>122.58888888882939</v>
      </c>
      <c r="LF23" s="13">
        <v>122.92666666663717</v>
      </c>
      <c r="LG23" s="13">
        <v>123.26416666660225</v>
      </c>
      <c r="LH23" s="13">
        <v>123.60166666656733</v>
      </c>
      <c r="LI23" s="13">
        <v>123.93944444437511</v>
      </c>
      <c r="LJ23" s="13">
        <v>124.27694444434019</v>
      </c>
      <c r="LK23" s="13">
        <v>124.61472222214798</v>
      </c>
      <c r="LL23" s="13">
        <v>124.95222222211305</v>
      </c>
      <c r="LM23" s="13">
        <v>125.28972222225275</v>
      </c>
      <c r="LN23" s="13">
        <v>125.62749999988591</v>
      </c>
      <c r="LO23" s="13">
        <v>125.96500000002561</v>
      </c>
      <c r="LP23" s="13">
        <v>126.30249999999069</v>
      </c>
      <c r="LQ23" s="13">
        <v>126.64027777779847</v>
      </c>
      <c r="LR23" s="13">
        <v>126.97777777776355</v>
      </c>
      <c r="LS23" s="13">
        <v>127.31555555557134</v>
      </c>
      <c r="LT23" s="13">
        <v>127.65305555553641</v>
      </c>
      <c r="LU23" s="13">
        <v>127.99055555550149</v>
      </c>
      <c r="LV23" s="13">
        <v>128.32833333330927</v>
      </c>
      <c r="LW23" s="13">
        <v>128.66583333327435</v>
      </c>
      <c r="LX23" s="13">
        <v>129.00361111108214</v>
      </c>
      <c r="LY23" s="13">
        <v>129.34111111104721</v>
      </c>
      <c r="LZ23" s="13">
        <v>129.67861111101229</v>
      </c>
      <c r="MA23" s="13">
        <v>130.01638888882007</v>
      </c>
      <c r="MB23" s="13">
        <v>130.35388888878515</v>
      </c>
      <c r="MC23" s="13">
        <v>130.69138888892485</v>
      </c>
      <c r="MD23" s="13">
        <v>131.02916666655801</v>
      </c>
      <c r="ME23" s="13">
        <v>131.36666666669771</v>
      </c>
      <c r="MF23" s="13">
        <v>131.70444444433087</v>
      </c>
      <c r="MG23" s="13">
        <v>132.04194444447057</v>
      </c>
      <c r="MH23" s="13">
        <v>132.37944444443565</v>
      </c>
      <c r="MI23" s="13">
        <v>132.71722222224344</v>
      </c>
      <c r="MJ23" s="13">
        <v>133.05472222220851</v>
      </c>
      <c r="MK23" s="13">
        <v>133.3925000000163</v>
      </c>
      <c r="ML23" s="13">
        <v>133.72999999998137</v>
      </c>
      <c r="MM23" s="13">
        <v>134.06749999994645</v>
      </c>
      <c r="MN23" s="13">
        <v>134.40527777775424</v>
      </c>
      <c r="MO23" s="13">
        <v>134.74277777771931</v>
      </c>
      <c r="MP23" s="13">
        <v>135.0805555555271</v>
      </c>
      <c r="MQ23" s="13">
        <v>135.41805555549217</v>
      </c>
      <c r="MR23" s="13">
        <v>135.75555555545725</v>
      </c>
      <c r="MS23" s="13">
        <v>136.09333333326504</v>
      </c>
      <c r="MT23" s="13">
        <v>136.43083333323011</v>
      </c>
      <c r="MU23" s="13">
        <v>136.76833333336981</v>
      </c>
      <c r="MV23" s="13">
        <v>137.10611111100297</v>
      </c>
      <c r="MW23" s="13">
        <v>137.44361111114267</v>
      </c>
      <c r="MX23" s="13">
        <v>137.78138888877584</v>
      </c>
      <c r="MY23" s="13">
        <v>138.11888888891554</v>
      </c>
      <c r="MZ23" s="13">
        <v>138.45638888888061</v>
      </c>
      <c r="NA23" s="13">
        <v>138.7941666666884</v>
      </c>
      <c r="NB23" s="13">
        <v>139.1344444443821</v>
      </c>
      <c r="NC23" s="13">
        <v>139.47222222218988</v>
      </c>
      <c r="ND23" s="13">
        <v>139.80972222215496</v>
      </c>
      <c r="NE23" s="13">
        <v>140.14722222212004</v>
      </c>
      <c r="NF23" s="13">
        <v>140.48499999992782</v>
      </c>
      <c r="NG23" s="13">
        <v>140.8224999998929</v>
      </c>
      <c r="NH23" s="13">
        <v>141.1600000000326</v>
      </c>
      <c r="NI23" s="13">
        <v>141.49777777766576</v>
      </c>
      <c r="NJ23" s="13">
        <v>141.83527777780546</v>
      </c>
      <c r="NK23" s="13">
        <v>142.17305555543862</v>
      </c>
      <c r="NL23" s="13">
        <v>142.51055555557832</v>
      </c>
      <c r="NM23" s="13">
        <v>142.8480555555434</v>
      </c>
      <c r="NN23" s="13">
        <v>143.18583333335118</v>
      </c>
      <c r="NO23" s="13">
        <v>143.52333333331626</v>
      </c>
      <c r="NP23" s="13">
        <v>143.86083333328133</v>
      </c>
      <c r="NQ23" s="13">
        <v>144.19861111108912</v>
      </c>
      <c r="NR23" s="13">
        <v>144.5361111110542</v>
      </c>
      <c r="NS23" s="13">
        <v>144.87361111101927</v>
      </c>
      <c r="NT23" s="13">
        <v>145.21138888882706</v>
      </c>
      <c r="NU23" s="13">
        <v>145.54888888879213</v>
      </c>
      <c r="NV23" s="13">
        <v>145.88666666659992</v>
      </c>
      <c r="NW23" s="13">
        <v>146.22694444446824</v>
      </c>
      <c r="NX23" s="13">
        <v>146.56472222210141</v>
      </c>
      <c r="NY23" s="13">
        <v>146.90222222224111</v>
      </c>
      <c r="NZ23" s="13">
        <v>147.23972222220618</v>
      </c>
      <c r="OA23" s="13">
        <v>147.57750000001397</v>
      </c>
      <c r="OB23" s="13">
        <v>147.91499999997905</v>
      </c>
      <c r="OC23" s="13">
        <v>148.25249999994412</v>
      </c>
      <c r="OD23" s="13">
        <v>148.59027777775191</v>
      </c>
      <c r="OE23" s="13">
        <v>148.92777777771698</v>
      </c>
      <c r="OF23" s="13">
        <v>149.26555555552477</v>
      </c>
      <c r="OG23" s="13">
        <v>149.60305555548985</v>
      </c>
      <c r="OH23" s="13">
        <v>149.94055555545492</v>
      </c>
      <c r="OI23" s="13">
        <v>150.27833333326271</v>
      </c>
      <c r="OJ23" s="13">
        <v>150.61861111113103</v>
      </c>
      <c r="OK23" s="13">
        <v>150.95638888893882</v>
      </c>
      <c r="OL23" s="13">
        <v>151.29388888890389</v>
      </c>
      <c r="OM23" s="13">
        <v>151.63138888886897</v>
      </c>
      <c r="ON23" s="13">
        <v>151.96916666667676</v>
      </c>
      <c r="OO23" s="13">
        <v>152.30666666664183</v>
      </c>
      <c r="OP23" s="13">
        <v>152.64444444444962</v>
      </c>
      <c r="OQ23" s="13">
        <v>152.98194444441469</v>
      </c>
      <c r="OR23" s="13">
        <v>153.31944444437977</v>
      </c>
      <c r="OS23" s="13">
        <v>153.65722222218756</v>
      </c>
      <c r="OT23" s="13">
        <v>153.99472222215263</v>
      </c>
      <c r="OU23" s="13">
        <v>154.33222222211771</v>
      </c>
      <c r="OV23" s="13">
        <v>154.66999999992549</v>
      </c>
      <c r="OW23" s="13">
        <v>155.00749999989057</v>
      </c>
      <c r="OX23" s="13">
        <v>155.34527777769836</v>
      </c>
      <c r="OY23" s="13">
        <v>155.68277777766343</v>
      </c>
      <c r="OZ23" s="13">
        <v>156.02027777780313</v>
      </c>
      <c r="PA23" s="13">
        <v>156.35805555543629</v>
      </c>
      <c r="PB23" s="13">
        <v>156.69555555557599</v>
      </c>
      <c r="PC23" s="13">
        <v>157.03305555554107</v>
      </c>
      <c r="PD23" s="13">
        <v>157.37083333334886</v>
      </c>
      <c r="PE23" s="13">
        <v>157.71111111104256</v>
      </c>
      <c r="PF23" s="13">
        <v>158.04888888885034</v>
      </c>
      <c r="PG23" s="13">
        <v>158.38638888881542</v>
      </c>
      <c r="PH23" s="13">
        <v>158.72388888878049</v>
      </c>
      <c r="PI23" s="13">
        <v>159.06166666658828</v>
      </c>
      <c r="PJ23" s="13">
        <v>159.39916666655336</v>
      </c>
      <c r="PK23" s="13">
        <v>159.73666666669305</v>
      </c>
      <c r="PL23" s="13">
        <v>160.07444444432622</v>
      </c>
      <c r="PM23" s="13">
        <v>160.41194444446592</v>
      </c>
      <c r="PN23" s="13">
        <v>160.74972222209908</v>
      </c>
      <c r="PO23" s="13">
        <v>161.0899999999674</v>
      </c>
      <c r="PP23" s="13">
        <v>161.42749999993248</v>
      </c>
      <c r="PQ23" s="13">
        <v>161.76527777774027</v>
      </c>
      <c r="PR23" s="13">
        <v>162.10555555543397</v>
      </c>
      <c r="PS23" s="13">
        <v>162.44333333324175</v>
      </c>
      <c r="PT23" s="13">
        <v>162.78083333338145</v>
      </c>
      <c r="PU23" s="13">
        <v>163.11833333334653</v>
      </c>
      <c r="PV23" s="13">
        <v>163.45611111115431</v>
      </c>
      <c r="PW23" s="13">
        <v>163.79638888884801</v>
      </c>
      <c r="PX23" s="13">
        <v>164.1341666666558</v>
      </c>
      <c r="PY23" s="13">
        <v>164.47166666662088</v>
      </c>
      <c r="PZ23" s="13">
        <v>164.80916666658595</v>
      </c>
      <c r="QA23" s="13">
        <v>165.14972222212236</v>
      </c>
      <c r="QB23" s="13">
        <v>165.48722222226206</v>
      </c>
      <c r="QC23" s="13">
        <v>165.82499999989523</v>
      </c>
      <c r="QD23" s="13">
        <v>166.16250000003492</v>
      </c>
      <c r="QE23" s="13">
        <v>166.50305555557134</v>
      </c>
      <c r="QF23" s="13">
        <v>166.84333333326504</v>
      </c>
    </row>
    <row r="24" spans="1:2288" x14ac:dyDescent="0.2">
      <c r="A24" s="36" t="s">
        <v>88</v>
      </c>
      <c r="B24" s="33">
        <v>5</v>
      </c>
      <c r="C24" s="34">
        <f>C23^(1/$B$24)</f>
        <v>0.39810717055349726</v>
      </c>
      <c r="D24" s="34">
        <f t="shared" ref="D24:BO24" si="49">D23^(1/$B$24)</f>
        <v>0.80473845598317062</v>
      </c>
      <c r="E24" s="34">
        <f t="shared" si="49"/>
        <v>0.92447781053552613</v>
      </c>
      <c r="F24" s="34">
        <f t="shared" si="49"/>
        <v>1.002542593072105</v>
      </c>
      <c r="G24" s="34">
        <f t="shared" si="49"/>
        <v>1.0623390009892741</v>
      </c>
      <c r="H24" s="34">
        <f t="shared" si="49"/>
        <v>1.1107598168129549</v>
      </c>
      <c r="I24" s="34">
        <f t="shared" si="49"/>
        <v>1.1522500519885361</v>
      </c>
      <c r="J24" s="34">
        <f t="shared" si="49"/>
        <v>1.1882530512903611</v>
      </c>
      <c r="K24" s="34">
        <f t="shared" si="49"/>
        <v>1.2203321143742487</v>
      </c>
      <c r="L24" s="34">
        <f t="shared" si="49"/>
        <v>1.2493547118832748</v>
      </c>
      <c r="M24" s="34">
        <f t="shared" si="49"/>
        <v>1.2759279743830267</v>
      </c>
      <c r="N24" s="34">
        <f t="shared" si="49"/>
        <v>1.3004364329334495</v>
      </c>
      <c r="O24" s="34">
        <f t="shared" si="49"/>
        <v>1.323243630311518</v>
      </c>
      <c r="P24" s="34">
        <f t="shared" si="49"/>
        <v>1.3445618842500919</v>
      </c>
      <c r="Q24" s="34">
        <f t="shared" si="49"/>
        <v>1.3646080453331482</v>
      </c>
      <c r="R24" s="34">
        <f t="shared" si="49"/>
        <v>1.3835562892161555</v>
      </c>
      <c r="S24" s="34">
        <f t="shared" si="49"/>
        <v>1.401793492331753</v>
      </c>
      <c r="T24" s="34">
        <f t="shared" si="49"/>
        <v>1.4188678908964423</v>
      </c>
      <c r="U24" s="34">
        <f t="shared" si="49"/>
        <v>1.435144798769405</v>
      </c>
      <c r="V24" s="34">
        <f t="shared" si="49"/>
        <v>1.4508405245560587</v>
      </c>
      <c r="W24" s="34">
        <f t="shared" si="49"/>
        <v>1.4658970708793304</v>
      </c>
      <c r="X24" s="34">
        <f t="shared" si="49"/>
        <v>1.4802320182659983</v>
      </c>
      <c r="Y24" s="34">
        <f t="shared" si="49"/>
        <v>1.4942663479226765</v>
      </c>
      <c r="Z24" s="34">
        <f t="shared" si="49"/>
        <v>1.5075666226220645</v>
      </c>
      <c r="AA24" s="34">
        <f t="shared" si="49"/>
        <v>1.5204238514754198</v>
      </c>
      <c r="AB24" s="34">
        <f t="shared" si="49"/>
        <v>1.5328502757617124</v>
      </c>
      <c r="AC24" s="34">
        <f t="shared" si="49"/>
        <v>1.5449838630202786</v>
      </c>
      <c r="AD24" s="34">
        <f t="shared" si="49"/>
        <v>1.5566626976206421</v>
      </c>
      <c r="AE24" s="34">
        <f t="shared" si="49"/>
        <v>1.5679920268699843</v>
      </c>
      <c r="AF24" s="34">
        <f t="shared" si="49"/>
        <v>1.5790120168096802</v>
      </c>
      <c r="AG24" s="34">
        <f t="shared" si="49"/>
        <v>1.589897923263351</v>
      </c>
      <c r="AH24" s="34">
        <f t="shared" si="49"/>
        <v>1.600324236509657</v>
      </c>
      <c r="AI24" s="34">
        <f t="shared" si="49"/>
        <v>1.6104939676676828</v>
      </c>
      <c r="AJ24" s="34">
        <f t="shared" si="49"/>
        <v>1.620405071669369</v>
      </c>
      <c r="AK24" s="34">
        <f t="shared" si="49"/>
        <v>1.6302446680520766</v>
      </c>
      <c r="AL24" s="34">
        <f t="shared" si="49"/>
        <v>1.6396909240950945</v>
      </c>
      <c r="AM24" s="34">
        <f t="shared" si="49"/>
        <v>1.6490746581040765</v>
      </c>
      <c r="AN24" s="34">
        <f t="shared" si="49"/>
        <v>1.6581099218020152</v>
      </c>
      <c r="AO24" s="34">
        <f t="shared" si="49"/>
        <v>1.6669452401928091</v>
      </c>
      <c r="AP24" s="34">
        <f t="shared" si="49"/>
        <v>1.6756041633174672</v>
      </c>
      <c r="AQ24" s="34">
        <f t="shared" si="49"/>
        <v>1.6840808083952841</v>
      </c>
      <c r="AR24" s="34">
        <f t="shared" si="49"/>
        <v>1.692390146342091</v>
      </c>
      <c r="AS24" s="34">
        <f t="shared" si="49"/>
        <v>1.7005460718582188</v>
      </c>
      <c r="AT24" s="34">
        <f t="shared" si="49"/>
        <v>1.708541949113273</v>
      </c>
      <c r="AU24" s="34">
        <f t="shared" si="49"/>
        <v>1.7163908881521299</v>
      </c>
      <c r="AV24" s="34">
        <f t="shared" si="49"/>
        <v>1.724167985496079</v>
      </c>
      <c r="AW24" s="34">
        <f t="shared" si="49"/>
        <v>1.7317392994582845</v>
      </c>
      <c r="AX24" s="34">
        <f t="shared" si="49"/>
        <v>1.7392472629877955</v>
      </c>
      <c r="AY24" s="34">
        <f t="shared" si="49"/>
        <v>1.7466218107599918</v>
      </c>
      <c r="AZ24" s="34">
        <f t="shared" si="49"/>
        <v>1.753815158246302</v>
      </c>
      <c r="BA24" s="34">
        <f t="shared" si="49"/>
        <v>1.7608981688536309</v>
      </c>
      <c r="BB24" s="34">
        <f t="shared" si="49"/>
        <v>1.7679202024663534</v>
      </c>
      <c r="BC24" s="34">
        <f t="shared" si="49"/>
        <v>1.7747820204640479</v>
      </c>
      <c r="BD24" s="34">
        <f t="shared" si="49"/>
        <v>1.7815338167362536</v>
      </c>
      <c r="BE24" s="34">
        <f t="shared" si="49"/>
        <v>1.7881847840168508</v>
      </c>
      <c r="BF24" s="34">
        <f t="shared" si="49"/>
        <v>1.7947436027805561</v>
      </c>
      <c r="BG24" s="34">
        <f t="shared" si="49"/>
        <v>1.8012026459550792</v>
      </c>
      <c r="BH24" s="34">
        <f t="shared" si="49"/>
        <v>1.807570348886856</v>
      </c>
      <c r="BI24" s="34">
        <f t="shared" si="49"/>
        <v>1.8138546998635479</v>
      </c>
      <c r="BJ24" s="34">
        <f t="shared" si="49"/>
        <v>1.820098709750517</v>
      </c>
      <c r="BK24" s="34">
        <f t="shared" si="49"/>
        <v>1.8262132432034373</v>
      </c>
      <c r="BL24" s="34">
        <f t="shared" si="49"/>
        <v>1.8322420365054257</v>
      </c>
      <c r="BM24" s="34">
        <f t="shared" si="49"/>
        <v>1.8381925101643606</v>
      </c>
      <c r="BN24" s="34">
        <f t="shared" si="49"/>
        <v>1.8440717210848099</v>
      </c>
      <c r="BO24" s="34">
        <f t="shared" si="49"/>
        <v>1.8498721544657393</v>
      </c>
      <c r="BP24" s="34">
        <f t="shared" ref="BP24:EA24" si="50">BP23^(1/$B$24)</f>
        <v>1.8556054220949771</v>
      </c>
      <c r="BQ24" s="34">
        <f t="shared" si="50"/>
        <v>1.8612640676849574</v>
      </c>
      <c r="BR24" s="34">
        <f t="shared" si="50"/>
        <v>1.8668547244961105</v>
      </c>
      <c r="BS24" s="34">
        <f t="shared" si="50"/>
        <v>1.8723837234909539</v>
      </c>
      <c r="BT24" s="34">
        <f t="shared" si="50"/>
        <v>1.8778437089876512</v>
      </c>
      <c r="BU24" s="34">
        <f t="shared" si="50"/>
        <v>1.8832409218068271</v>
      </c>
      <c r="BV24" s="34">
        <f t="shared" si="50"/>
        <v>1.8885813298113836</v>
      </c>
      <c r="BW24" s="34">
        <f t="shared" si="50"/>
        <v>1.8938576886716856</v>
      </c>
      <c r="BX24" s="34">
        <f t="shared" si="50"/>
        <v>1.8990801652135103</v>
      </c>
      <c r="BY24" s="34">
        <f t="shared" si="50"/>
        <v>1.904241593336208</v>
      </c>
      <c r="BZ24" s="34">
        <f t="shared" si="50"/>
        <v>1.9093894599174883</v>
      </c>
      <c r="CA24" s="34">
        <f t="shared" si="50"/>
        <v>1.9144451811700063</v>
      </c>
      <c r="CB24" s="34">
        <f t="shared" si="50"/>
        <v>1.9194439617567023</v>
      </c>
      <c r="CC24" s="34">
        <f t="shared" si="50"/>
        <v>1.9243952562418341</v>
      </c>
      <c r="CD24" s="34">
        <f t="shared" si="50"/>
        <v>1.9292921021674281</v>
      </c>
      <c r="CE24" s="34">
        <f t="shared" si="50"/>
        <v>1.9341397311379991</v>
      </c>
      <c r="CF24" s="34">
        <f t="shared" si="50"/>
        <v>1.9389431730540385</v>
      </c>
      <c r="CG24" s="34">
        <f t="shared" si="50"/>
        <v>1.943695589716385</v>
      </c>
      <c r="CH24" s="34">
        <f t="shared" si="50"/>
        <v>1.9484019764511895</v>
      </c>
      <c r="CI24" s="34">
        <f t="shared" si="50"/>
        <v>1.9531053231203321</v>
      </c>
      <c r="CJ24" s="34">
        <f t="shared" si="50"/>
        <v>1.9577600144544818</v>
      </c>
      <c r="CK24" s="34">
        <f t="shared" si="50"/>
        <v>1.9623371370762168</v>
      </c>
      <c r="CL24" s="34">
        <f t="shared" si="50"/>
        <v>1.9668682374481488</v>
      </c>
      <c r="CM24" s="34">
        <f t="shared" si="50"/>
        <v>1.9713579650963162</v>
      </c>
      <c r="CN24" s="34">
        <f t="shared" si="50"/>
        <v>1.9758108058381274</v>
      </c>
      <c r="CO24" s="34">
        <f t="shared" si="50"/>
        <v>1.9802202506057944</v>
      </c>
      <c r="CP24" s="34">
        <f t="shared" si="50"/>
        <v>1.9845943481136938</v>
      </c>
      <c r="CQ24" s="34">
        <f t="shared" si="50"/>
        <v>1.9889266694823717</v>
      </c>
      <c r="CR24" s="34">
        <f t="shared" si="50"/>
        <v>1.9932567651707023</v>
      </c>
      <c r="CS24" s="34">
        <f t="shared" si="50"/>
        <v>1.9975879389733195</v>
      </c>
      <c r="CT24" s="34">
        <f t="shared" si="50"/>
        <v>2.0018092237458185</v>
      </c>
      <c r="CU24" s="34">
        <f t="shared" si="50"/>
        <v>2.0059986305647066</v>
      </c>
      <c r="CV24" s="34">
        <f t="shared" si="50"/>
        <v>2.0101499270459735</v>
      </c>
      <c r="CW24" s="34">
        <f t="shared" si="50"/>
        <v>2.0142672116388969</v>
      </c>
      <c r="CX24" s="34">
        <f t="shared" si="50"/>
        <v>2.0183879278349619</v>
      </c>
      <c r="CY24" s="34">
        <f t="shared" si="50"/>
        <v>2.0224387389806906</v>
      </c>
      <c r="CZ24" s="34">
        <f t="shared" si="50"/>
        <v>2.0264606481268288</v>
      </c>
      <c r="DA24" s="34">
        <f t="shared" si="50"/>
        <v>2.030447610793729</v>
      </c>
      <c r="DB24" s="34">
        <f t="shared" si="50"/>
        <v>2.0344683628682589</v>
      </c>
      <c r="DC24" s="34">
        <f t="shared" si="50"/>
        <v>2.0383964423535916</v>
      </c>
      <c r="DD24" s="34">
        <f t="shared" si="50"/>
        <v>2.042291281426706</v>
      </c>
      <c r="DE24" s="34">
        <f t="shared" si="50"/>
        <v>2.0461598032437442</v>
      </c>
      <c r="DF24" s="34">
        <f t="shared" si="50"/>
        <v>2.0499961430108229</v>
      </c>
      <c r="DG24" s="34">
        <f t="shared" si="50"/>
        <v>2.0538039787658673</v>
      </c>
      <c r="DH24" s="34">
        <f t="shared" si="50"/>
        <v>2.0575868821762655</v>
      </c>
      <c r="DI24" s="34">
        <f t="shared" si="50"/>
        <v>2.0613390917515728</v>
      </c>
      <c r="DJ24" s="34">
        <f t="shared" si="50"/>
        <v>2.0650672332012445</v>
      </c>
      <c r="DK24" s="34">
        <f t="shared" si="50"/>
        <v>2.0687656121949556</v>
      </c>
      <c r="DL24" s="34">
        <f t="shared" si="50"/>
        <v>2.0724678474725087</v>
      </c>
      <c r="DM24" s="34">
        <f t="shared" si="50"/>
        <v>2.0761169033515867</v>
      </c>
      <c r="DN24" s="34">
        <f t="shared" si="50"/>
        <v>2.0797375137494005</v>
      </c>
      <c r="DO24" s="34">
        <f t="shared" si="50"/>
        <v>2.0833330858667729</v>
      </c>
      <c r="DP24" s="34">
        <f t="shared" si="50"/>
        <v>2.0869362238299414</v>
      </c>
      <c r="DQ24" s="34">
        <f t="shared" si="50"/>
        <v>2.0904826508793204</v>
      </c>
      <c r="DR24" s="34">
        <f t="shared" si="50"/>
        <v>2.0940080638818901</v>
      </c>
      <c r="DS24" s="34">
        <f t="shared" si="50"/>
        <v>2.0975070241819673</v>
      </c>
      <c r="DT24" s="34">
        <f t="shared" si="50"/>
        <v>2.1009827918879385</v>
      </c>
      <c r="DU24" s="34">
        <f t="shared" si="50"/>
        <v>2.1044951912362704</v>
      </c>
      <c r="DV24" s="34">
        <f t="shared" si="50"/>
        <v>2.1079252088503169</v>
      </c>
      <c r="DW24" s="34">
        <f t="shared" si="50"/>
        <v>2.1113358411382794</v>
      </c>
      <c r="DX24" s="34">
        <f t="shared" si="50"/>
        <v>2.1147217988762277</v>
      </c>
      <c r="DY24" s="34">
        <f t="shared" si="50"/>
        <v>2.1180862089611208</v>
      </c>
      <c r="DZ24" s="34">
        <f t="shared" si="50"/>
        <v>2.1214321204062316</v>
      </c>
      <c r="EA24" s="34">
        <f t="shared" si="50"/>
        <v>2.1247543296574087</v>
      </c>
      <c r="EB24" s="34">
        <f t="shared" ref="EB24:GM24" si="51">EB23^(1/$B$24)</f>
        <v>2.1280585987656844</v>
      </c>
      <c r="EC24" s="34">
        <f t="shared" si="51"/>
        <v>2.1313397798185489</v>
      </c>
      <c r="ED24" s="34">
        <f t="shared" si="51"/>
        <v>2.1346008790055793</v>
      </c>
      <c r="EE24" s="34">
        <f t="shared" si="51"/>
        <v>2.1378448304170945</v>
      </c>
      <c r="EF24" s="34">
        <f t="shared" si="51"/>
        <v>2.1410665674406246</v>
      </c>
      <c r="EG24" s="34">
        <f t="shared" si="51"/>
        <v>2.1442716568404183</v>
      </c>
      <c r="EH24" s="34">
        <f t="shared" si="51"/>
        <v>2.1474550848169889</v>
      </c>
      <c r="EI24" s="34">
        <f t="shared" si="51"/>
        <v>2.1506197472711421</v>
      </c>
      <c r="EJ24" s="34">
        <f t="shared" si="51"/>
        <v>2.1537968727579631</v>
      </c>
      <c r="EK24" s="34">
        <f t="shared" si="51"/>
        <v>2.1569502281693556</v>
      </c>
      <c r="EL24" s="34">
        <f t="shared" si="51"/>
        <v>2.1600597320428765</v>
      </c>
      <c r="EM24" s="34">
        <f t="shared" si="51"/>
        <v>2.1631539705899816</v>
      </c>
      <c r="EN24" s="34">
        <f t="shared" si="51"/>
        <v>2.1662280824576525</v>
      </c>
      <c r="EO24" s="34">
        <f t="shared" si="51"/>
        <v>2.1692848427450429</v>
      </c>
      <c r="EP24" s="34">
        <f t="shared" si="51"/>
        <v>2.172326965028013</v>
      </c>
      <c r="EQ24" s="34">
        <f t="shared" si="51"/>
        <v>2.1753496605187692</v>
      </c>
      <c r="ER24" s="34">
        <f t="shared" si="51"/>
        <v>2.178358115628602</v>
      </c>
      <c r="ES24" s="34">
        <f t="shared" si="51"/>
        <v>2.1813475887410192</v>
      </c>
      <c r="ET24" s="34">
        <f t="shared" si="51"/>
        <v>2.1843232035823825</v>
      </c>
      <c r="EU24" s="34">
        <f t="shared" si="51"/>
        <v>2.1873045364637904</v>
      </c>
      <c r="EV24" s="34">
        <f t="shared" si="51"/>
        <v>2.190245562458458</v>
      </c>
      <c r="EW24" s="34">
        <f t="shared" si="51"/>
        <v>2.1931732773754771</v>
      </c>
      <c r="EX24" s="34">
        <f t="shared" si="51"/>
        <v>2.1960830536389717</v>
      </c>
      <c r="EY24" s="34">
        <f t="shared" si="51"/>
        <v>2.1989774895035121</v>
      </c>
      <c r="EZ24" s="34">
        <f t="shared" si="51"/>
        <v>2.2018591293276062</v>
      </c>
      <c r="FA24" s="34">
        <f t="shared" si="51"/>
        <v>2.204746923837253</v>
      </c>
      <c r="FB24" s="34">
        <f t="shared" si="51"/>
        <v>2.2075986159036112</v>
      </c>
      <c r="FC24" s="34">
        <f t="shared" si="51"/>
        <v>2.2104798620510429</v>
      </c>
      <c r="FD24" s="34">
        <f t="shared" si="51"/>
        <v>2.2133484787139701</v>
      </c>
      <c r="FE24" s="34">
        <f t="shared" si="51"/>
        <v>2.2161539358410129</v>
      </c>
      <c r="FF24" s="34">
        <f t="shared" si="51"/>
        <v>2.218945258627842</v>
      </c>
      <c r="FG24" s="34">
        <f t="shared" si="51"/>
        <v>2.2217248864693957</v>
      </c>
      <c r="FH24" s="34">
        <f t="shared" si="51"/>
        <v>2.2244884041644664</v>
      </c>
      <c r="FI24" s="34">
        <f t="shared" si="51"/>
        <v>2.2272856661477602</v>
      </c>
      <c r="FJ24" s="34">
        <f t="shared" si="51"/>
        <v>2.2300442368397784</v>
      </c>
      <c r="FK24" s="34">
        <f t="shared" si="51"/>
        <v>2.2327892252466457</v>
      </c>
      <c r="FL24" s="34">
        <f t="shared" si="51"/>
        <v>2.2355007609711466</v>
      </c>
      <c r="FM24" s="34">
        <f t="shared" si="51"/>
        <v>2.2381969906367494</v>
      </c>
      <c r="FN24" s="34">
        <f t="shared" si="51"/>
        <v>2.2408824937661769</v>
      </c>
      <c r="FO24" s="34">
        <f t="shared" si="51"/>
        <v>2.2435529921855242</v>
      </c>
      <c r="FP24" s="34">
        <f t="shared" si="51"/>
        <v>2.2462108360468966</v>
      </c>
      <c r="FQ24" s="34">
        <f t="shared" si="51"/>
        <v>2.2488583315798545</v>
      </c>
      <c r="FR24" s="34">
        <f t="shared" si="51"/>
        <v>2.2514912563694338</v>
      </c>
      <c r="FS24" s="34">
        <f t="shared" si="51"/>
        <v>2.254114074459022</v>
      </c>
      <c r="FT24" s="34">
        <f t="shared" si="51"/>
        <v>2.2567225997644362</v>
      </c>
      <c r="FU24" s="34">
        <f t="shared" si="51"/>
        <v>2.2593191198546383</v>
      </c>
      <c r="FV24" s="34">
        <f t="shared" si="51"/>
        <v>2.261927104453187</v>
      </c>
      <c r="FW24" s="34">
        <f t="shared" si="51"/>
        <v>2.2644998770376419</v>
      </c>
      <c r="FX24" s="34">
        <f t="shared" si="51"/>
        <v>2.2670610104340865</v>
      </c>
      <c r="FY24" s="34">
        <f t="shared" si="51"/>
        <v>2.2696127161849859</v>
      </c>
      <c r="FZ24" s="34">
        <f t="shared" si="51"/>
        <v>2.2721509134482725</v>
      </c>
      <c r="GA24" s="34">
        <f t="shared" si="51"/>
        <v>2.2746798946886488</v>
      </c>
      <c r="GB24" s="34">
        <f t="shared" si="51"/>
        <v>2.2771956128628612</v>
      </c>
      <c r="GC24" s="34">
        <f t="shared" si="51"/>
        <v>2.2797208318015842</v>
      </c>
      <c r="GD24" s="34">
        <f t="shared" si="51"/>
        <v>2.2822164810058849</v>
      </c>
      <c r="GE24" s="34">
        <f t="shared" si="51"/>
        <v>2.2846992225829297</v>
      </c>
      <c r="GF24" s="34">
        <f t="shared" si="51"/>
        <v>2.2871935504842367</v>
      </c>
      <c r="GG24" s="34">
        <f t="shared" si="51"/>
        <v>2.2896548100074035</v>
      </c>
      <c r="GH24" s="34">
        <f t="shared" si="51"/>
        <v>2.2921055319072767</v>
      </c>
      <c r="GI24" s="34">
        <f t="shared" si="51"/>
        <v>2.2945478213488197</v>
      </c>
      <c r="GJ24" s="34">
        <f t="shared" si="51"/>
        <v>2.2969777609485855</v>
      </c>
      <c r="GK24" s="34">
        <f t="shared" si="51"/>
        <v>2.2993974614549462</v>
      </c>
      <c r="GL24" s="34">
        <f t="shared" si="51"/>
        <v>2.3018089984598</v>
      </c>
      <c r="GM24" s="34">
        <f t="shared" si="51"/>
        <v>2.3042085008410553</v>
      </c>
      <c r="GN24" s="34">
        <f t="shared" ref="GN24:IY24" si="52">GN23^(1/$B$24)</f>
        <v>2.3066000123403092</v>
      </c>
      <c r="GO24" s="34">
        <f t="shared" si="52"/>
        <v>2.3089796920331498</v>
      </c>
      <c r="GP24" s="34">
        <f t="shared" si="52"/>
        <v>2.311349601799698</v>
      </c>
      <c r="GQ24" s="34">
        <f t="shared" si="52"/>
        <v>2.3137117700394199</v>
      </c>
      <c r="GR24" s="34">
        <f t="shared" si="52"/>
        <v>2.3160624001835686</v>
      </c>
      <c r="GS24" s="34">
        <f t="shared" si="52"/>
        <v>2.3184054489937123</v>
      </c>
      <c r="GT24" s="34">
        <f t="shared" si="52"/>
        <v>2.3207563009644159</v>
      </c>
      <c r="GU24" s="34">
        <f t="shared" si="52"/>
        <v>2.3230785909903178</v>
      </c>
      <c r="GV24" s="34">
        <f t="shared" si="52"/>
        <v>2.3253935319212027</v>
      </c>
      <c r="GW24" s="34">
        <f t="shared" si="52"/>
        <v>2.3276973988152232</v>
      </c>
      <c r="GX24" s="34">
        <f t="shared" si="52"/>
        <v>2.3299921805342882</v>
      </c>
      <c r="GY24" s="34">
        <f t="shared" si="52"/>
        <v>2.3323004882242913</v>
      </c>
      <c r="GZ24" s="34">
        <f t="shared" si="52"/>
        <v>2.3346146547345916</v>
      </c>
      <c r="HA24" s="34">
        <f t="shared" si="52"/>
        <v>2.3368824258722221</v>
      </c>
      <c r="HB24" s="34">
        <f t="shared" si="52"/>
        <v>2.3391432838831503</v>
      </c>
      <c r="HC24" s="34">
        <f t="shared" si="52"/>
        <v>2.3413935862241759</v>
      </c>
      <c r="HD24" s="34">
        <f t="shared" si="52"/>
        <v>2.3436371121351849</v>
      </c>
      <c r="HE24" s="34">
        <f t="shared" si="52"/>
        <v>2.4455498191333924</v>
      </c>
      <c r="HF24" s="34">
        <f t="shared" si="52"/>
        <v>2.4474355740399876</v>
      </c>
      <c r="HG24" s="34">
        <f t="shared" si="52"/>
        <v>2.4493139912296136</v>
      </c>
      <c r="HH24" s="34">
        <f t="shared" si="52"/>
        <v>2.4511882026230696</v>
      </c>
      <c r="HI24" s="34">
        <f t="shared" si="52"/>
        <v>2.4530551650418011</v>
      </c>
      <c r="HJ24" s="34">
        <f t="shared" si="52"/>
        <v>2.4549164610992307</v>
      </c>
      <c r="HK24" s="34">
        <f t="shared" si="52"/>
        <v>2.456773654333297</v>
      </c>
      <c r="HL24" s="34">
        <f t="shared" si="52"/>
        <v>2.4586237283214527</v>
      </c>
      <c r="HM24" s="34">
        <f t="shared" si="52"/>
        <v>2.460468250410468</v>
      </c>
      <c r="HN24" s="34">
        <f t="shared" si="52"/>
        <v>2.4623087692736432</v>
      </c>
      <c r="HO24" s="34">
        <f t="shared" si="52"/>
        <v>2.4641422947235361</v>
      </c>
      <c r="HP24" s="34">
        <f t="shared" si="52"/>
        <v>2.4659718815480867</v>
      </c>
      <c r="HQ24" s="34">
        <f t="shared" si="52"/>
        <v>2.4677945567770463</v>
      </c>
      <c r="HR24" s="34">
        <f t="shared" si="52"/>
        <v>2.4696118630604569</v>
      </c>
      <c r="HS24" s="34">
        <f t="shared" si="52"/>
        <v>2.4714253250005194</v>
      </c>
      <c r="HT24" s="34">
        <f t="shared" si="52"/>
        <v>2.4732319950431703</v>
      </c>
      <c r="HU24" s="34">
        <f t="shared" si="52"/>
        <v>2.4750348819257959</v>
      </c>
      <c r="HV24" s="34">
        <f t="shared" si="52"/>
        <v>2.4768310547760439</v>
      </c>
      <c r="HW24" s="34">
        <f t="shared" si="52"/>
        <v>2.4786220324239183</v>
      </c>
      <c r="HX24" s="34">
        <f t="shared" si="52"/>
        <v>2.4804093162484269</v>
      </c>
      <c r="HY24" s="34">
        <f t="shared" si="52"/>
        <v>2.4821900000092754</v>
      </c>
      <c r="HZ24" s="34">
        <f t="shared" si="52"/>
        <v>2.4839655886479295</v>
      </c>
      <c r="IA24" s="34">
        <f t="shared" si="52"/>
        <v>2.4857375699945714</v>
      </c>
      <c r="IB24" s="34">
        <f t="shared" si="52"/>
        <v>2.4875030619917324</v>
      </c>
      <c r="IC24" s="34">
        <f t="shared" si="52"/>
        <v>2.4892650028928553</v>
      </c>
      <c r="ID24" s="34">
        <f t="shared" si="52"/>
        <v>2.4910205265166687</v>
      </c>
      <c r="IE24" s="34">
        <f t="shared" si="52"/>
        <v>2.49277111528863</v>
      </c>
      <c r="IF24" s="34">
        <f t="shared" si="52"/>
        <v>2.4945182350795143</v>
      </c>
      <c r="IG24" s="34">
        <f t="shared" si="52"/>
        <v>2.4962590431564053</v>
      </c>
      <c r="IH24" s="34">
        <f t="shared" si="52"/>
        <v>2.4979964356010247</v>
      </c>
      <c r="II24" s="34">
        <f t="shared" si="52"/>
        <v>2.4997275850829652</v>
      </c>
      <c r="IJ24" s="34">
        <f t="shared" si="52"/>
        <v>2.5014539522785992</v>
      </c>
      <c r="IK24" s="34">
        <f t="shared" si="52"/>
        <v>2.5031769818281471</v>
      </c>
      <c r="IL24" s="34">
        <f t="shared" si="52"/>
        <v>2.5048938691588809</v>
      </c>
      <c r="IM24" s="34">
        <f t="shared" si="52"/>
        <v>2.5066074695324176</v>
      </c>
      <c r="IN24" s="34">
        <f t="shared" si="52"/>
        <v>2.5083149933260671</v>
      </c>
      <c r="IO24" s="34">
        <f t="shared" si="52"/>
        <v>2.5100178801850461</v>
      </c>
      <c r="IP24" s="34">
        <f t="shared" si="52"/>
        <v>2.5117175542152563</v>
      </c>
      <c r="IQ24" s="34">
        <f t="shared" si="52"/>
        <v>2.513411247888278</v>
      </c>
      <c r="IR24" s="34">
        <f t="shared" si="52"/>
        <v>2.5151017769335997</v>
      </c>
      <c r="IS24" s="34">
        <f t="shared" si="52"/>
        <v>2.5167863883403587</v>
      </c>
      <c r="IT24" s="34">
        <f t="shared" si="52"/>
        <v>2.5184665014070697</v>
      </c>
      <c r="IU24" s="34">
        <f t="shared" si="52"/>
        <v>2.520143520362617</v>
      </c>
      <c r="IV24" s="34">
        <f t="shared" si="52"/>
        <v>2.5218147136595661</v>
      </c>
      <c r="IW24" s="34">
        <f t="shared" si="52"/>
        <v>2.5234814886987396</v>
      </c>
      <c r="IX24" s="34">
        <f t="shared" si="52"/>
        <v>2.5251452380914099</v>
      </c>
      <c r="IY24" s="34">
        <f t="shared" si="52"/>
        <v>2.5268032513793424</v>
      </c>
      <c r="IZ24" s="34">
        <f t="shared" ref="IZ24:LK24" si="53">IZ23^(1/$B$24)</f>
        <v>2.5284582835656613</v>
      </c>
      <c r="JA24" s="34">
        <f t="shared" si="53"/>
        <v>2.530107638056466</v>
      </c>
      <c r="JB24" s="34">
        <f t="shared" si="53"/>
        <v>2.5317527029305409</v>
      </c>
      <c r="JC24" s="34">
        <f t="shared" si="53"/>
        <v>2.5333948519120306</v>
      </c>
      <c r="JD24" s="34">
        <f t="shared" si="53"/>
        <v>2.5350314089085266</v>
      </c>
      <c r="JE24" s="34">
        <f t="shared" si="53"/>
        <v>2.5366650924560195</v>
      </c>
      <c r="JF24" s="34">
        <f t="shared" si="53"/>
        <v>2.538293239940725</v>
      </c>
      <c r="JG24" s="34">
        <f t="shared" si="53"/>
        <v>2.5399172207154783</v>
      </c>
      <c r="JH24" s="34">
        <f t="shared" si="53"/>
        <v>2.5415383901968509</v>
      </c>
      <c r="JI24" s="34">
        <f t="shared" si="53"/>
        <v>2.5431541057063702</v>
      </c>
      <c r="JJ24" s="34">
        <f t="shared" si="53"/>
        <v>2.5447657256380349</v>
      </c>
      <c r="JK24" s="34">
        <f t="shared" si="53"/>
        <v>2.5463745946881806</v>
      </c>
      <c r="JL24" s="34">
        <f t="shared" si="53"/>
        <v>2.5479780897886983</v>
      </c>
      <c r="JM24" s="34">
        <f t="shared" si="53"/>
        <v>2.5495788733524476</v>
      </c>
      <c r="JN24" s="34">
        <f t="shared" si="53"/>
        <v>2.5511743352061083</v>
      </c>
      <c r="JO24" s="34">
        <f t="shared" si="53"/>
        <v>2.5527658159131636</v>
      </c>
      <c r="JP24" s="34">
        <f t="shared" si="53"/>
        <v>2.5543546427349706</v>
      </c>
      <c r="JQ24" s="34">
        <f t="shared" si="53"/>
        <v>2.5559382245728939</v>
      </c>
      <c r="JR24" s="34">
        <f t="shared" si="53"/>
        <v>2.5575191900833181</v>
      </c>
      <c r="JS24" s="34">
        <f t="shared" si="53"/>
        <v>2.55909496071697</v>
      </c>
      <c r="JT24" s="34">
        <f t="shared" si="53"/>
        <v>2.5606668597402287</v>
      </c>
      <c r="JU24" s="34">
        <f t="shared" si="53"/>
        <v>2.5622361974859413</v>
      </c>
      <c r="JV24" s="34">
        <f t="shared" si="53"/>
        <v>2.5638004139753625</v>
      </c>
      <c r="JW24" s="34">
        <f t="shared" si="53"/>
        <v>2.5653621050631008</v>
      </c>
      <c r="JX24" s="34">
        <f t="shared" si="53"/>
        <v>2.5669187229883241</v>
      </c>
      <c r="JY24" s="34">
        <f t="shared" si="53"/>
        <v>2.5684715742211939</v>
      </c>
      <c r="JZ24" s="34">
        <f t="shared" si="53"/>
        <v>2.5700219526542396</v>
      </c>
      <c r="KA24" s="34">
        <f t="shared" si="53"/>
        <v>2.5715673286101075</v>
      </c>
      <c r="KB24" s="34">
        <f t="shared" si="53"/>
        <v>2.573110266057629</v>
      </c>
      <c r="KC24" s="34">
        <f t="shared" si="53"/>
        <v>2.5746482472191592</v>
      </c>
      <c r="KD24" s="34">
        <f t="shared" si="53"/>
        <v>2.5761825622500565</v>
      </c>
      <c r="KE24" s="34">
        <f t="shared" si="53"/>
        <v>2.5777144890656944</v>
      </c>
      <c r="KF24" s="34">
        <f t="shared" si="53"/>
        <v>2.5792415275073579</v>
      </c>
      <c r="KG24" s="34">
        <f t="shared" si="53"/>
        <v>2.5807649581601608</v>
      </c>
      <c r="KH24" s="34">
        <f t="shared" si="53"/>
        <v>2.5822860495731703</v>
      </c>
      <c r="KI24" s="34">
        <f t="shared" si="53"/>
        <v>2.5838023189285089</v>
      </c>
      <c r="KJ24" s="34">
        <f t="shared" si="53"/>
        <v>2.5853150374074878</v>
      </c>
      <c r="KK24" s="34">
        <f t="shared" si="53"/>
        <v>2.5868254643448672</v>
      </c>
      <c r="KL24" s="34">
        <f t="shared" si="53"/>
        <v>2.5883311340014026</v>
      </c>
      <c r="KM24" s="34">
        <f t="shared" si="53"/>
        <v>2.5898345432320578</v>
      </c>
      <c r="KN24" s="34">
        <f t="shared" si="53"/>
        <v>2.5913332375405109</v>
      </c>
      <c r="KO24" s="34">
        <f t="shared" si="53"/>
        <v>2.5928284727764299</v>
      </c>
      <c r="KP24" s="34">
        <f t="shared" si="53"/>
        <v>2.5943214932535126</v>
      </c>
      <c r="KQ24" s="34">
        <f t="shared" si="53"/>
        <v>2.595809861125415</v>
      </c>
      <c r="KR24" s="34">
        <f t="shared" si="53"/>
        <v>2.5972948232444466</v>
      </c>
      <c r="KS24" s="34">
        <f t="shared" si="53"/>
        <v>2.5987776151072262</v>
      </c>
      <c r="KT24" s="34">
        <f t="shared" si="53"/>
        <v>2.6002558152688549</v>
      </c>
      <c r="KU24" s="34">
        <f t="shared" si="53"/>
        <v>2.6017318742172315</v>
      </c>
      <c r="KV24" s="34">
        <f t="shared" si="53"/>
        <v>2.6032033813093305</v>
      </c>
      <c r="KW24" s="34">
        <f t="shared" si="53"/>
        <v>2.60467156872165</v>
      </c>
      <c r="KX24" s="34">
        <f t="shared" si="53"/>
        <v>2.6061509048372993</v>
      </c>
      <c r="KY24" s="34">
        <f t="shared" si="53"/>
        <v>2.6076124707961039</v>
      </c>
      <c r="KZ24" s="34">
        <f t="shared" si="53"/>
        <v>2.6090707672527946</v>
      </c>
      <c r="LA24" s="34">
        <f t="shared" si="53"/>
        <v>2.6105270068498574</v>
      </c>
      <c r="LB24" s="34">
        <f t="shared" si="53"/>
        <v>2.6119788107493989</v>
      </c>
      <c r="LC24" s="34">
        <f t="shared" si="53"/>
        <v>2.6134273940095722</v>
      </c>
      <c r="LD24" s="34">
        <f t="shared" si="53"/>
        <v>2.6148739609580853</v>
      </c>
      <c r="LE24" s="34">
        <f t="shared" si="53"/>
        <v>2.6163161482903536</v>
      </c>
      <c r="LF24" s="34">
        <f t="shared" si="53"/>
        <v>2.6177563457904895</v>
      </c>
      <c r="LG24" s="34">
        <f t="shared" si="53"/>
        <v>2.6191922003860122</v>
      </c>
      <c r="LH24" s="34">
        <f t="shared" si="53"/>
        <v>2.620624913296921</v>
      </c>
      <c r="LI24" s="34">
        <f t="shared" si="53"/>
        <v>2.6220556752791548</v>
      </c>
      <c r="LJ24" s="34">
        <f t="shared" si="53"/>
        <v>2.6234821484227</v>
      </c>
      <c r="LK24" s="34">
        <f t="shared" si="53"/>
        <v>2.6249066960498171</v>
      </c>
      <c r="LL24" s="34">
        <f t="shared" ref="LL24:NW24" si="54">LL23^(1/$B$24)</f>
        <v>2.6263269902398814</v>
      </c>
      <c r="LM24" s="34">
        <f t="shared" si="54"/>
        <v>2.6277442187303808</v>
      </c>
      <c r="LN24" s="34">
        <f t="shared" si="54"/>
        <v>2.629159559048011</v>
      </c>
      <c r="LO24" s="34">
        <f t="shared" si="54"/>
        <v>2.6305706980801569</v>
      </c>
      <c r="LP24" s="34">
        <f t="shared" si="54"/>
        <v>2.631978815636312</v>
      </c>
      <c r="LQ24" s="34">
        <f t="shared" si="54"/>
        <v>2.6333850814700699</v>
      </c>
      <c r="LR24" s="34">
        <f t="shared" si="54"/>
        <v>2.634787197062737</v>
      </c>
      <c r="LS24" s="34">
        <f t="shared" si="54"/>
        <v>2.6361874847515998</v>
      </c>
      <c r="LT24" s="34">
        <f t="shared" si="54"/>
        <v>2.6375836556370396</v>
      </c>
      <c r="LU24" s="34">
        <f t="shared" si="54"/>
        <v>2.6389768765862649</v>
      </c>
      <c r="LV24" s="34">
        <f t="shared" si="54"/>
        <v>2.6403683046486313</v>
      </c>
      <c r="LW24" s="34">
        <f t="shared" si="54"/>
        <v>2.6417556651841783</v>
      </c>
      <c r="LX24" s="34">
        <f t="shared" si="54"/>
        <v>2.6431412557212179</v>
      </c>
      <c r="LY24" s="34">
        <f t="shared" si="54"/>
        <v>2.6445228110180414</v>
      </c>
      <c r="LZ24" s="34">
        <f t="shared" si="54"/>
        <v>2.6459014853170997</v>
      </c>
      <c r="MA24" s="34">
        <f t="shared" si="54"/>
        <v>2.6472784232750644</v>
      </c>
      <c r="MB24" s="34">
        <f t="shared" si="54"/>
        <v>2.6486513735845456</v>
      </c>
      <c r="MC24" s="34">
        <f t="shared" si="54"/>
        <v>2.6500214830625879</v>
      </c>
      <c r="MD24" s="34">
        <f t="shared" si="54"/>
        <v>2.6513898890727785</v>
      </c>
      <c r="ME24" s="34">
        <f t="shared" si="54"/>
        <v>2.6527543540551384</v>
      </c>
      <c r="MF24" s="34">
        <f t="shared" si="54"/>
        <v>2.6541171370658212</v>
      </c>
      <c r="MG24" s="34">
        <f t="shared" si="54"/>
        <v>2.6554760096056733</v>
      </c>
      <c r="MH24" s="34">
        <f t="shared" si="54"/>
        <v>2.656832106350465</v>
      </c>
      <c r="MI24" s="34">
        <f t="shared" si="54"/>
        <v>2.6581865527469031</v>
      </c>
      <c r="MJ24" s="34">
        <f t="shared" si="54"/>
        <v>2.6595371337300819</v>
      </c>
      <c r="MK24" s="34">
        <f t="shared" si="54"/>
        <v>2.6608860850466316</v>
      </c>
      <c r="ML24" s="34">
        <f t="shared" si="54"/>
        <v>2.6622312004909814</v>
      </c>
      <c r="MM24" s="34">
        <f t="shared" si="54"/>
        <v>2.6635736028916992</v>
      </c>
      <c r="MN24" s="34">
        <f t="shared" si="54"/>
        <v>2.6649144060564196</v>
      </c>
      <c r="MO24" s="34">
        <f t="shared" si="54"/>
        <v>2.6662514169195997</v>
      </c>
      <c r="MP24" s="34">
        <f t="shared" si="54"/>
        <v>2.667586848453781</v>
      </c>
      <c r="MQ24" s="34">
        <f t="shared" si="54"/>
        <v>2.6689185162580817</v>
      </c>
      <c r="MR24" s="34">
        <f t="shared" si="54"/>
        <v>2.6702475315902032</v>
      </c>
      <c r="MS24" s="34">
        <f t="shared" si="54"/>
        <v>2.6715749968904299</v>
      </c>
      <c r="MT24" s="34">
        <f t="shared" si="54"/>
        <v>2.6728987406108748</v>
      </c>
      <c r="MU24" s="34">
        <f t="shared" si="54"/>
        <v>2.6742198671971815</v>
      </c>
      <c r="MV24" s="34">
        <f t="shared" si="54"/>
        <v>2.6755394723935293</v>
      </c>
      <c r="MW24" s="34">
        <f t="shared" si="54"/>
        <v>2.6768553973401596</v>
      </c>
      <c r="MX24" s="34">
        <f t="shared" si="54"/>
        <v>2.6781698196410315</v>
      </c>
      <c r="MY24" s="34">
        <f t="shared" si="54"/>
        <v>2.6794805888029991</v>
      </c>
      <c r="MZ24" s="34">
        <f t="shared" si="54"/>
        <v>2.6807887981227068</v>
      </c>
      <c r="NA24" s="34">
        <f t="shared" si="54"/>
        <v>2.6820955323931326</v>
      </c>
      <c r="NB24" s="34">
        <f t="shared" si="54"/>
        <v>2.6834093683111391</v>
      </c>
      <c r="NC24" s="34">
        <f t="shared" si="54"/>
        <v>2.6847110116978743</v>
      </c>
      <c r="ND24" s="34">
        <f t="shared" si="54"/>
        <v>2.6860090683105136</v>
      </c>
      <c r="NE24" s="34">
        <f t="shared" si="54"/>
        <v>2.6873046205367985</v>
      </c>
      <c r="NF24" s="34">
        <f t="shared" si="54"/>
        <v>2.6885987424441833</v>
      </c>
      <c r="NG24" s="34">
        <f t="shared" si="54"/>
        <v>2.6898893163220703</v>
      </c>
      <c r="NH24" s="34">
        <f t="shared" si="54"/>
        <v>2.6911774181412653</v>
      </c>
      <c r="NI24" s="34">
        <f t="shared" si="54"/>
        <v>2.6924641156580655</v>
      </c>
      <c r="NJ24" s="34">
        <f t="shared" si="54"/>
        <v>2.6937473031607961</v>
      </c>
      <c r="NK24" s="34">
        <f t="shared" si="54"/>
        <v>2.6950291033962332</v>
      </c>
      <c r="NL24" s="34">
        <f t="shared" si="54"/>
        <v>2.6963074185673612</v>
      </c>
      <c r="NM24" s="34">
        <f t="shared" si="54"/>
        <v>2.6975833141360193</v>
      </c>
      <c r="NN24" s="34">
        <f t="shared" si="54"/>
        <v>2.6988578475307587</v>
      </c>
      <c r="NO24" s="34">
        <f t="shared" si="54"/>
        <v>2.7001289326985645</v>
      </c>
      <c r="NP24" s="34">
        <f t="shared" si="54"/>
        <v>2.7013976289110713</v>
      </c>
      <c r="NQ24" s="34">
        <f t="shared" si="54"/>
        <v>2.7026649875067141</v>
      </c>
      <c r="NR24" s="34">
        <f t="shared" si="54"/>
        <v>2.7039289340331965</v>
      </c>
      <c r="NS24" s="34">
        <f t="shared" si="54"/>
        <v>2.705190521651295</v>
      </c>
      <c r="NT24" s="34">
        <f t="shared" si="54"/>
        <v>2.7064507956892867</v>
      </c>
      <c r="NU24" s="34">
        <f t="shared" si="54"/>
        <v>2.7077076931524422</v>
      </c>
      <c r="NV24" s="34">
        <f t="shared" si="54"/>
        <v>2.7089632927801155</v>
      </c>
      <c r="NW24" s="34">
        <f t="shared" si="54"/>
        <v>2.7102258360955944</v>
      </c>
      <c r="NX24" s="34">
        <f t="shared" ref="NX24:QF24" si="55">NX23^(1/$B$24)</f>
        <v>2.7114767811527631</v>
      </c>
      <c r="NY24" s="34">
        <f t="shared" si="55"/>
        <v>2.7127243960596701</v>
      </c>
      <c r="NZ24" s="34">
        <f t="shared" si="55"/>
        <v>2.713969720006272</v>
      </c>
      <c r="OA24" s="34">
        <f t="shared" si="55"/>
        <v>2.7152137845802407</v>
      </c>
      <c r="OB24" s="34">
        <f t="shared" si="55"/>
        <v>2.7164545530119351</v>
      </c>
      <c r="OC24" s="34">
        <f t="shared" si="55"/>
        <v>2.7176930586419408</v>
      </c>
      <c r="OD24" s="34">
        <f t="shared" si="55"/>
        <v>2.7189303273002623</v>
      </c>
      <c r="OE24" s="34">
        <f t="shared" si="55"/>
        <v>2.7201643332164545</v>
      </c>
      <c r="OF24" s="34">
        <f t="shared" si="55"/>
        <v>2.7213971168394506</v>
      </c>
      <c r="OG24" s="34">
        <f t="shared" si="55"/>
        <v>2.7226266596591686</v>
      </c>
      <c r="OH24" s="34">
        <f t="shared" si="55"/>
        <v>2.7238539854281583</v>
      </c>
      <c r="OI24" s="34">
        <f t="shared" si="55"/>
        <v>2.7250801105415543</v>
      </c>
      <c r="OJ24" s="34">
        <f t="shared" si="55"/>
        <v>2.7263130833288742</v>
      </c>
      <c r="OK24" s="34">
        <f t="shared" si="55"/>
        <v>2.7275347955772822</v>
      </c>
      <c r="OL24" s="34">
        <f t="shared" si="55"/>
        <v>2.7287533208255486</v>
      </c>
      <c r="OM24" s="34">
        <f t="shared" si="55"/>
        <v>2.7299696734229157</v>
      </c>
      <c r="ON24" s="34">
        <f t="shared" si="55"/>
        <v>2.7311848605097997</v>
      </c>
      <c r="OO24" s="34">
        <f t="shared" si="55"/>
        <v>2.7323968920714701</v>
      </c>
      <c r="OP24" s="34">
        <f t="shared" si="55"/>
        <v>2.7336077718265828</v>
      </c>
      <c r="OQ24" s="34">
        <f t="shared" si="55"/>
        <v>2.7348155167380135</v>
      </c>
      <c r="OR24" s="34">
        <f t="shared" si="55"/>
        <v>2.7360211319608418</v>
      </c>
      <c r="OS24" s="34">
        <f t="shared" si="55"/>
        <v>2.7372256155850381</v>
      </c>
      <c r="OT24" s="34">
        <f t="shared" si="55"/>
        <v>2.7384269949365536</v>
      </c>
      <c r="OU24" s="34">
        <f t="shared" si="55"/>
        <v>2.7396262697445697</v>
      </c>
      <c r="OV24" s="34">
        <f t="shared" si="55"/>
        <v>2.7408244327572535</v>
      </c>
      <c r="OW24" s="34">
        <f t="shared" si="55"/>
        <v>2.7420195215433067</v>
      </c>
      <c r="OX24" s="34">
        <f t="shared" si="55"/>
        <v>2.7432135115183538</v>
      </c>
      <c r="OY24" s="34">
        <f t="shared" si="55"/>
        <v>2.7444044470147335</v>
      </c>
      <c r="OZ24" s="34">
        <f t="shared" si="55"/>
        <v>2.7455933188649455</v>
      </c>
      <c r="PA24" s="34">
        <f t="shared" si="55"/>
        <v>2.7467811110547578</v>
      </c>
      <c r="PB24" s="34">
        <f t="shared" si="55"/>
        <v>2.7479658779659042</v>
      </c>
      <c r="PC24" s="34">
        <f t="shared" si="55"/>
        <v>2.7491486051761282</v>
      </c>
      <c r="PD24" s="34">
        <f t="shared" si="55"/>
        <v>2.7503302715013973</v>
      </c>
      <c r="PE24" s="34">
        <f t="shared" si="55"/>
        <v>2.7515186338626623</v>
      </c>
      <c r="PF24" s="34">
        <f t="shared" si="55"/>
        <v>2.7526962384667661</v>
      </c>
      <c r="PG24" s="34">
        <f t="shared" si="55"/>
        <v>2.7538708654470159</v>
      </c>
      <c r="PH24" s="34">
        <f t="shared" si="55"/>
        <v>2.7550434917537547</v>
      </c>
      <c r="PI24" s="34">
        <f t="shared" si="55"/>
        <v>2.7562150877035183</v>
      </c>
      <c r="PJ24" s="34">
        <f t="shared" si="55"/>
        <v>2.7573837339394984</v>
      </c>
      <c r="PK24" s="34">
        <f t="shared" si="55"/>
        <v>2.7585504023255392</v>
      </c>
      <c r="PL24" s="34">
        <f t="shared" si="55"/>
        <v>2.7597160581655138</v>
      </c>
      <c r="PM24" s="34">
        <f t="shared" si="55"/>
        <v>2.7608787917407414</v>
      </c>
      <c r="PN24" s="34">
        <f t="shared" si="55"/>
        <v>2.7620405244545925</v>
      </c>
      <c r="PO24" s="34">
        <f t="shared" si="55"/>
        <v>2.7632088825739447</v>
      </c>
      <c r="PP24" s="34">
        <f t="shared" si="55"/>
        <v>2.7643657544295972</v>
      </c>
      <c r="PQ24" s="34">
        <f t="shared" si="55"/>
        <v>2.7655216427153837</v>
      </c>
      <c r="PR24" s="34">
        <f t="shared" si="55"/>
        <v>2.7666841353878597</v>
      </c>
      <c r="PS24" s="34">
        <f t="shared" si="55"/>
        <v>2.7678361581973561</v>
      </c>
      <c r="PT24" s="34">
        <f t="shared" si="55"/>
        <v>2.7689853211966451</v>
      </c>
      <c r="PU24" s="34">
        <f t="shared" si="55"/>
        <v>2.770132579688926</v>
      </c>
      <c r="PV24" s="34">
        <f t="shared" si="55"/>
        <v>2.7712788826665662</v>
      </c>
      <c r="PW24" s="34">
        <f t="shared" si="55"/>
        <v>2.7724317552580402</v>
      </c>
      <c r="PX24" s="34">
        <f t="shared" si="55"/>
        <v>2.7735742643614372</v>
      </c>
      <c r="PY24" s="34">
        <f t="shared" si="55"/>
        <v>2.7747139567932741</v>
      </c>
      <c r="PZ24" s="34">
        <f t="shared" si="55"/>
        <v>2.7758517798160782</v>
      </c>
      <c r="QA24" s="34">
        <f t="shared" si="55"/>
        <v>2.7769980162445655</v>
      </c>
      <c r="QB24" s="34">
        <f t="shared" si="55"/>
        <v>2.7781321042967817</v>
      </c>
      <c r="QC24" s="34">
        <f t="shared" si="55"/>
        <v>2.7792652746627087</v>
      </c>
      <c r="QD24" s="34">
        <f t="shared" si="55"/>
        <v>2.7803956703494541</v>
      </c>
      <c r="QE24" s="34">
        <f t="shared" si="55"/>
        <v>2.781534439784461</v>
      </c>
      <c r="QF24" s="34">
        <f t="shared" si="55"/>
        <v>2.7826704208294348</v>
      </c>
    </row>
    <row r="25" spans="1:2288" ht="15" thickBot="1" x14ac:dyDescent="0.25">
      <c r="A25" s="23"/>
      <c r="B25" s="18" t="s">
        <v>10</v>
      </c>
      <c r="C25" s="14">
        <v>5.4604863221884505</v>
      </c>
      <c r="D25" s="14">
        <v>5.4604863221884505</v>
      </c>
      <c r="E25" s="14">
        <v>5.3649265078560564</v>
      </c>
      <c r="F25" s="14">
        <v>5.2838317283324887</v>
      </c>
      <c r="G25" s="14">
        <v>5.2221095334685605</v>
      </c>
      <c r="H25" s="14">
        <v>5.1849974657881397</v>
      </c>
      <c r="I25" s="14">
        <v>5.1338063862138865</v>
      </c>
      <c r="J25" s="14">
        <v>5.1170212765957448</v>
      </c>
      <c r="K25" s="14">
        <v>5.0825734549138808</v>
      </c>
      <c r="L25" s="14">
        <v>5.0531914893617023</v>
      </c>
      <c r="M25" s="14">
        <v>5.0491388044579537</v>
      </c>
      <c r="N25" s="14">
        <v>5.0369620253164555</v>
      </c>
      <c r="O25" s="14">
        <v>5.0025316455696203</v>
      </c>
      <c r="P25" s="14">
        <v>4.9863291139240502</v>
      </c>
      <c r="Q25" s="14">
        <v>4.9782278481012652</v>
      </c>
      <c r="R25" s="14">
        <v>4.9670886075949365</v>
      </c>
      <c r="S25" s="14">
        <v>4.9645748987854255</v>
      </c>
      <c r="T25" s="14">
        <v>4.987848101265822</v>
      </c>
      <c r="U25" s="14">
        <v>4.9509109311740884</v>
      </c>
      <c r="V25" s="14">
        <v>4.951417004048583</v>
      </c>
      <c r="W25" s="14">
        <v>4.951417004048583</v>
      </c>
      <c r="X25" s="14">
        <v>4.9402834008097161</v>
      </c>
      <c r="Y25" s="14">
        <v>4.9321862348178138</v>
      </c>
      <c r="Z25" s="14">
        <v>4.9352226720647767</v>
      </c>
      <c r="AA25" s="14">
        <v>4.9296558704453437</v>
      </c>
      <c r="AB25" s="14">
        <v>4.9296558704453437</v>
      </c>
      <c r="AC25" s="14">
        <v>4.9312089023773398</v>
      </c>
      <c r="AD25" s="14">
        <v>4.9398077895801729</v>
      </c>
      <c r="AE25" s="14">
        <v>4.9322205361659082</v>
      </c>
      <c r="AF25" s="14">
        <v>4.9286798179059188</v>
      </c>
      <c r="AG25" s="14">
        <v>4.9119878603945377</v>
      </c>
      <c r="AH25" s="14">
        <v>4.9195751138088015</v>
      </c>
      <c r="AI25" s="14">
        <v>4.9140111279716745</v>
      </c>
      <c r="AJ25" s="14">
        <v>4.9099645928174001</v>
      </c>
      <c r="AK25" s="14">
        <v>4.9119878603945377</v>
      </c>
      <c r="AL25" s="14">
        <v>4.9104704097116842</v>
      </c>
      <c r="AM25" s="14">
        <v>4.9104704097116842</v>
      </c>
      <c r="AN25" s="14">
        <v>4.9018715225088521</v>
      </c>
      <c r="AO25" s="14">
        <v>4.9165402124430955</v>
      </c>
      <c r="AP25" s="14">
        <v>4.8992914979757085</v>
      </c>
      <c r="AQ25" s="14">
        <v>4.9114372469635628</v>
      </c>
      <c r="AR25" s="14">
        <v>4.9129113924050634</v>
      </c>
      <c r="AS25" s="14">
        <v>4.9108860759493664</v>
      </c>
      <c r="AT25" s="14">
        <v>4.9037487335359673</v>
      </c>
      <c r="AU25" s="14">
        <v>4.9001520527116069</v>
      </c>
      <c r="AV25" s="14">
        <v>4.9067410035478964</v>
      </c>
      <c r="AW25" s="14">
        <v>4.9072008113590266</v>
      </c>
      <c r="AX25" s="14">
        <v>4.8945233265720081</v>
      </c>
      <c r="AY25" s="14">
        <v>4.8929477422628107</v>
      </c>
      <c r="AZ25" s="14">
        <v>4.9076610857432774</v>
      </c>
      <c r="BA25" s="14">
        <v>4.9107052257737189</v>
      </c>
      <c r="BB25" s="14">
        <v>4.9090909090909092</v>
      </c>
      <c r="BC25" s="14">
        <v>4.9120934959349594</v>
      </c>
      <c r="BD25" s="14">
        <v>4.916666666666667</v>
      </c>
      <c r="BE25" s="14">
        <v>4.9079816980172852</v>
      </c>
      <c r="BF25" s="14">
        <v>4.9074262461851479</v>
      </c>
      <c r="BG25" s="14">
        <v>4.9084435401831126</v>
      </c>
      <c r="BH25" s="14">
        <v>4.9094147582697198</v>
      </c>
      <c r="BI25" s="14">
        <v>4.9139949109414758</v>
      </c>
      <c r="BJ25" s="14">
        <v>4.9078411405295315</v>
      </c>
      <c r="BK25" s="14">
        <v>4.9058044806517316</v>
      </c>
      <c r="BL25" s="14">
        <v>4.9118695873662759</v>
      </c>
      <c r="BM25" s="14">
        <v>4.9184505606523947</v>
      </c>
      <c r="BN25" s="14">
        <v>4.925076452599388</v>
      </c>
      <c r="BO25" s="14">
        <v>4.9240570846075427</v>
      </c>
      <c r="BP25" s="14">
        <v>4.9271151885830786</v>
      </c>
      <c r="BQ25" s="14">
        <v>4.9342172361040291</v>
      </c>
      <c r="BR25" s="14">
        <v>4.9280979092299848</v>
      </c>
      <c r="BS25" s="14">
        <v>4.9163691993880674</v>
      </c>
      <c r="BT25" s="14">
        <v>4.9133095359510452</v>
      </c>
      <c r="BU25" s="14">
        <v>4.9158592554818972</v>
      </c>
      <c r="BV25" s="14">
        <v>4.9235084140744521</v>
      </c>
      <c r="BW25" s="14">
        <v>4.9194288628250895</v>
      </c>
      <c r="BX25" s="14">
        <v>4.9224885262621116</v>
      </c>
      <c r="BY25" s="14">
        <v>4.9189602446483178</v>
      </c>
      <c r="BZ25" s="14">
        <v>4.9133537206931699</v>
      </c>
      <c r="CA25" s="14">
        <v>4.9388067312595618</v>
      </c>
      <c r="CB25" s="14">
        <v>4.9291539245667684</v>
      </c>
      <c r="CC25" s="14">
        <v>4.9352701325178385</v>
      </c>
      <c r="CD25" s="14">
        <v>4.9383282364933736</v>
      </c>
      <c r="CE25" s="14">
        <v>4.9582059123343525</v>
      </c>
      <c r="CF25" s="14">
        <v>4.9546381243628943</v>
      </c>
      <c r="CG25" s="14">
        <v>4.9546612328069282</v>
      </c>
      <c r="CH25" s="14">
        <v>4.953132959755477</v>
      </c>
      <c r="CI25" s="14">
        <v>4.9556800815078956</v>
      </c>
      <c r="CJ25" s="14">
        <v>4.9475292919001523</v>
      </c>
      <c r="CK25" s="14">
        <v>4.9505858380030565</v>
      </c>
      <c r="CL25" s="14">
        <v>4.9541751527494906</v>
      </c>
      <c r="CM25" s="14">
        <v>4.9562118126272914</v>
      </c>
      <c r="CN25" s="14">
        <v>4.968940936863544</v>
      </c>
      <c r="CO25" s="14">
        <v>4.9765784114052956</v>
      </c>
      <c r="CP25" s="14">
        <v>4.9720101781170483</v>
      </c>
      <c r="CQ25" s="14">
        <v>4.9674300254452923</v>
      </c>
      <c r="CR25" s="14">
        <v>4.9745547073791352</v>
      </c>
      <c r="CS25" s="14">
        <v>4.9664122137404574</v>
      </c>
      <c r="CT25" s="14">
        <v>4.9913486005089061</v>
      </c>
      <c r="CU25" s="14">
        <v>4.9857578840284837</v>
      </c>
      <c r="CV25" s="14">
        <v>4.9918616480162772</v>
      </c>
      <c r="CW25" s="14">
        <v>4.989827060020346</v>
      </c>
      <c r="CX25" s="14">
        <v>4.9750762970498474</v>
      </c>
      <c r="CY25" s="14">
        <v>4.9867684478371501</v>
      </c>
      <c r="CZ25" s="14">
        <v>4.9766022380467962</v>
      </c>
      <c r="DA25" s="14">
        <v>4.9776195320447609</v>
      </c>
      <c r="DB25" s="14">
        <v>4.9735503560528995</v>
      </c>
      <c r="DC25" s="14">
        <v>4.9745805795627858</v>
      </c>
      <c r="DD25" s="14">
        <v>4.9877986781901367</v>
      </c>
      <c r="DE25" s="14">
        <v>4.9888154550076251</v>
      </c>
      <c r="DF25" s="14">
        <v>4.9908443540183116</v>
      </c>
      <c r="DG25" s="14">
        <v>4.989827060020346</v>
      </c>
      <c r="DH25" s="14">
        <v>4.9989821882951651</v>
      </c>
      <c r="DI25" s="14">
        <v>4.9923625254582493</v>
      </c>
      <c r="DJ25" s="14">
        <v>4.9959266802443993</v>
      </c>
      <c r="DK25" s="14">
        <v>4.9933808553971488</v>
      </c>
      <c r="DL25" s="14">
        <v>4.9923625254582493</v>
      </c>
      <c r="DM25" s="14">
        <v>4.9913353720693161</v>
      </c>
      <c r="DN25" s="14">
        <v>4.9882712901580826</v>
      </c>
      <c r="DO25" s="14">
        <v>4.9821428571428568</v>
      </c>
      <c r="DP25" s="14">
        <v>4.9739663093415016</v>
      </c>
      <c r="DQ25" s="14">
        <v>4.9831632653061222</v>
      </c>
      <c r="DR25" s="14">
        <v>4.9800918836140893</v>
      </c>
      <c r="DS25" s="14">
        <v>4.9841675178753828</v>
      </c>
      <c r="DT25" s="14">
        <v>4.992335206949412</v>
      </c>
      <c r="DU25" s="14">
        <v>4.9969340827797648</v>
      </c>
      <c r="DV25" s="14">
        <v>5.0015337423312882</v>
      </c>
      <c r="DW25" s="14">
        <v>5.0066360387953042</v>
      </c>
      <c r="DX25" s="14">
        <v>5.0694586312563841</v>
      </c>
      <c r="DY25" s="14">
        <v>5.0505102040816325</v>
      </c>
      <c r="DZ25" s="14">
        <v>5.0682976554536179</v>
      </c>
      <c r="EA25" s="14">
        <v>5.0531154239019402</v>
      </c>
      <c r="EB25" s="14">
        <v>5.0627551020408159</v>
      </c>
      <c r="EC25" s="14">
        <v>5.0663603879530381</v>
      </c>
      <c r="ED25" s="14">
        <v>5.069423175089331</v>
      </c>
      <c r="EE25" s="14">
        <v>5.0682976554536179</v>
      </c>
      <c r="EF25" s="14">
        <v>5.0715015321756898</v>
      </c>
      <c r="EG25" s="14">
        <v>5.0786115364982134</v>
      </c>
      <c r="EH25" s="14">
        <v>5.0587934560327206</v>
      </c>
      <c r="EI25" s="14">
        <v>5.0404092071611251</v>
      </c>
      <c r="EJ25" s="14">
        <v>5.0425204918032778</v>
      </c>
      <c r="EK25" s="14">
        <v>5.0368852459016384</v>
      </c>
      <c r="EL25" s="14">
        <v>5.0449208779989787</v>
      </c>
      <c r="EM25" s="14">
        <v>5.0623721881390589</v>
      </c>
      <c r="EN25" s="14">
        <v>5.0857580398162332</v>
      </c>
      <c r="EO25" s="14">
        <v>5.0873340143003061</v>
      </c>
      <c r="EP25" s="14">
        <v>5.0897501274859769</v>
      </c>
      <c r="EQ25" s="14">
        <v>5.0847803881511746</v>
      </c>
      <c r="ER25" s="14">
        <v>5.092904543134253</v>
      </c>
      <c r="ES25" s="14">
        <v>5.1049414161996944</v>
      </c>
      <c r="ET25" s="14">
        <v>5.0883103624298114</v>
      </c>
      <c r="EU25" s="14">
        <v>5.09480122324159</v>
      </c>
      <c r="EV25" s="14">
        <v>5.0831208567057624</v>
      </c>
      <c r="EW25" s="14">
        <v>5.0856705762366134</v>
      </c>
      <c r="EX25" s="14">
        <v>5.1009688934217232</v>
      </c>
      <c r="EY25" s="14">
        <v>5.097909229984702</v>
      </c>
      <c r="EZ25" s="14">
        <v>5.0984191738908722</v>
      </c>
      <c r="FA25" s="14">
        <v>5.1090723751274201</v>
      </c>
      <c r="FB25" s="14">
        <v>5.1044852191641183</v>
      </c>
      <c r="FC25" s="14">
        <v>5.0973000509424349</v>
      </c>
      <c r="FD25" s="14">
        <v>5.1008660213958228</v>
      </c>
      <c r="FE25" s="14">
        <v>5.1115071283095723</v>
      </c>
      <c r="FF25" s="14">
        <v>5.1206720977596749</v>
      </c>
      <c r="FG25" s="14">
        <v>5.1262729124236248</v>
      </c>
      <c r="FH25" s="14">
        <v>5.1318737270875765</v>
      </c>
      <c r="FI25" s="14">
        <v>5.1359470468431772</v>
      </c>
      <c r="FJ25" s="14">
        <v>5.1461303462321792</v>
      </c>
      <c r="FK25" s="14">
        <v>5.1302798982188289</v>
      </c>
      <c r="FL25" s="14">
        <v>5.1547073791348597</v>
      </c>
      <c r="FM25" s="14">
        <v>5.1638676844783706</v>
      </c>
      <c r="FN25" s="14">
        <v>5.1669211195928755</v>
      </c>
      <c r="FO25" s="14">
        <v>5.1673448626653107</v>
      </c>
      <c r="FP25" s="14">
        <v>5.1658189216683628</v>
      </c>
      <c r="FQ25" s="14">
        <v>5.1754832146490344</v>
      </c>
      <c r="FR25" s="14">
        <v>5.1887080366225842</v>
      </c>
      <c r="FS25" s="14">
        <v>5.1810783316378428</v>
      </c>
      <c r="FT25" s="14">
        <v>5.1774275546517536</v>
      </c>
      <c r="FU25" s="14">
        <v>5.1870869344178949</v>
      </c>
      <c r="FV25" s="14">
        <v>5.1855617691916622</v>
      </c>
      <c r="FW25" s="14">
        <v>5.185053380782918</v>
      </c>
      <c r="FX25" s="14">
        <v>5.1834349593495936</v>
      </c>
      <c r="FY25" s="14">
        <v>5.1788617886178869</v>
      </c>
      <c r="FZ25" s="14">
        <v>5.2079308591764102</v>
      </c>
      <c r="GA25" s="14">
        <v>5.1936959837315708</v>
      </c>
      <c r="GB25" s="14">
        <v>5.1921708185053381</v>
      </c>
      <c r="GC25" s="14">
        <v>5.2043721403152006</v>
      </c>
      <c r="GD25" s="14">
        <v>5.2180986273512957</v>
      </c>
      <c r="GE25" s="14">
        <v>5.220752797558494</v>
      </c>
      <c r="GF25" s="14">
        <v>5.2232960325534075</v>
      </c>
      <c r="GG25" s="14">
        <v>5.2152671755725182</v>
      </c>
      <c r="GH25" s="14">
        <v>5.2162849872773531</v>
      </c>
      <c r="GI25" s="14">
        <v>5.2077393075356415</v>
      </c>
      <c r="GJ25" s="14">
        <v>5.205193482688391</v>
      </c>
      <c r="GK25" s="14">
        <v>5.2072301425661918</v>
      </c>
      <c r="GL25" s="14">
        <v>5.1966377992868056</v>
      </c>
      <c r="GM25" s="14">
        <v>5.1963284038755733</v>
      </c>
      <c r="GN25" s="14">
        <v>5.2058074375955172</v>
      </c>
      <c r="GO25" s="14">
        <v>5.223409669211196</v>
      </c>
      <c r="GP25" s="14">
        <v>5.2232415902140668</v>
      </c>
      <c r="GQ25" s="14">
        <v>5.2209775967413448</v>
      </c>
      <c r="GR25" s="14">
        <v>5.2214285714285715</v>
      </c>
      <c r="GS25" s="14">
        <v>5.20969387755102</v>
      </c>
      <c r="GT25" s="14">
        <v>5.2028542303771657</v>
      </c>
      <c r="GU25" s="14">
        <v>5.2062276671771315</v>
      </c>
      <c r="GV25" s="14">
        <v>5.2085670576236618</v>
      </c>
      <c r="GW25" s="14">
        <v>5.1914241960183762</v>
      </c>
      <c r="GX25" s="14">
        <v>5.1969387755102039</v>
      </c>
      <c r="GY25" s="14">
        <v>5.1991849210392251</v>
      </c>
      <c r="GZ25" s="14">
        <v>5.2080571137174916</v>
      </c>
      <c r="HA25" s="14">
        <v>5.2222222222222214</v>
      </c>
      <c r="HB25" s="14">
        <v>5.2176350662589197</v>
      </c>
      <c r="HC25" s="14">
        <v>5.2232415902140668</v>
      </c>
      <c r="HD25" s="14">
        <v>5.2331975560081467</v>
      </c>
      <c r="HE25" s="14">
        <v>5.1585365853658542</v>
      </c>
      <c r="HF25" s="14">
        <v>5.1219512195121952</v>
      </c>
      <c r="HG25" s="14">
        <v>5.1051829268292677</v>
      </c>
      <c r="HH25" s="14">
        <v>5.1092479674796749</v>
      </c>
      <c r="HI25" s="14">
        <v>5.1148373983739832</v>
      </c>
      <c r="HJ25" s="14">
        <v>5.1244918699186988</v>
      </c>
      <c r="HK25" s="14">
        <v>5.1239837398373984</v>
      </c>
      <c r="HL25" s="14">
        <v>5.1204880528723944</v>
      </c>
      <c r="HM25" s="14">
        <v>5.1281790437436419</v>
      </c>
      <c r="HN25" s="14">
        <v>5.1180061037639879</v>
      </c>
      <c r="HO25" s="14">
        <v>5.1200406917599182</v>
      </c>
      <c r="HP25" s="14">
        <v>5.1144455747711088</v>
      </c>
      <c r="HQ25" s="14">
        <v>5.1276703967446595</v>
      </c>
      <c r="HR25" s="14">
        <v>5.1297049847405898</v>
      </c>
      <c r="HS25" s="14">
        <v>5.13173957273652</v>
      </c>
      <c r="HT25" s="14">
        <v>5.1220752797558493</v>
      </c>
      <c r="HU25" s="14">
        <v>5.1353001017294</v>
      </c>
      <c r="HV25" s="14">
        <v>5.149033570701933</v>
      </c>
      <c r="HW25" s="14">
        <v>5.1516539440203557</v>
      </c>
      <c r="HX25" s="14">
        <v>5.1526717557251906</v>
      </c>
      <c r="HY25" s="14">
        <v>5.1505595116988809</v>
      </c>
      <c r="HZ25" s="14">
        <v>5.1728520589730556</v>
      </c>
      <c r="IA25" s="14">
        <v>5.1657346212506354</v>
      </c>
      <c r="IB25" s="14">
        <v>5.1611591255719373</v>
      </c>
      <c r="IC25" s="14">
        <v>5.1656504065040645</v>
      </c>
      <c r="ID25" s="14">
        <v>5.1687849517031008</v>
      </c>
      <c r="IE25" s="14">
        <v>5.1671747967479673</v>
      </c>
      <c r="IF25" s="14">
        <v>5.1727642276422765</v>
      </c>
      <c r="IG25" s="14">
        <v>5.163109756097561</v>
      </c>
      <c r="IH25" s="14">
        <v>5.1971544715447147</v>
      </c>
      <c r="II25" s="14">
        <v>5.1768292682926829</v>
      </c>
      <c r="IJ25" s="14">
        <v>5.1808024377856778</v>
      </c>
      <c r="IK25" s="14">
        <v>5.1844512195121952</v>
      </c>
      <c r="IL25" s="14">
        <v>5.2012195121951219</v>
      </c>
      <c r="IM25" s="14">
        <v>5.190959878110716</v>
      </c>
      <c r="IN25" s="14">
        <v>5.183943089430894</v>
      </c>
      <c r="IO25" s="14">
        <v>5.2129065040650406</v>
      </c>
      <c r="IP25" s="14">
        <v>5.2168613509395625</v>
      </c>
      <c r="IQ25" s="14">
        <v>5.2016251904520061</v>
      </c>
      <c r="IR25" s="14">
        <v>5.2204164550533267</v>
      </c>
      <c r="IS25" s="14">
        <v>5.2031488065007618</v>
      </c>
      <c r="IT25" s="14">
        <v>5.218892839004571</v>
      </c>
      <c r="IU25" s="14">
        <v>5.2229558151345863</v>
      </c>
      <c r="IV25" s="14">
        <v>5.2371762315896389</v>
      </c>
      <c r="IW25" s="14">
        <v>5.2305738953783649</v>
      </c>
      <c r="IX25" s="14">
        <v>5.2392077196546474</v>
      </c>
      <c r="IY25" s="14">
        <v>5.2420091324200913</v>
      </c>
      <c r="IZ25" s="14">
        <v>5.2683916793505832</v>
      </c>
      <c r="JA25" s="14">
        <v>5.2709284627092847</v>
      </c>
      <c r="JB25" s="14">
        <v>5.2683916793505832</v>
      </c>
      <c r="JC25" s="14">
        <v>5.2800608828006084</v>
      </c>
      <c r="JD25" s="14">
        <v>5.2780314561136477</v>
      </c>
      <c r="JE25" s="14">
        <v>5.2962962962962967</v>
      </c>
      <c r="JF25" s="14">
        <v>5.2962962962962967</v>
      </c>
      <c r="JG25" s="14">
        <v>5.3059360730593612</v>
      </c>
      <c r="JH25" s="14">
        <v>5.2941176470588243</v>
      </c>
      <c r="JI25" s="14">
        <v>5.3138945233265726</v>
      </c>
      <c r="JJ25" s="14">
        <v>5.3083164300202839</v>
      </c>
      <c r="JK25" s="14">
        <v>5.3291075050709944</v>
      </c>
      <c r="JL25" s="14">
        <v>5.3123732251521307</v>
      </c>
      <c r="JM25" s="14">
        <v>5.310851926977687</v>
      </c>
      <c r="JN25" s="14">
        <v>5.3073022312373226</v>
      </c>
      <c r="JO25" s="14">
        <v>5.3225152129817452</v>
      </c>
      <c r="JP25" s="14">
        <v>5.307458143074582</v>
      </c>
      <c r="JQ25" s="14">
        <v>5.3242009132420094</v>
      </c>
      <c r="JR25" s="14">
        <v>5.3287671232876717</v>
      </c>
      <c r="JS25" s="14">
        <v>5.3280853224987306</v>
      </c>
      <c r="JT25" s="14">
        <v>5.3357034027425092</v>
      </c>
      <c r="JU25" s="14">
        <v>5.3235144743524634</v>
      </c>
      <c r="JV25" s="14">
        <v>5.3321482986287458</v>
      </c>
      <c r="JW25" s="14">
        <v>5.3362112747587611</v>
      </c>
      <c r="JX25" s="14">
        <v>5.3407821229050283</v>
      </c>
      <c r="JY25" s="14">
        <v>5.3409552845528454</v>
      </c>
      <c r="JZ25" s="14">
        <v>5.3353658536585371</v>
      </c>
      <c r="KA25" s="14">
        <v>5.3429878048780495</v>
      </c>
      <c r="KB25" s="14">
        <v>5.350609756097561</v>
      </c>
      <c r="KC25" s="14">
        <v>5.3526422764227632</v>
      </c>
      <c r="KD25" s="14">
        <v>5.3617886178861784</v>
      </c>
      <c r="KE25" s="14">
        <v>5.3551829268292686</v>
      </c>
      <c r="KF25" s="14">
        <v>5.3487544483985765</v>
      </c>
      <c r="KG25" s="14">
        <v>5.3190091001011126</v>
      </c>
      <c r="KH25" s="14">
        <v>5.3375699034062025</v>
      </c>
      <c r="KI25" s="14">
        <v>5.3533299440772746</v>
      </c>
      <c r="KJ25" s="14">
        <v>5.3453713123092568</v>
      </c>
      <c r="KK25" s="14">
        <v>5.34587995930824</v>
      </c>
      <c r="KL25" s="14">
        <v>5.3558718861209966</v>
      </c>
      <c r="KM25" s="14">
        <v>5.3377416073245172</v>
      </c>
      <c r="KN25" s="14">
        <v>5.3468972533062047</v>
      </c>
      <c r="KO25" s="14">
        <v>5.3390950686324352</v>
      </c>
      <c r="KP25" s="14">
        <v>5.34587995930824</v>
      </c>
      <c r="KQ25" s="14">
        <v>5.3423194303153609</v>
      </c>
      <c r="KR25" s="14">
        <v>5.3367243133265507</v>
      </c>
      <c r="KS25" s="14">
        <v>5.3341810783316381</v>
      </c>
      <c r="KT25" s="14">
        <v>5.34587995930824</v>
      </c>
      <c r="KU25" s="14">
        <v>5.3282442748091601</v>
      </c>
      <c r="KV25" s="14">
        <v>5.3484231943031544</v>
      </c>
      <c r="KW25" s="14">
        <v>5.3336724313326549</v>
      </c>
      <c r="KX25" s="14">
        <v>5.3282442748091601</v>
      </c>
      <c r="KY25" s="14">
        <v>5.3326551373346902</v>
      </c>
      <c r="KZ25" s="14">
        <v>5.3392675483214651</v>
      </c>
      <c r="LA25" s="14">
        <v>5.337232960325534</v>
      </c>
      <c r="LB25" s="14">
        <v>5.3448626653102744</v>
      </c>
      <c r="LC25" s="14">
        <v>5.3387589013224828</v>
      </c>
      <c r="LD25" s="14">
        <v>5.3285859613428288</v>
      </c>
      <c r="LE25" s="14">
        <v>5.3428280773143442</v>
      </c>
      <c r="LF25" s="14">
        <v>5.3401118454499237</v>
      </c>
      <c r="LG25" s="14">
        <v>5.3467208947635996</v>
      </c>
      <c r="LH25" s="14">
        <v>5.3634977122521601</v>
      </c>
      <c r="LI25" s="14">
        <v>5.3718209562563581</v>
      </c>
      <c r="LJ25" s="14">
        <v>5.370106761565836</v>
      </c>
      <c r="LK25" s="14">
        <v>5.3802745297407215</v>
      </c>
      <c r="LL25" s="14">
        <v>5.3718209562563581</v>
      </c>
      <c r="LM25" s="14">
        <v>5.3787493645144888</v>
      </c>
      <c r="LN25" s="14">
        <v>5.3787493645144888</v>
      </c>
      <c r="LO25" s="14">
        <v>5.3838332486019311</v>
      </c>
      <c r="LP25" s="14">
        <v>5.3769074262461851</v>
      </c>
      <c r="LQ25" s="14">
        <v>5.3767158108795119</v>
      </c>
      <c r="LR25" s="14">
        <v>5.38129130655821</v>
      </c>
      <c r="LS25" s="14">
        <v>5.3794506612410995</v>
      </c>
      <c r="LT25" s="14">
        <v>5.3865717192268567</v>
      </c>
      <c r="LU25" s="14">
        <v>5.3762074224707677</v>
      </c>
      <c r="LV25" s="14">
        <v>5.3819938962360121</v>
      </c>
      <c r="LW25" s="14">
        <v>5.3982706002034586</v>
      </c>
      <c r="LX25" s="14">
        <v>5.4123029994916108</v>
      </c>
      <c r="LY25" s="14">
        <v>5.4056939501779349</v>
      </c>
      <c r="LZ25" s="14">
        <v>5.4407727503812913</v>
      </c>
      <c r="MA25" s="14">
        <v>5.4260294865277068</v>
      </c>
      <c r="MB25" s="14">
        <v>5.4331469242501269</v>
      </c>
      <c r="MC25" s="14">
        <v>5.4346720894763596</v>
      </c>
      <c r="MD25" s="14">
        <v>5.4298067141403861</v>
      </c>
      <c r="ME25" s="14">
        <v>5.4306049822064058</v>
      </c>
      <c r="MF25" s="14">
        <v>5.4348931841302139</v>
      </c>
      <c r="MG25" s="14">
        <v>5.4150559511698884</v>
      </c>
      <c r="MH25" s="14">
        <v>5.433367243133266</v>
      </c>
      <c r="MI25" s="14">
        <v>5.4285714285714288</v>
      </c>
      <c r="MJ25" s="14">
        <v>5.4412811387900355</v>
      </c>
      <c r="MK25" s="14">
        <v>5.4348931841302139</v>
      </c>
      <c r="ML25" s="14">
        <v>5.4359104781281786</v>
      </c>
      <c r="MM25" s="14">
        <v>5.4354018311291963</v>
      </c>
      <c r="MN25" s="14">
        <v>5.4506612410986781</v>
      </c>
      <c r="MO25" s="14">
        <v>5.443765903307888</v>
      </c>
      <c r="MP25" s="14">
        <v>5.460050890585241</v>
      </c>
      <c r="MQ25" s="14">
        <v>5.4524173027989811</v>
      </c>
      <c r="MR25" s="14">
        <v>5.4539440203562339</v>
      </c>
      <c r="MS25" s="14">
        <v>5.4681933842239188</v>
      </c>
      <c r="MT25" s="14">
        <v>5.449872773536895</v>
      </c>
      <c r="MU25" s="14">
        <v>5.4549618320610689</v>
      </c>
      <c r="MV25" s="14">
        <v>5.460285132382892</v>
      </c>
      <c r="MW25" s="14">
        <v>5.4753180661577607</v>
      </c>
      <c r="MX25" s="14">
        <v>5.4694501018329946</v>
      </c>
      <c r="MY25" s="14">
        <v>5.4653767820773931</v>
      </c>
      <c r="MZ25" s="14">
        <v>5.4770875763747462</v>
      </c>
      <c r="NA25" s="14">
        <v>5.4798777381558841</v>
      </c>
      <c r="NB25" s="14">
        <v>5.4656138563423333</v>
      </c>
      <c r="NC25" s="14">
        <v>5.4689092762487252</v>
      </c>
      <c r="ND25" s="14">
        <v>5.4841997961264015</v>
      </c>
      <c r="NE25" s="14">
        <v>5.4862385321100913</v>
      </c>
      <c r="NF25" s="14">
        <v>5.4829168791432936</v>
      </c>
      <c r="NG25" s="14">
        <v>5.4834268230494638</v>
      </c>
      <c r="NH25" s="14">
        <v>5.4803671596124426</v>
      </c>
      <c r="NI25" s="14">
        <v>5.5002549719530851</v>
      </c>
      <c r="NJ25" s="14">
        <v>5.4785714285714286</v>
      </c>
      <c r="NK25" s="14">
        <v>5.5102040816326534</v>
      </c>
      <c r="NL25" s="14">
        <v>5.5061224489795917</v>
      </c>
      <c r="NM25" s="14">
        <v>5.4959183673469383</v>
      </c>
      <c r="NN25" s="14">
        <v>5.5163265306122442</v>
      </c>
      <c r="NO25" s="14">
        <v>5.4799797263051184</v>
      </c>
      <c r="NP25" s="14">
        <v>5.4989795918367346</v>
      </c>
      <c r="NQ25" s="14">
        <v>5.4959183673469383</v>
      </c>
      <c r="NR25" s="14">
        <v>5.5068842427332996</v>
      </c>
      <c r="NS25" s="14">
        <v>5.5165731769505362</v>
      </c>
      <c r="NT25" s="14">
        <v>5.5063742988271294</v>
      </c>
      <c r="NU25" s="14">
        <v>5.5038245792962774</v>
      </c>
      <c r="NV25" s="14">
        <v>5.5175930647628766</v>
      </c>
      <c r="NW25" s="14">
        <v>5.5114737378888323</v>
      </c>
      <c r="NX25" s="14">
        <v>5.5196328403875574</v>
      </c>
      <c r="NY25" s="14">
        <v>5.5094339622641515</v>
      </c>
      <c r="NZ25" s="14">
        <v>5.5295616717635063</v>
      </c>
      <c r="OA25" s="14">
        <v>5.5257521672616008</v>
      </c>
      <c r="OB25" s="14">
        <v>5.5178389398572882</v>
      </c>
      <c r="OC25" s="14">
        <v>5.5086646279306821</v>
      </c>
      <c r="OD25" s="14">
        <v>5.5163098878695207</v>
      </c>
      <c r="OE25" s="14">
        <v>5.5045871559633026</v>
      </c>
      <c r="OF25" s="14">
        <v>5.5071355759429155</v>
      </c>
      <c r="OG25" s="14">
        <v>5.5178389398572882</v>
      </c>
      <c r="OH25" s="14">
        <v>5.4964322120285418</v>
      </c>
      <c r="OI25" s="14">
        <v>5.516556291390728</v>
      </c>
      <c r="OJ25" s="14">
        <v>5.5089149261334684</v>
      </c>
      <c r="OK25" s="14">
        <v>5.5175751400916964</v>
      </c>
      <c r="OL25" s="14">
        <v>5.5170657157412117</v>
      </c>
      <c r="OM25" s="14">
        <v>5.5134997452878247</v>
      </c>
      <c r="ON25" s="14">
        <v>5.5201222618441159</v>
      </c>
      <c r="OO25" s="14">
        <v>5.5267447784004071</v>
      </c>
      <c r="OP25" s="14">
        <v>5.5160468670402443</v>
      </c>
      <c r="OQ25" s="14">
        <v>5.5298013245033104</v>
      </c>
      <c r="OR25" s="14">
        <v>5.5191034131431476</v>
      </c>
      <c r="OS25" s="14">
        <v>5.5343861436576667</v>
      </c>
      <c r="OT25" s="14">
        <v>5.5432790224032589</v>
      </c>
      <c r="OU25" s="14">
        <v>5.5183299389002043</v>
      </c>
      <c r="OV25" s="14">
        <v>5.5381873727087569</v>
      </c>
      <c r="OW25" s="14">
        <v>5.5132382892057032</v>
      </c>
      <c r="OX25" s="14">
        <v>5.5348600508905843</v>
      </c>
      <c r="OY25" s="14">
        <v>5.506835443037974</v>
      </c>
      <c r="OZ25" s="14">
        <v>5.5010193679918444</v>
      </c>
      <c r="PA25" s="14">
        <v>5.4964322120285418</v>
      </c>
      <c r="PB25" s="14">
        <v>5.5058643549209592</v>
      </c>
      <c r="PC25" s="14">
        <v>5.4931157572667004</v>
      </c>
      <c r="PD25" s="14">
        <v>5.5038245792962774</v>
      </c>
      <c r="PE25" s="14">
        <v>5.4941356450790408</v>
      </c>
      <c r="PF25" s="14">
        <v>5.5107142857142861</v>
      </c>
      <c r="PG25" s="14">
        <v>5.52371239163692</v>
      </c>
      <c r="PH25" s="14">
        <v>5.5219164118246677</v>
      </c>
      <c r="PI25" s="14">
        <v>5.5193679918450558</v>
      </c>
      <c r="PJ25" s="14">
        <v>5.5239551478083593</v>
      </c>
      <c r="PK25" s="14">
        <v>5.5412844036697244</v>
      </c>
      <c r="PL25" s="14">
        <v>5.5565749235474007</v>
      </c>
      <c r="PM25" s="14">
        <v>5.5624044829342845</v>
      </c>
      <c r="PN25" s="14">
        <v>5.5471217524197654</v>
      </c>
      <c r="PO25" s="14">
        <v>5.533163265306122</v>
      </c>
      <c r="PP25" s="14">
        <v>5.5260204081632649</v>
      </c>
      <c r="PQ25" s="14">
        <v>5.5426237876467592</v>
      </c>
      <c r="PR25" s="14">
        <v>5.5176110260336904</v>
      </c>
      <c r="PS25" s="14">
        <v>5.5051072522982638</v>
      </c>
      <c r="PT25" s="14">
        <v>5.5311542390194077</v>
      </c>
      <c r="PU25" s="14">
        <v>5.5324144971924456</v>
      </c>
      <c r="PV25" s="14">
        <v>5.5507394186639472</v>
      </c>
      <c r="PW25" s="14">
        <v>5.5229826353421858</v>
      </c>
      <c r="PX25" s="14">
        <v>5.5484693877551017</v>
      </c>
      <c r="PY25" s="14">
        <v>5.5445746306673458</v>
      </c>
      <c r="PZ25" s="14">
        <v>5.5492598264420625</v>
      </c>
      <c r="QA25" s="14">
        <v>5.5553289138194799</v>
      </c>
      <c r="QB25" s="14">
        <v>5.5668367346938767</v>
      </c>
      <c r="QC25" s="14">
        <v>5.5773353751914243</v>
      </c>
      <c r="QD25" s="14">
        <v>5.6148751910341321</v>
      </c>
      <c r="QE25" s="14">
        <v>5.6</v>
      </c>
      <c r="QF25" s="14">
        <v>5.5881753312945968</v>
      </c>
    </row>
    <row r="26" spans="1:2288" x14ac:dyDescent="0.2">
      <c r="A26" s="22" t="s">
        <v>19</v>
      </c>
      <c r="B26" s="17" t="s">
        <v>9</v>
      </c>
      <c r="C26" s="17">
        <v>0.01</v>
      </c>
      <c r="D26" s="13">
        <v>0.3374999999650754</v>
      </c>
      <c r="E26" s="13">
        <v>0.68055555556202307</v>
      </c>
      <c r="F26" s="13">
        <v>1.0183333333698101</v>
      </c>
      <c r="G26" s="13">
        <v>1.3558333333348855</v>
      </c>
      <c r="H26" s="13">
        <v>1.6936111111426726</v>
      </c>
      <c r="I26" s="13">
        <v>2.031111111107748</v>
      </c>
      <c r="J26" s="13">
        <v>2.3686111110728234</v>
      </c>
      <c r="K26" s="13">
        <v>2.7063888888806105</v>
      </c>
      <c r="L26" s="13">
        <v>3.0466666667489335</v>
      </c>
      <c r="M26" s="13">
        <v>3.3844444445567206</v>
      </c>
      <c r="N26" s="13">
        <v>3.721944444521796</v>
      </c>
      <c r="O26" s="13">
        <v>4.0594444444868714</v>
      </c>
      <c r="P26" s="13">
        <v>4.3972222222946584</v>
      </c>
      <c r="Q26" s="13">
        <v>4.7347222222597338</v>
      </c>
      <c r="R26" s="13">
        <v>5.0725000000675209</v>
      </c>
      <c r="S26" s="13">
        <v>5.4100000000325963</v>
      </c>
      <c r="T26" s="13">
        <v>5.7474999999976717</v>
      </c>
      <c r="U26" s="13">
        <v>6.0880555555340834</v>
      </c>
      <c r="V26" s="13">
        <v>6.4255555556737818</v>
      </c>
      <c r="W26" s="13">
        <v>6.7633333333069459</v>
      </c>
      <c r="X26" s="13">
        <v>7.1008333334466442</v>
      </c>
      <c r="Y26" s="13">
        <v>7.4383333334117197</v>
      </c>
      <c r="Z26" s="13">
        <v>7.7761111112195067</v>
      </c>
      <c r="AA26" s="13">
        <v>8.1136111111845821</v>
      </c>
      <c r="AB26" s="13">
        <v>8.4513888889923692</v>
      </c>
      <c r="AC26" s="13">
        <v>8.7888888889574446</v>
      </c>
      <c r="AD26" s="13">
        <v>9.12638888892252</v>
      </c>
      <c r="AE26" s="13">
        <v>9.464166666730307</v>
      </c>
      <c r="AF26" s="13">
        <v>9.8044444444240071</v>
      </c>
      <c r="AG26" s="13">
        <v>10.142222222231794</v>
      </c>
      <c r="AH26" s="13">
        <v>10.47972222219687</v>
      </c>
      <c r="AI26" s="13">
        <v>10.817222222336568</v>
      </c>
      <c r="AJ26" s="13">
        <v>11.154999999969732</v>
      </c>
      <c r="AK26" s="13">
        <v>11.49250000010943</v>
      </c>
      <c r="AL26" s="13">
        <v>11.830000000074506</v>
      </c>
      <c r="AM26" s="13">
        <v>12.170555555610918</v>
      </c>
      <c r="AN26" s="13">
        <v>12.508055555575993</v>
      </c>
      <c r="AO26" s="13">
        <v>12.84583333338378</v>
      </c>
      <c r="AP26" s="13">
        <v>13.183333333348855</v>
      </c>
      <c r="AQ26" s="13">
        <v>13.520833333313931</v>
      </c>
      <c r="AR26" s="13">
        <v>13.858611111121718</v>
      </c>
      <c r="AS26" s="13">
        <v>14.196111111086793</v>
      </c>
      <c r="AT26" s="13">
        <v>14.53388888889458</v>
      </c>
      <c r="AU26" s="13">
        <v>14.871388888859656</v>
      </c>
      <c r="AV26" s="13">
        <v>15.208888888999354</v>
      </c>
      <c r="AW26" s="13">
        <v>15.546666666632518</v>
      </c>
      <c r="AX26" s="13">
        <v>15.884166666772217</v>
      </c>
      <c r="AY26" s="13">
        <v>16.221944444405381</v>
      </c>
      <c r="AZ26" s="13">
        <v>16.559444444545079</v>
      </c>
      <c r="BA26" s="13">
        <v>16.899722222238779</v>
      </c>
      <c r="BB26" s="13">
        <v>17.237500000046566</v>
      </c>
      <c r="BC26" s="13">
        <v>17.575000000011642</v>
      </c>
      <c r="BD26" s="13">
        <v>17.912777777819429</v>
      </c>
      <c r="BE26" s="13">
        <v>18.250277777784504</v>
      </c>
      <c r="BF26" s="13">
        <v>18.590555555652827</v>
      </c>
      <c r="BG26" s="13">
        <v>18.928333333460614</v>
      </c>
      <c r="BH26" s="13">
        <v>19.265833333425689</v>
      </c>
      <c r="BI26" s="13">
        <v>19.603611111233477</v>
      </c>
      <c r="BJ26" s="13">
        <v>19.941111111198552</v>
      </c>
      <c r="BK26" s="13">
        <v>20.278611111163627</v>
      </c>
      <c r="BL26" s="13">
        <v>20.616388888971414</v>
      </c>
      <c r="BM26" s="13">
        <v>20.956666666665114</v>
      </c>
      <c r="BN26" s="13">
        <v>21.294444444472902</v>
      </c>
      <c r="BO26" s="13">
        <v>21.631944444437977</v>
      </c>
      <c r="BP26" s="13">
        <v>21.969444444577675</v>
      </c>
      <c r="BQ26" s="13">
        <v>22.307222222210839</v>
      </c>
      <c r="BR26" s="13">
        <v>22.644722222350538</v>
      </c>
      <c r="BS26" s="13">
        <v>22.982222222315613</v>
      </c>
      <c r="BT26" s="13">
        <v>23.3200000001234</v>
      </c>
      <c r="BU26" s="13">
        <v>23.657500000088476</v>
      </c>
      <c r="BV26" s="13">
        <v>23.995277777896263</v>
      </c>
      <c r="BW26" s="13">
        <v>24.332777777861338</v>
      </c>
      <c r="BX26" s="13">
        <v>24.670277777826414</v>
      </c>
      <c r="BY26" s="13">
        <v>25.008055555634201</v>
      </c>
      <c r="BZ26" s="13">
        <v>25.345555555599276</v>
      </c>
      <c r="CA26" s="13">
        <v>25.683055555564351</v>
      </c>
      <c r="CB26" s="13">
        <v>26.020833333372138</v>
      </c>
      <c r="CC26" s="13">
        <v>26.358333333337214</v>
      </c>
      <c r="CD26" s="13">
        <v>26.696111111145001</v>
      </c>
      <c r="CE26" s="13">
        <v>27.033611111110076</v>
      </c>
      <c r="CF26" s="13">
        <v>27.371111111075152</v>
      </c>
      <c r="CG26" s="13">
        <v>27.708888888882939</v>
      </c>
      <c r="CH26" s="13">
        <v>28.046388889022637</v>
      </c>
      <c r="CI26" s="13">
        <v>28.384166666655801</v>
      </c>
      <c r="CJ26" s="13">
        <v>28.7216666667955</v>
      </c>
      <c r="CK26" s="13">
        <v>29.059166666760575</v>
      </c>
      <c r="CL26" s="13">
        <v>29.399722222296987</v>
      </c>
      <c r="CM26" s="13">
        <v>29.742777777893934</v>
      </c>
      <c r="CN26" s="13">
        <v>30.080555555527098</v>
      </c>
      <c r="CO26" s="13">
        <v>30.423611111124046</v>
      </c>
      <c r="CP26" s="13">
        <v>30.761111111089122</v>
      </c>
      <c r="CQ26" s="13">
        <v>31.098888888896909</v>
      </c>
      <c r="CR26" s="13">
        <v>31.436388888861984</v>
      </c>
      <c r="CS26" s="13">
        <v>31.774166666669771</v>
      </c>
      <c r="CT26" s="13">
        <v>32.111666666634846</v>
      </c>
      <c r="CU26" s="13">
        <v>32.449166666774545</v>
      </c>
      <c r="CV26" s="13">
        <v>32.786944444407709</v>
      </c>
      <c r="CW26" s="13">
        <v>33.124444444547407</v>
      </c>
      <c r="CX26" s="13">
        <v>33.461944444512483</v>
      </c>
      <c r="CY26" s="13">
        <v>33.79972222232027</v>
      </c>
      <c r="CZ26" s="13">
        <v>34.137222222285345</v>
      </c>
      <c r="DA26" s="13">
        <v>34.475000000093132</v>
      </c>
      <c r="DB26" s="13">
        <v>34.812500000058208</v>
      </c>
      <c r="DC26" s="13">
        <v>35.150000000023283</v>
      </c>
      <c r="DD26" s="13">
        <v>35.490555555559695</v>
      </c>
      <c r="DE26" s="13">
        <v>35.82805555552477</v>
      </c>
      <c r="DF26" s="13">
        <v>36.165833333332557</v>
      </c>
      <c r="DG26" s="13">
        <v>36.506388888868969</v>
      </c>
      <c r="DH26" s="13">
        <v>36.843888889008667</v>
      </c>
      <c r="DI26" s="13">
        <v>37.181666666641831</v>
      </c>
      <c r="DJ26" s="13">
        <v>37.51916666678153</v>
      </c>
      <c r="DK26" s="13">
        <v>37.856666666746605</v>
      </c>
      <c r="DL26" s="13">
        <v>38.194444444554392</v>
      </c>
      <c r="DM26" s="13">
        <v>38.531944444519468</v>
      </c>
      <c r="DN26" s="13">
        <v>38.872222222213168</v>
      </c>
      <c r="DO26" s="13">
        <v>39.210000000020955</v>
      </c>
      <c r="DP26" s="13">
        <v>39.54749999998603</v>
      </c>
      <c r="DQ26" s="13">
        <v>39.885277777793817</v>
      </c>
      <c r="DR26" s="13">
        <v>40.22555555566214</v>
      </c>
      <c r="DS26" s="13">
        <v>40.563055555627216</v>
      </c>
      <c r="DT26" s="13">
        <v>40.903611111163627</v>
      </c>
      <c r="DU26" s="13">
        <v>41.241111111128703</v>
      </c>
      <c r="DV26" s="13">
        <v>41.581666666665114</v>
      </c>
      <c r="DW26" s="13">
        <v>41.91916666663019</v>
      </c>
      <c r="DX26" s="13">
        <v>42.256666666769888</v>
      </c>
      <c r="DY26" s="13">
        <v>42.594444444577675</v>
      </c>
      <c r="DZ26" s="13">
        <v>42.931944444542751</v>
      </c>
      <c r="EA26" s="13">
        <v>43.269722222350538</v>
      </c>
      <c r="EB26" s="13">
        <v>43.607222222315613</v>
      </c>
      <c r="EC26" s="13">
        <v>43.944722222280689</v>
      </c>
      <c r="ED26" s="13">
        <v>44.282500000088476</v>
      </c>
      <c r="EE26" s="13">
        <v>44.620000000053551</v>
      </c>
      <c r="EF26" s="13">
        <v>44.957777777861338</v>
      </c>
      <c r="EG26" s="13">
        <v>45.295277777826414</v>
      </c>
      <c r="EH26" s="13">
        <v>45.635555555520114</v>
      </c>
      <c r="EI26" s="13">
        <v>45.973333333327901</v>
      </c>
      <c r="EJ26" s="13">
        <v>46.310833333467599</v>
      </c>
      <c r="EK26" s="13">
        <v>46.648611111100763</v>
      </c>
      <c r="EL26" s="13">
        <v>46.986111111240461</v>
      </c>
      <c r="EM26" s="13">
        <v>47.329444444505498</v>
      </c>
      <c r="EN26" s="13">
        <v>47.667222222313285</v>
      </c>
      <c r="EO26" s="13">
        <v>48.00472222227836</v>
      </c>
      <c r="EP26" s="13">
        <v>48.34499999997206</v>
      </c>
      <c r="EQ26" s="13">
        <v>48.685555555683095</v>
      </c>
      <c r="ER26" s="13">
        <v>49.02305555564817</v>
      </c>
      <c r="ES26" s="13">
        <v>49.360833333455957</v>
      </c>
      <c r="ET26" s="13">
        <v>49.698333333421033</v>
      </c>
      <c r="EU26" s="13">
        <v>50.035833333386108</v>
      </c>
      <c r="EV26" s="13">
        <v>50.373611111193895</v>
      </c>
      <c r="EW26" s="13">
        <v>50.711111111158971</v>
      </c>
      <c r="EX26" s="13">
        <v>51.048888888966758</v>
      </c>
      <c r="EY26" s="13">
        <v>51.391944444563705</v>
      </c>
      <c r="EZ26" s="13">
        <v>51.729444444528781</v>
      </c>
      <c r="FA26" s="13">
        <v>52.067222222336568</v>
      </c>
      <c r="FB26" s="13">
        <v>52.407500000030268</v>
      </c>
      <c r="FC26" s="13">
        <v>52.745277777838055</v>
      </c>
      <c r="FD26" s="13">
        <v>53.08277777780313</v>
      </c>
      <c r="FE26" s="13">
        <v>53.420277777768206</v>
      </c>
      <c r="FF26" s="13">
        <v>53.758055555575993</v>
      </c>
      <c r="FG26" s="13">
        <v>54.095555555541068</v>
      </c>
      <c r="FH26" s="13">
        <v>54.433333333348855</v>
      </c>
      <c r="FI26" s="13">
        <v>54.770833333313931</v>
      </c>
      <c r="FJ26" s="13">
        <v>55.113888888910878</v>
      </c>
      <c r="FK26" s="13">
        <v>55.451666666718666</v>
      </c>
      <c r="FL26" s="13">
        <v>55.791944444412366</v>
      </c>
      <c r="FM26" s="13">
        <v>56.129722222220153</v>
      </c>
      <c r="FN26" s="13">
        <v>56.467222222185228</v>
      </c>
      <c r="FO26" s="13">
        <v>56.804722222324926</v>
      </c>
      <c r="FP26" s="13">
        <v>57.142500000132713</v>
      </c>
      <c r="FQ26" s="13">
        <v>57.482777777826414</v>
      </c>
      <c r="FR26" s="13">
        <v>57.820555555634201</v>
      </c>
      <c r="FS26" s="13">
        <v>58.160833333327901</v>
      </c>
      <c r="FT26" s="13">
        <v>58.501111111196224</v>
      </c>
      <c r="FU26" s="13">
        <v>58.841666666732635</v>
      </c>
      <c r="FV26" s="13">
        <v>59.179166666697711</v>
      </c>
      <c r="FW26" s="13">
        <v>59.516944444505498</v>
      </c>
      <c r="FX26" s="13">
        <v>59.857222222199198</v>
      </c>
      <c r="FY26" s="13">
        <v>60.194722222338896</v>
      </c>
      <c r="FZ26" s="13">
        <v>60.53249999997206</v>
      </c>
      <c r="GA26" s="13">
        <v>60.870000000111759</v>
      </c>
      <c r="GB26" s="13">
        <v>61.207777777744923</v>
      </c>
      <c r="GC26" s="13">
        <v>61.545277777884621</v>
      </c>
      <c r="GD26" s="13">
        <v>61.882777777849697</v>
      </c>
      <c r="GE26" s="13">
        <v>62.220555555657484</v>
      </c>
      <c r="GF26" s="13">
        <v>62.558055555622559</v>
      </c>
      <c r="GG26" s="13">
        <v>62.898333333316259</v>
      </c>
      <c r="GH26" s="13">
        <v>63.236111111124046</v>
      </c>
      <c r="GI26" s="13">
        <v>63.573611111089122</v>
      </c>
      <c r="GJ26" s="13">
        <v>63.911388888896909</v>
      </c>
      <c r="GK26" s="13">
        <v>64.251666666765232</v>
      </c>
      <c r="GL26" s="13">
        <v>64.591944444458932</v>
      </c>
      <c r="GM26" s="13">
        <v>64.929722222266719</v>
      </c>
      <c r="GN26" s="13">
        <v>65.267222222231794</v>
      </c>
      <c r="GO26" s="13">
        <v>65.605000000039581</v>
      </c>
      <c r="GP26" s="13">
        <v>65.942500000004657</v>
      </c>
      <c r="GQ26" s="13">
        <v>66.279999999969732</v>
      </c>
      <c r="GR26" s="13">
        <v>66.617777777777519</v>
      </c>
      <c r="GS26" s="13">
        <v>66.958055555645842</v>
      </c>
      <c r="GT26" s="13">
        <v>67.295833333453629</v>
      </c>
      <c r="GU26" s="13">
        <v>67.633333333418705</v>
      </c>
      <c r="GV26" s="13">
        <v>67.97083333338378</v>
      </c>
      <c r="GW26" s="13">
        <v>68.308611111191567</v>
      </c>
      <c r="GX26" s="13">
        <v>68.646111111156642</v>
      </c>
      <c r="GY26" s="13">
        <v>68.983611111121718</v>
      </c>
      <c r="GZ26" s="13">
        <v>69.321388888929505</v>
      </c>
      <c r="HA26" s="13">
        <v>69.65888888889458</v>
      </c>
      <c r="HB26" s="13">
        <v>69.996666666702367</v>
      </c>
      <c r="HC26" s="13">
        <v>70.33694444457069</v>
      </c>
      <c r="HD26" s="13">
        <v>70.674444444535766</v>
      </c>
      <c r="HE26" s="13">
        <v>71.012222222343553</v>
      </c>
      <c r="HF26" s="13">
        <v>71.349722222308628</v>
      </c>
      <c r="HG26" s="13">
        <v>71.687500000116415</v>
      </c>
      <c r="HH26" s="13">
        <v>72.025000000081491</v>
      </c>
      <c r="HI26" s="13">
        <v>72.362500000046566</v>
      </c>
      <c r="HJ26" s="13">
        <v>72.700277777854353</v>
      </c>
      <c r="HK26" s="13">
        <v>73.037777777819429</v>
      </c>
      <c r="HL26" s="13">
        <v>73.375555555627216</v>
      </c>
      <c r="HM26" s="13">
        <v>73.715833333320916</v>
      </c>
      <c r="HN26" s="13">
        <v>74.053333333460614</v>
      </c>
      <c r="HO26" s="13">
        <v>74.391111111093778</v>
      </c>
      <c r="HP26" s="13">
        <v>74.728611111233477</v>
      </c>
      <c r="HQ26" s="13">
        <v>75.066111111198552</v>
      </c>
      <c r="HR26" s="13">
        <v>75.403888889006339</v>
      </c>
      <c r="HS26" s="13">
        <v>75.741388888971414</v>
      </c>
      <c r="HT26" s="13">
        <v>76.081944444507826</v>
      </c>
      <c r="HU26" s="13">
        <v>76.419444444472902</v>
      </c>
      <c r="HV26" s="13">
        <v>76.756944444437977</v>
      </c>
      <c r="HW26" s="13">
        <v>77.097499999974389</v>
      </c>
      <c r="HX26" s="13">
        <v>77.435000000114087</v>
      </c>
      <c r="HY26" s="13">
        <v>77.772777777747251</v>
      </c>
      <c r="HZ26" s="13">
        <v>78.110277777886949</v>
      </c>
      <c r="IA26" s="13">
        <v>78.447777777852025</v>
      </c>
      <c r="IB26" s="13">
        <v>78.785555555659812</v>
      </c>
      <c r="IC26" s="13">
        <v>79.123055555624887</v>
      </c>
      <c r="ID26" s="13">
        <v>79.460555555589963</v>
      </c>
      <c r="IE26" s="13">
        <v>79.79833333339775</v>
      </c>
      <c r="IF26" s="13">
        <v>80.13861111109145</v>
      </c>
      <c r="IG26" s="13">
        <v>80.476388888899237</v>
      </c>
      <c r="IH26" s="13">
        <v>80.81666666676756</v>
      </c>
      <c r="II26" s="13">
        <v>81.154166666732635</v>
      </c>
      <c r="IJ26" s="13">
        <v>81.491944444540422</v>
      </c>
      <c r="IK26" s="13">
        <v>81.829444444505498</v>
      </c>
      <c r="IL26" s="13">
        <v>82.167222222313285</v>
      </c>
      <c r="IM26" s="13">
        <v>82.50472222227836</v>
      </c>
      <c r="IN26" s="13">
        <v>82.842222222243436</v>
      </c>
      <c r="IO26" s="13">
        <v>83.180000000051223</v>
      </c>
      <c r="IP26" s="13">
        <v>83.517500000016298</v>
      </c>
      <c r="IQ26" s="13">
        <v>83.855277777824085</v>
      </c>
      <c r="IR26" s="13">
        <v>84.192777777789161</v>
      </c>
      <c r="IS26" s="13">
        <v>84.530277777754236</v>
      </c>
      <c r="IT26" s="13">
        <v>84.868055555562023</v>
      </c>
      <c r="IU26" s="13">
        <v>85.205555555527098</v>
      </c>
      <c r="IV26" s="13">
        <v>85.543055555666797</v>
      </c>
      <c r="IW26" s="13">
        <v>85.880833333299961</v>
      </c>
      <c r="IX26" s="13">
        <v>86.223888888896909</v>
      </c>
      <c r="IY26" s="13">
        <v>86.561666666704696</v>
      </c>
      <c r="IZ26" s="13">
        <v>86.899166666669771</v>
      </c>
      <c r="JA26" s="13">
        <v>87.236944444477558</v>
      </c>
      <c r="JB26" s="13">
        <v>87.580000000074506</v>
      </c>
      <c r="JC26" s="13">
        <v>87.917500000039581</v>
      </c>
      <c r="JD26" s="13">
        <v>88.255277777847368</v>
      </c>
      <c r="JE26" s="13">
        <v>88.595555555541068</v>
      </c>
      <c r="JF26" s="13">
        <v>88.941666666709352</v>
      </c>
      <c r="JG26" s="13">
        <v>89.279166666674428</v>
      </c>
      <c r="JH26" s="13">
        <v>89.622222222271375</v>
      </c>
      <c r="JI26" s="13">
        <v>89.960000000079162</v>
      </c>
      <c r="JJ26" s="13">
        <v>90.297500000044238</v>
      </c>
      <c r="JK26" s="13">
        <v>90.635277777852025</v>
      </c>
      <c r="JL26" s="13">
        <v>90.9727777778171</v>
      </c>
      <c r="JM26" s="13">
        <v>91.310277777782176</v>
      </c>
      <c r="JN26" s="13">
        <v>91.648055555589963</v>
      </c>
      <c r="JO26" s="13">
        <v>91.985555555555038</v>
      </c>
      <c r="JP26" s="13">
        <v>92.323055555520114</v>
      </c>
      <c r="JQ26" s="13">
        <v>92.660833333327901</v>
      </c>
      <c r="JR26" s="13">
        <v>92.998333333467599</v>
      </c>
      <c r="JS26" s="13">
        <v>93.336111111100763</v>
      </c>
      <c r="JT26" s="13">
        <v>93.673611111240461</v>
      </c>
      <c r="JU26" s="13">
        <v>94.013888888934162</v>
      </c>
      <c r="JV26" s="13">
        <v>94.351666666741949</v>
      </c>
      <c r="JW26" s="13">
        <v>94.689166666707024</v>
      </c>
      <c r="JX26" s="13">
        <v>95.026944444514811</v>
      </c>
      <c r="JY26" s="13">
        <v>95.364444444479886</v>
      </c>
      <c r="JZ26" s="13">
        <v>95.701944444444962</v>
      </c>
      <c r="KA26" s="13">
        <v>96.039722222252749</v>
      </c>
      <c r="KB26" s="13">
        <v>96.377222222217824</v>
      </c>
      <c r="KC26" s="13">
        <v>96.715000000025611</v>
      </c>
      <c r="KD26" s="13">
        <v>97.052499999990687</v>
      </c>
      <c r="KE26" s="13">
        <v>97.390000000130385</v>
      </c>
      <c r="KF26" s="13">
        <v>97.727777777763549</v>
      </c>
      <c r="KG26" s="13">
        <v>98.065277777903248</v>
      </c>
      <c r="KH26" s="13">
        <v>98.403055555536412</v>
      </c>
      <c r="KI26" s="13">
        <v>98.74055555567611</v>
      </c>
      <c r="KJ26" s="13">
        <v>99.078055555641185</v>
      </c>
      <c r="KK26" s="13">
        <v>99.415833333448973</v>
      </c>
      <c r="KL26" s="13">
        <v>99.753333333414048</v>
      </c>
      <c r="KM26" s="13">
        <v>100.09083333337912</v>
      </c>
      <c r="KN26" s="13">
        <v>100.42861111118691</v>
      </c>
      <c r="KO26" s="13">
        <v>100.76611111115199</v>
      </c>
      <c r="KP26" s="13">
        <v>101.10361111111706</v>
      </c>
      <c r="KQ26" s="13">
        <v>101.44138888892485</v>
      </c>
      <c r="KR26" s="13">
        <v>101.78166666679317</v>
      </c>
      <c r="KS26" s="13">
        <v>102.11944444442634</v>
      </c>
      <c r="KT26" s="13">
        <v>102.45694444456603</v>
      </c>
      <c r="KU26" s="13">
        <v>102.79722222225973</v>
      </c>
      <c r="KV26" s="13">
        <v>103.13777777779615</v>
      </c>
      <c r="KW26" s="13">
        <v>103.47527777776122</v>
      </c>
      <c r="KX26" s="13">
        <v>103.81305555556901</v>
      </c>
      <c r="KY26" s="13">
        <v>104.15055555553408</v>
      </c>
      <c r="KZ26" s="13">
        <v>104.49083333340241</v>
      </c>
      <c r="LA26" s="13">
        <v>104.83138888893882</v>
      </c>
      <c r="LB26" s="13">
        <v>105.16888888890389</v>
      </c>
      <c r="LC26" s="13">
        <v>105.50666666671168</v>
      </c>
      <c r="LD26" s="13">
        <v>105.84416666667676</v>
      </c>
      <c r="LE26" s="13">
        <v>106.18472222221317</v>
      </c>
      <c r="LF26" s="13">
        <v>106.52222222235287</v>
      </c>
      <c r="LG26" s="13">
        <v>106.85972222231794</v>
      </c>
      <c r="LH26" s="13">
        <v>107.19750000012573</v>
      </c>
      <c r="LI26" s="13">
        <v>107.5350000000908</v>
      </c>
      <c r="LJ26" s="13">
        <v>107.87277777789859</v>
      </c>
      <c r="LK26" s="13">
        <v>108.21027777786367</v>
      </c>
      <c r="LL26" s="13">
        <v>108.54777777782874</v>
      </c>
      <c r="LM26" s="13">
        <v>108.88555555563653</v>
      </c>
      <c r="LN26" s="13">
        <v>109.22583333333023</v>
      </c>
      <c r="LO26" s="13">
        <v>109.56361111113802</v>
      </c>
      <c r="LP26" s="13">
        <v>109.90111111110309</v>
      </c>
      <c r="LQ26" s="13">
        <v>110.23861111124279</v>
      </c>
      <c r="LR26" s="13">
        <v>110.57638888887595</v>
      </c>
      <c r="LS26" s="13">
        <v>110.91388888901565</v>
      </c>
      <c r="LT26" s="13">
        <v>111.25444444455206</v>
      </c>
      <c r="LU26" s="13">
        <v>111.59194444451714</v>
      </c>
      <c r="LV26" s="13">
        <v>111.92944444448221</v>
      </c>
      <c r="LW26" s="13">
        <v>112.27000000001863</v>
      </c>
      <c r="LX26" s="13">
        <v>112.6074999999837</v>
      </c>
      <c r="LY26" s="13">
        <v>112.9450000001234</v>
      </c>
      <c r="LZ26" s="13">
        <v>113.28277777775656</v>
      </c>
      <c r="MA26" s="13">
        <v>113.62305555562489</v>
      </c>
      <c r="MB26" s="13">
        <v>113.96638888888992</v>
      </c>
      <c r="MC26" s="13">
        <v>114.303888888855</v>
      </c>
      <c r="MD26" s="13">
        <v>114.6413888889947</v>
      </c>
      <c r="ME26" s="13">
        <v>114.97916666662786</v>
      </c>
      <c r="MF26" s="13">
        <v>115.31666666676756</v>
      </c>
      <c r="MG26" s="13">
        <v>115.65444444457535</v>
      </c>
      <c r="MH26" s="13">
        <v>115.99472222226905</v>
      </c>
      <c r="MI26" s="13">
        <v>116.33222222223412</v>
      </c>
      <c r="MJ26" s="13">
        <v>116.67000000004191</v>
      </c>
      <c r="MK26" s="13">
        <v>117.00750000000698</v>
      </c>
      <c r="ML26" s="13">
        <v>117.34527777781477</v>
      </c>
      <c r="MM26" s="13">
        <v>117.68277777777985</v>
      </c>
      <c r="MN26" s="13">
        <v>118.02027777774492</v>
      </c>
      <c r="MO26" s="13">
        <v>118.35805555555271</v>
      </c>
      <c r="MP26" s="13">
        <v>118.69555555551779</v>
      </c>
      <c r="MQ26" s="13">
        <v>119.03305555565748</v>
      </c>
      <c r="MR26" s="13">
        <v>119.37944444449386</v>
      </c>
      <c r="MS26" s="13">
        <v>119.71694444445893</v>
      </c>
      <c r="MT26" s="13">
        <v>120.05749999999534</v>
      </c>
      <c r="MU26" s="13">
        <v>120.39499999996042</v>
      </c>
      <c r="MV26" s="13">
        <v>120.73527777782874</v>
      </c>
      <c r="MW26" s="13">
        <v>121.07305555563653</v>
      </c>
      <c r="MX26" s="13">
        <v>121.4105555556016</v>
      </c>
      <c r="MY26" s="13">
        <v>121.74833333340939</v>
      </c>
      <c r="MZ26" s="13">
        <v>122.08583333337447</v>
      </c>
      <c r="NA26" s="13">
        <v>122.42611111124279</v>
      </c>
      <c r="NB26" s="13">
        <v>122.76388888887595</v>
      </c>
      <c r="NC26" s="13">
        <v>123.10416666674428</v>
      </c>
      <c r="ND26" s="13">
        <v>123.44194444455206</v>
      </c>
      <c r="NE26" s="13">
        <v>123.78250000008848</v>
      </c>
      <c r="NF26" s="13">
        <v>124.12000000005355</v>
      </c>
      <c r="NG26" s="13">
        <v>124.46333333331859</v>
      </c>
      <c r="NH26" s="13">
        <v>124.80361111118691</v>
      </c>
      <c r="NI26" s="13">
        <v>125.14111111115199</v>
      </c>
      <c r="NJ26" s="13">
        <v>125.47888888895977</v>
      </c>
      <c r="NK26" s="13">
        <v>125.81638888892485</v>
      </c>
      <c r="NL26" s="13">
        <v>126.15416666673264</v>
      </c>
      <c r="NM26" s="13">
        <v>126.49444444442634</v>
      </c>
      <c r="NN26" s="13">
        <v>126.83777777786599</v>
      </c>
      <c r="NO26" s="13">
        <v>127.17555555567378</v>
      </c>
      <c r="NP26" s="13">
        <v>127.51305555563886</v>
      </c>
      <c r="NQ26" s="13">
        <v>127.85055555560393</v>
      </c>
      <c r="NR26" s="13">
        <v>128.18833333341172</v>
      </c>
      <c r="NS26" s="13">
        <v>128.5258333333768</v>
      </c>
      <c r="NT26" s="13">
        <v>128.86361111118458</v>
      </c>
      <c r="NU26" s="13">
        <v>129.20111111114966</v>
      </c>
      <c r="NV26" s="13">
        <v>129.53861111111473</v>
      </c>
      <c r="NW26" s="13">
        <v>129.87916666665114</v>
      </c>
      <c r="NX26" s="13">
        <v>130.21666666679084</v>
      </c>
      <c r="NY26" s="13">
        <v>130.55444444442401</v>
      </c>
      <c r="NZ26" s="13">
        <v>130.89194444456371</v>
      </c>
      <c r="OA26" s="13">
        <v>131.22944444452878</v>
      </c>
      <c r="OB26" s="13">
        <v>131.56722222233657</v>
      </c>
      <c r="OC26" s="13">
        <v>131.90750000003027</v>
      </c>
      <c r="OD26" s="13">
        <v>132.24527777783806</v>
      </c>
      <c r="OE26" s="13">
        <v>132.58277777780313</v>
      </c>
      <c r="OF26" s="13">
        <v>132.92027777776821</v>
      </c>
      <c r="OG26" s="13">
        <v>133.25805555557599</v>
      </c>
      <c r="OH26" s="13">
        <v>133.60138888901565</v>
      </c>
      <c r="OI26" s="13">
        <v>133.93888888898073</v>
      </c>
      <c r="OJ26" s="13">
        <v>134.27666666678851</v>
      </c>
      <c r="OK26" s="13">
        <v>134.61416666675359</v>
      </c>
      <c r="OL26" s="13">
        <v>134.95194444456138</v>
      </c>
      <c r="OM26" s="13">
        <v>135.29222222225508</v>
      </c>
      <c r="ON26" s="13">
        <v>135.62972222222015</v>
      </c>
      <c r="OO26" s="13">
        <v>135.96750000002794</v>
      </c>
      <c r="OP26" s="13">
        <v>136.30499999999302</v>
      </c>
      <c r="OQ26" s="13">
        <v>136.6427777778008</v>
      </c>
      <c r="OR26" s="13">
        <v>136.98027777776588</v>
      </c>
      <c r="OS26" s="13">
        <v>137.31777777790558</v>
      </c>
      <c r="OT26" s="13">
        <v>137.66111111117061</v>
      </c>
      <c r="OU26" s="13">
        <v>137.99861111113569</v>
      </c>
      <c r="OV26" s="13">
        <v>138.33611111110076</v>
      </c>
      <c r="OW26" s="13">
        <v>138.67388888890855</v>
      </c>
      <c r="OX26" s="13">
        <v>139.01444444444496</v>
      </c>
      <c r="OY26" s="13">
        <v>139.35194444441004</v>
      </c>
      <c r="OZ26" s="13">
        <v>139.68972222221782</v>
      </c>
      <c r="PA26" s="13">
        <v>140.0272222221829</v>
      </c>
      <c r="PB26" s="13">
        <v>140.36777777789393</v>
      </c>
      <c r="PC26" s="13">
        <v>140.70527777785901</v>
      </c>
      <c r="PD26" s="13">
        <v>141.04277777782409</v>
      </c>
      <c r="PE26" s="13">
        <v>141.38055555563187</v>
      </c>
      <c r="PF26" s="13">
        <v>141.71805555559695</v>
      </c>
      <c r="PG26" s="13">
        <v>142.05861111113336</v>
      </c>
      <c r="PH26" s="13">
        <v>142.39611111109843</v>
      </c>
      <c r="PI26" s="13">
        <v>142.73638888896676</v>
      </c>
      <c r="PJ26" s="13">
        <v>143.07416666677454</v>
      </c>
      <c r="PK26" s="13">
        <v>143.41166666673962</v>
      </c>
      <c r="PL26" s="13">
        <v>143.75222222227603</v>
      </c>
      <c r="PM26" s="13">
        <v>144.08972222224111</v>
      </c>
      <c r="PN26" s="13">
        <v>144.42722222220618</v>
      </c>
      <c r="PO26" s="13">
        <v>144.76500000001397</v>
      </c>
      <c r="PP26" s="13">
        <v>145.10249999997905</v>
      </c>
      <c r="PQ26" s="13">
        <v>145.4541666667792</v>
      </c>
      <c r="PR26" s="13">
        <v>145.79194444441237</v>
      </c>
      <c r="PS26" s="13">
        <v>146.12944444455206</v>
      </c>
      <c r="PT26" s="13">
        <v>146.46722222218523</v>
      </c>
      <c r="PU26" s="13">
        <v>146.80472222232493</v>
      </c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</row>
    <row r="27" spans="1:2288" x14ac:dyDescent="0.2">
      <c r="A27" s="36" t="s">
        <v>88</v>
      </c>
      <c r="B27" s="33">
        <v>4</v>
      </c>
      <c r="C27" s="34">
        <f>C26^(1/$B$27)</f>
        <v>0.316227766016838</v>
      </c>
      <c r="D27" s="34">
        <f t="shared" ref="D27:BO27" si="56">D26^(1/$B$27)</f>
        <v>0.76219912221220398</v>
      </c>
      <c r="E27" s="34">
        <f t="shared" si="56"/>
        <v>0.90827193691549524</v>
      </c>
      <c r="F27" s="34">
        <f t="shared" si="56"/>
        <v>1.0045521557221972</v>
      </c>
      <c r="G27" s="34">
        <f t="shared" si="56"/>
        <v>1.0790748653273496</v>
      </c>
      <c r="H27" s="34">
        <f t="shared" si="56"/>
        <v>1.1407840057455183</v>
      </c>
      <c r="I27" s="34">
        <f t="shared" si="56"/>
        <v>1.1938050741617257</v>
      </c>
      <c r="J27" s="34">
        <f t="shared" si="56"/>
        <v>1.2405761869283451</v>
      </c>
      <c r="K27" s="34">
        <f t="shared" si="56"/>
        <v>1.2826186497961447</v>
      </c>
      <c r="L27" s="34">
        <f t="shared" si="56"/>
        <v>1.3211624912307489</v>
      </c>
      <c r="M27" s="34">
        <f t="shared" si="56"/>
        <v>1.3563502363217494</v>
      </c>
      <c r="N27" s="34">
        <f t="shared" si="56"/>
        <v>1.3889687397873614</v>
      </c>
      <c r="O27" s="34">
        <f t="shared" si="56"/>
        <v>1.4194387286736918</v>
      </c>
      <c r="P27" s="34">
        <f t="shared" si="56"/>
        <v>1.4480868292420011</v>
      </c>
      <c r="Q27" s="34">
        <f t="shared" si="56"/>
        <v>1.475107347388237</v>
      </c>
      <c r="R27" s="34">
        <f t="shared" si="56"/>
        <v>1.5007401926802759</v>
      </c>
      <c r="S27" s="34">
        <f t="shared" si="56"/>
        <v>1.5251034948257147</v>
      </c>
      <c r="T27" s="34">
        <f t="shared" si="56"/>
        <v>1.5483521624446051</v>
      </c>
      <c r="U27" s="34">
        <f t="shared" si="56"/>
        <v>1.5707955118566161</v>
      </c>
      <c r="V27" s="34">
        <f t="shared" si="56"/>
        <v>1.5921268656297483</v>
      </c>
      <c r="W27" s="34">
        <f t="shared" si="56"/>
        <v>1.6126502865263537</v>
      </c>
      <c r="X27" s="34">
        <f t="shared" si="56"/>
        <v>1.6324027954342457</v>
      </c>
      <c r="Y27" s="34">
        <f t="shared" si="56"/>
        <v>1.651463232250945</v>
      </c>
      <c r="Z27" s="34">
        <f t="shared" si="56"/>
        <v>1.669900575474913</v>
      </c>
      <c r="AA27" s="34">
        <f t="shared" si="56"/>
        <v>1.6877322414825136</v>
      </c>
      <c r="AB27" s="34">
        <f t="shared" si="56"/>
        <v>1.7050299871565893</v>
      </c>
      <c r="AC27" s="34">
        <f t="shared" si="56"/>
        <v>1.7218031321629419</v>
      </c>
      <c r="AD27" s="34">
        <f t="shared" si="56"/>
        <v>1.7380999324497284</v>
      </c>
      <c r="AE27" s="34">
        <f t="shared" si="56"/>
        <v>1.7539636756159689</v>
      </c>
      <c r="AF27" s="34">
        <f t="shared" si="56"/>
        <v>1.7695211077806816</v>
      </c>
      <c r="AG27" s="34">
        <f t="shared" si="56"/>
        <v>1.7845687368849519</v>
      </c>
      <c r="AH27" s="34">
        <f t="shared" si="56"/>
        <v>1.7992331444363907</v>
      </c>
      <c r="AI27" s="34">
        <f t="shared" si="56"/>
        <v>1.8135475121818394</v>
      </c>
      <c r="AJ27" s="34">
        <f t="shared" si="56"/>
        <v>1.8275421139958488</v>
      </c>
      <c r="AK27" s="34">
        <f t="shared" si="56"/>
        <v>1.8412112851470703</v>
      </c>
      <c r="AL27" s="34">
        <f t="shared" si="56"/>
        <v>1.8545826226929873</v>
      </c>
      <c r="AM27" s="34">
        <f t="shared" si="56"/>
        <v>1.8677880857068938</v>
      </c>
      <c r="AN27" s="34">
        <f t="shared" si="56"/>
        <v>1.8806044108329729</v>
      </c>
      <c r="AO27" s="34">
        <f t="shared" si="56"/>
        <v>1.8931741714134218</v>
      </c>
      <c r="AP27" s="34">
        <f t="shared" si="56"/>
        <v>1.9054883956449562</v>
      </c>
      <c r="AQ27" s="34">
        <f t="shared" si="56"/>
        <v>1.9175684026432354</v>
      </c>
      <c r="AR27" s="34">
        <f t="shared" si="56"/>
        <v>1.929433998879432</v>
      </c>
      <c r="AS27" s="34">
        <f t="shared" si="56"/>
        <v>1.9410751399592339</v>
      </c>
      <c r="AT27" s="34">
        <f t="shared" si="56"/>
        <v>1.9525198552343124</v>
      </c>
      <c r="AU27" s="34">
        <f t="shared" si="56"/>
        <v>1.9637576173199611</v>
      </c>
      <c r="AV27" s="34">
        <f t="shared" si="56"/>
        <v>1.9748056986119098</v>
      </c>
      <c r="AW27" s="34">
        <f t="shared" si="56"/>
        <v>1.9856802752108242</v>
      </c>
      <c r="AX27" s="34">
        <f t="shared" si="56"/>
        <v>1.9963703394591588</v>
      </c>
      <c r="AY27" s="34">
        <f t="shared" si="56"/>
        <v>2.0068999744548881</v>
      </c>
      <c r="AZ27" s="34">
        <f t="shared" si="56"/>
        <v>2.0172579728805462</v>
      </c>
      <c r="BA27" s="34">
        <f t="shared" si="56"/>
        <v>2.0275421507491136</v>
      </c>
      <c r="BB27" s="34">
        <f t="shared" si="56"/>
        <v>2.0375983008408118</v>
      </c>
      <c r="BC27" s="34">
        <f t="shared" si="56"/>
        <v>2.0474996369358176</v>
      </c>
      <c r="BD27" s="34">
        <f t="shared" si="56"/>
        <v>2.0572673542647828</v>
      </c>
      <c r="BE27" s="34">
        <f t="shared" si="56"/>
        <v>2.066890027061338</v>
      </c>
      <c r="BF27" s="34">
        <f t="shared" si="56"/>
        <v>2.0764577174825765</v>
      </c>
      <c r="BG27" s="34">
        <f t="shared" si="56"/>
        <v>2.0858260824988348</v>
      </c>
      <c r="BH27" s="34">
        <f t="shared" si="56"/>
        <v>2.0950623376461572</v>
      </c>
      <c r="BI27" s="34">
        <f t="shared" si="56"/>
        <v>2.1041854811054157</v>
      </c>
      <c r="BJ27" s="34">
        <f t="shared" si="56"/>
        <v>2.1131841196138041</v>
      </c>
      <c r="BK27" s="34">
        <f t="shared" si="56"/>
        <v>2.1220692472777403</v>
      </c>
      <c r="BL27" s="34">
        <f t="shared" si="56"/>
        <v>2.130851327532882</v>
      </c>
      <c r="BM27" s="34">
        <f t="shared" si="56"/>
        <v>2.1395899604998716</v>
      </c>
      <c r="BN27" s="34">
        <f t="shared" si="56"/>
        <v>2.1481597676865416</v>
      </c>
      <c r="BO27" s="34">
        <f t="shared" si="56"/>
        <v>2.1566212974908798</v>
      </c>
      <c r="BP27" s="34">
        <f t="shared" ref="BP27:EA27" si="57">BP26^(1/$B$27)</f>
        <v>2.1649843867569278</v>
      </c>
      <c r="BQ27" s="34">
        <f t="shared" si="57"/>
        <v>2.1732584325476512</v>
      </c>
      <c r="BR27" s="34">
        <f t="shared" si="57"/>
        <v>2.1814323505443101</v>
      </c>
      <c r="BS27" s="34">
        <f t="shared" si="57"/>
        <v>2.1895154038208746</v>
      </c>
      <c r="BT27" s="34">
        <f t="shared" si="57"/>
        <v>2.1975164588854916</v>
      </c>
      <c r="BU27" s="34">
        <f t="shared" si="57"/>
        <v>2.205424588160537</v>
      </c>
      <c r="BV27" s="34">
        <f t="shared" si="57"/>
        <v>2.2132549564117667</v>
      </c>
      <c r="BW27" s="34">
        <f t="shared" si="57"/>
        <v>2.2209967470834129</v>
      </c>
      <c r="BX27" s="34">
        <f t="shared" si="57"/>
        <v>2.228658416659572</v>
      </c>
      <c r="BY27" s="34">
        <f t="shared" si="57"/>
        <v>2.2362480834383951</v>
      </c>
      <c r="BZ27" s="34">
        <f t="shared" si="57"/>
        <v>2.2437551036384016</v>
      </c>
      <c r="CA27" s="34">
        <f t="shared" si="57"/>
        <v>2.251187521655575</v>
      </c>
      <c r="CB27" s="34">
        <f t="shared" si="57"/>
        <v>2.258553072420062</v>
      </c>
      <c r="CC27" s="34">
        <f t="shared" si="57"/>
        <v>2.265841289310238</v>
      </c>
      <c r="CD27" s="34">
        <f t="shared" si="57"/>
        <v>2.2730657611417815</v>
      </c>
      <c r="CE27" s="34">
        <f t="shared" si="57"/>
        <v>2.2802161405159227</v>
      </c>
      <c r="CF27" s="34">
        <f t="shared" si="57"/>
        <v>2.287299878527846</v>
      </c>
      <c r="CG27" s="34">
        <f t="shared" si="57"/>
        <v>2.2943241567293291</v>
      </c>
      <c r="CH27" s="34">
        <f t="shared" si="57"/>
        <v>2.3012788066877774</v>
      </c>
      <c r="CI27" s="34">
        <f t="shared" si="57"/>
        <v>2.3081766168669295</v>
      </c>
      <c r="CJ27" s="34">
        <f t="shared" si="57"/>
        <v>2.3150075376043082</v>
      </c>
      <c r="CK27" s="34">
        <f t="shared" si="57"/>
        <v>2.3217785198187051</v>
      </c>
      <c r="CL27" s="34">
        <f t="shared" si="57"/>
        <v>2.328551281305085</v>
      </c>
      <c r="CM27" s="34">
        <f t="shared" si="57"/>
        <v>2.3353145306611163</v>
      </c>
      <c r="CN27" s="34">
        <f t="shared" si="57"/>
        <v>2.3419168063043743</v>
      </c>
      <c r="CO27" s="34">
        <f t="shared" si="57"/>
        <v>2.348565572385013</v>
      </c>
      <c r="CP27" s="34">
        <f t="shared" si="57"/>
        <v>2.3550520202039875</v>
      </c>
      <c r="CQ27" s="34">
        <f t="shared" si="57"/>
        <v>2.3614905835881235</v>
      </c>
      <c r="CR27" s="34">
        <f t="shared" si="57"/>
        <v>2.3678716789834646</v>
      </c>
      <c r="CS27" s="34">
        <f t="shared" si="57"/>
        <v>2.3742067879150537</v>
      </c>
      <c r="CT27" s="34">
        <f t="shared" si="57"/>
        <v>2.3804864389573157</v>
      </c>
      <c r="CU27" s="34">
        <f t="shared" si="57"/>
        <v>2.3867167830589815</v>
      </c>
      <c r="CV27" s="34">
        <f t="shared" si="57"/>
        <v>2.3929037825252522</v>
      </c>
      <c r="CW27" s="34">
        <f t="shared" si="57"/>
        <v>2.3990381307588091</v>
      </c>
      <c r="CX27" s="34">
        <f t="shared" si="57"/>
        <v>2.4051257800674755</v>
      </c>
      <c r="CY27" s="34">
        <f t="shared" si="57"/>
        <v>2.4111725056170616</v>
      </c>
      <c r="CZ27" s="34">
        <f t="shared" si="57"/>
        <v>2.4171691613898911</v>
      </c>
      <c r="DA27" s="34">
        <f t="shared" si="57"/>
        <v>2.4231263968773487</v>
      </c>
      <c r="DB27" s="34">
        <f t="shared" si="57"/>
        <v>2.42903517072271</v>
      </c>
      <c r="DC27" s="34">
        <f t="shared" si="57"/>
        <v>2.4349011362095627</v>
      </c>
      <c r="DD27" s="34">
        <f t="shared" si="57"/>
        <v>2.4407775464008981</v>
      </c>
      <c r="DE27" s="34">
        <f t="shared" si="57"/>
        <v>2.4465596551075173</v>
      </c>
      <c r="DF27" s="34">
        <f t="shared" si="57"/>
        <v>2.4523057652423699</v>
      </c>
      <c r="DG27" s="34">
        <f t="shared" si="57"/>
        <v>2.4580585249067006</v>
      </c>
      <c r="DH27" s="34">
        <f t="shared" si="57"/>
        <v>2.4637200960879313</v>
      </c>
      <c r="DI27" s="34">
        <f t="shared" si="57"/>
        <v>2.4693475157139653</v>
      </c>
      <c r="DJ27" s="34">
        <f t="shared" si="57"/>
        <v>2.4749321422682398</v>
      </c>
      <c r="DK27" s="34">
        <f t="shared" si="57"/>
        <v>2.4804792179630066</v>
      </c>
      <c r="DL27" s="34">
        <f t="shared" si="57"/>
        <v>2.4859938467184404</v>
      </c>
      <c r="DM27" s="34">
        <f t="shared" si="57"/>
        <v>2.4914675285767705</v>
      </c>
      <c r="DN27" s="34">
        <f t="shared" si="57"/>
        <v>2.496949978515107</v>
      </c>
      <c r="DO27" s="34">
        <f t="shared" si="57"/>
        <v>2.502356665582063</v>
      </c>
      <c r="DP27" s="34">
        <f t="shared" si="57"/>
        <v>2.507724128908265</v>
      </c>
      <c r="DQ27" s="34">
        <f t="shared" si="57"/>
        <v>2.5130617222749905</v>
      </c>
      <c r="DR27" s="34">
        <f t="shared" si="57"/>
        <v>2.5184046508738609</v>
      </c>
      <c r="DS27" s="34">
        <f t="shared" si="57"/>
        <v>2.523670583933451</v>
      </c>
      <c r="DT27" s="34">
        <f t="shared" si="57"/>
        <v>2.5289509882187806</v>
      </c>
      <c r="DU27" s="34">
        <f t="shared" si="57"/>
        <v>2.5341515844536664</v>
      </c>
      <c r="DV27" s="34">
        <f t="shared" si="57"/>
        <v>2.539367009844065</v>
      </c>
      <c r="DW27" s="34">
        <f t="shared" si="57"/>
        <v>2.5445041300401194</v>
      </c>
      <c r="DX27" s="34">
        <f t="shared" si="57"/>
        <v>2.5496103232244631</v>
      </c>
      <c r="DY27" s="34">
        <f t="shared" si="57"/>
        <v>2.5546901854641737</v>
      </c>
      <c r="DZ27" s="34">
        <f t="shared" si="57"/>
        <v>2.5597357836317922</v>
      </c>
      <c r="EA27" s="34">
        <f t="shared" si="57"/>
        <v>2.5647558365039931</v>
      </c>
      <c r="EB27" s="34">
        <f t="shared" ref="EB27:GM27" si="58">EB26^(1/$B$27)</f>
        <v>2.5697424913904934</v>
      </c>
      <c r="EC27" s="34">
        <f t="shared" si="58"/>
        <v>2.5747002839050435</v>
      </c>
      <c r="ED27" s="34">
        <f t="shared" si="58"/>
        <v>2.5796336462841984</v>
      </c>
      <c r="EE27" s="34">
        <f t="shared" si="58"/>
        <v>2.5845348434234547</v>
      </c>
      <c r="EF27" s="34">
        <f t="shared" si="58"/>
        <v>2.589412314662372</v>
      </c>
      <c r="EG27" s="34">
        <f t="shared" si="58"/>
        <v>2.5942584013152898</v>
      </c>
      <c r="EH27" s="34">
        <f t="shared" si="58"/>
        <v>2.5991170337521403</v>
      </c>
      <c r="EI27" s="34">
        <f t="shared" si="58"/>
        <v>2.6039131716287178</v>
      </c>
      <c r="EJ27" s="34">
        <f t="shared" si="58"/>
        <v>2.6086790412499052</v>
      </c>
      <c r="EK27" s="34">
        <f t="shared" si="58"/>
        <v>2.6134228229352332</v>
      </c>
      <c r="EL27" s="34">
        <f t="shared" si="58"/>
        <v>2.6181370426766621</v>
      </c>
      <c r="EM27" s="34">
        <f t="shared" si="58"/>
        <v>2.6229067555784438</v>
      </c>
      <c r="EN27" s="34">
        <f t="shared" si="58"/>
        <v>2.6275740318154988</v>
      </c>
      <c r="EO27" s="34">
        <f t="shared" si="58"/>
        <v>2.6322127609545545</v>
      </c>
      <c r="EP27" s="34">
        <f t="shared" si="58"/>
        <v>2.6368649722135551</v>
      </c>
      <c r="EQ27" s="34">
        <f t="shared" si="58"/>
        <v>2.6414964571602777</v>
      </c>
      <c r="ER27" s="34">
        <f t="shared" si="58"/>
        <v>2.6460624769140075</v>
      </c>
      <c r="ES27" s="34">
        <f t="shared" si="58"/>
        <v>2.6506087101280511</v>
      </c>
      <c r="ET27" s="34">
        <f t="shared" si="58"/>
        <v>2.6551279602946551</v>
      </c>
      <c r="EU27" s="34">
        <f t="shared" si="58"/>
        <v>2.659624251160055</v>
      </c>
      <c r="EV27" s="34">
        <f t="shared" si="58"/>
        <v>2.6641015257627645</v>
      </c>
      <c r="EW27" s="34">
        <f t="shared" si="58"/>
        <v>2.6685526857064055</v>
      </c>
      <c r="EX27" s="34">
        <f t="shared" si="58"/>
        <v>2.6729853189849035</v>
      </c>
      <c r="EY27" s="34">
        <f t="shared" si="58"/>
        <v>2.677464753589414</v>
      </c>
      <c r="EZ27" s="34">
        <f t="shared" si="58"/>
        <v>2.6818498155561636</v>
      </c>
      <c r="FA27" s="34">
        <f t="shared" si="58"/>
        <v>2.6862170552701392</v>
      </c>
      <c r="FB27" s="34">
        <f t="shared" si="58"/>
        <v>2.6905951855652441</v>
      </c>
      <c r="FC27" s="34">
        <f t="shared" si="58"/>
        <v>2.694920114717807</v>
      </c>
      <c r="FD27" s="34">
        <f t="shared" si="58"/>
        <v>2.6992207898359379</v>
      </c>
      <c r="FE27" s="34">
        <f t="shared" si="58"/>
        <v>2.7035010058319204</v>
      </c>
      <c r="FF27" s="34">
        <f t="shared" si="58"/>
        <v>2.7077644862608299</v>
      </c>
      <c r="FG27" s="34">
        <f t="shared" si="58"/>
        <v>2.7120044407491806</v>
      </c>
      <c r="FH27" s="34">
        <f t="shared" si="58"/>
        <v>2.716228067018025</v>
      </c>
      <c r="FI27" s="34">
        <f t="shared" si="58"/>
        <v>2.7204286327308256</v>
      </c>
      <c r="FJ27" s="34">
        <f t="shared" si="58"/>
        <v>2.7246784954572245</v>
      </c>
      <c r="FK27" s="34">
        <f t="shared" si="58"/>
        <v>2.7288436352013403</v>
      </c>
      <c r="FL27" s="34">
        <f t="shared" si="58"/>
        <v>2.7330204062847345</v>
      </c>
      <c r="FM27" s="34">
        <f t="shared" si="58"/>
        <v>2.7371476376786483</v>
      </c>
      <c r="FN27" s="34">
        <f t="shared" si="58"/>
        <v>2.7412529119952018</v>
      </c>
      <c r="FO27" s="34">
        <f t="shared" si="58"/>
        <v>2.7453398246807219</v>
      </c>
      <c r="FP27" s="34">
        <f t="shared" si="58"/>
        <v>2.7494119075498396</v>
      </c>
      <c r="FQ27" s="34">
        <f t="shared" si="58"/>
        <v>2.7534959159775432</v>
      </c>
      <c r="FR27" s="34">
        <f t="shared" si="58"/>
        <v>2.7575320260146348</v>
      </c>
      <c r="FS27" s="34">
        <f t="shared" si="58"/>
        <v>2.7615801674919709</v>
      </c>
      <c r="FT27" s="34">
        <f t="shared" si="58"/>
        <v>2.7656105846007049</v>
      </c>
      <c r="FU27" s="34">
        <f t="shared" si="58"/>
        <v>2.7696267260600638</v>
      </c>
      <c r="FV27" s="34">
        <f t="shared" si="58"/>
        <v>2.7735896711223997</v>
      </c>
      <c r="FW27" s="34">
        <f t="shared" si="58"/>
        <v>2.7775389425329831</v>
      </c>
      <c r="FX27" s="34">
        <f t="shared" si="58"/>
        <v>2.7815004830360026</v>
      </c>
      <c r="FY27" s="34">
        <f t="shared" si="58"/>
        <v>2.7854130351445763</v>
      </c>
      <c r="FZ27" s="34">
        <f t="shared" si="58"/>
        <v>2.7893123689684201</v>
      </c>
      <c r="GA27" s="34">
        <f t="shared" si="58"/>
        <v>2.7931922311081587</v>
      </c>
      <c r="GB27" s="34">
        <f t="shared" si="58"/>
        <v>2.7970591658714037</v>
      </c>
      <c r="GC27" s="34">
        <f t="shared" si="58"/>
        <v>2.8009069683265957</v>
      </c>
      <c r="GD27" s="34">
        <f t="shared" si="58"/>
        <v>2.804738977829238</v>
      </c>
      <c r="GE27" s="34">
        <f t="shared" si="58"/>
        <v>2.8085584794487235</v>
      </c>
      <c r="GF27" s="34">
        <f t="shared" si="58"/>
        <v>2.8123593393955431</v>
      </c>
      <c r="GG27" s="34">
        <f t="shared" si="58"/>
        <v>2.8161759443092325</v>
      </c>
      <c r="GH27" s="34">
        <f t="shared" si="58"/>
        <v>2.8199492239029191</v>
      </c>
      <c r="GI27" s="34">
        <f t="shared" si="58"/>
        <v>2.8237043328529645</v>
      </c>
      <c r="GJ27" s="34">
        <f t="shared" si="58"/>
        <v>2.8274475923088258</v>
      </c>
      <c r="GK27" s="34">
        <f t="shared" si="58"/>
        <v>2.8312035840050251</v>
      </c>
      <c r="GL27" s="34">
        <f t="shared" si="58"/>
        <v>2.8349446863527841</v>
      </c>
      <c r="GM27" s="34">
        <f t="shared" si="58"/>
        <v>2.8386437125542128</v>
      </c>
      <c r="GN27" s="34">
        <f t="shared" ref="GN27:IY27" si="59">GN26^(1/$B$27)</f>
        <v>2.8423253102279475</v>
      </c>
      <c r="GO27" s="34">
        <f t="shared" si="59"/>
        <v>2.84599566973435</v>
      </c>
      <c r="GP27" s="34">
        <f t="shared" si="59"/>
        <v>2.8496488824337263</v>
      </c>
      <c r="GQ27" s="34">
        <f t="shared" si="59"/>
        <v>2.8532880988111224</v>
      </c>
      <c r="GR27" s="34">
        <f t="shared" si="59"/>
        <v>2.8569164214957392</v>
      </c>
      <c r="GS27" s="34">
        <f t="shared" si="59"/>
        <v>2.8605576739535317</v>
      </c>
      <c r="GT27" s="34">
        <f t="shared" si="59"/>
        <v>2.8641584741616501</v>
      </c>
      <c r="GU27" s="34">
        <f t="shared" si="59"/>
        <v>2.8677428001268863</v>
      </c>
      <c r="GV27" s="34">
        <f t="shared" si="59"/>
        <v>2.8713137363634407</v>
      </c>
      <c r="GW27" s="34">
        <f t="shared" si="59"/>
        <v>2.8748743216872312</v>
      </c>
      <c r="GX27" s="34">
        <f t="shared" si="59"/>
        <v>2.8784188145070808</v>
      </c>
      <c r="GY27" s="34">
        <f t="shared" si="59"/>
        <v>2.8819502613939458</v>
      </c>
      <c r="GZ27" s="34">
        <f t="shared" si="59"/>
        <v>2.8854716644397356</v>
      </c>
      <c r="HA27" s="34">
        <f t="shared" si="59"/>
        <v>2.8889773419396683</v>
      </c>
      <c r="HB27" s="34">
        <f t="shared" si="59"/>
        <v>2.892473173290139</v>
      </c>
      <c r="HC27" s="34">
        <f t="shared" si="59"/>
        <v>2.8959821087192195</v>
      </c>
      <c r="HD27" s="34">
        <f t="shared" si="59"/>
        <v>2.8994498459732525</v>
      </c>
      <c r="HE27" s="34">
        <f t="shared" si="59"/>
        <v>2.9029080242804692</v>
      </c>
      <c r="HF27" s="34">
        <f t="shared" si="59"/>
        <v>2.906351058849058</v>
      </c>
      <c r="HG27" s="34">
        <f t="shared" si="59"/>
        <v>2.9097847190032673</v>
      </c>
      <c r="HH27" s="34">
        <f t="shared" si="59"/>
        <v>2.9132034576246779</v>
      </c>
      <c r="HI27" s="34">
        <f t="shared" si="59"/>
        <v>2.9166102024424729</v>
      </c>
      <c r="HJ27" s="34">
        <f t="shared" si="59"/>
        <v>2.920007840422036</v>
      </c>
      <c r="HK27" s="34">
        <f t="shared" si="59"/>
        <v>2.9233908798854391</v>
      </c>
      <c r="HL27" s="34">
        <f t="shared" si="59"/>
        <v>2.9267649850463657</v>
      </c>
      <c r="HM27" s="34">
        <f t="shared" si="59"/>
        <v>2.9301523045685816</v>
      </c>
      <c r="HN27" s="34">
        <f t="shared" si="59"/>
        <v>2.9335004083410601</v>
      </c>
      <c r="HO27" s="34">
        <f t="shared" si="59"/>
        <v>2.9368398288478765</v>
      </c>
      <c r="HP27" s="34">
        <f t="shared" si="59"/>
        <v>2.9401651642420439</v>
      </c>
      <c r="HQ27" s="34">
        <f t="shared" si="59"/>
        <v>2.9434792548720341</v>
      </c>
      <c r="HR27" s="34">
        <f t="shared" si="59"/>
        <v>2.9467849029598061</v>
      </c>
      <c r="HS27" s="34">
        <f t="shared" si="59"/>
        <v>2.9500767588830321</v>
      </c>
      <c r="HT27" s="34">
        <f t="shared" si="59"/>
        <v>2.9533872853254639</v>
      </c>
      <c r="HU27" s="34">
        <f t="shared" si="59"/>
        <v>2.9566571621906585</v>
      </c>
      <c r="HV27" s="34">
        <f t="shared" si="59"/>
        <v>2.9599162260748431</v>
      </c>
      <c r="HW27" s="34">
        <f t="shared" si="59"/>
        <v>2.9631939200701134</v>
      </c>
      <c r="HX27" s="34">
        <f t="shared" si="59"/>
        <v>2.9664315101669851</v>
      </c>
      <c r="HY27" s="34">
        <f t="shared" si="59"/>
        <v>2.9696611858879649</v>
      </c>
      <c r="HZ27" s="34">
        <f t="shared" si="59"/>
        <v>2.9728777154377042</v>
      </c>
      <c r="IA27" s="34">
        <f t="shared" si="59"/>
        <v>2.9760838382923906</v>
      </c>
      <c r="IB27" s="34">
        <f t="shared" si="59"/>
        <v>2.9792822587302563</v>
      </c>
      <c r="IC27" s="34">
        <f t="shared" si="59"/>
        <v>2.9824677935478436</v>
      </c>
      <c r="ID27" s="34">
        <f t="shared" si="59"/>
        <v>2.9856431536643977</v>
      </c>
      <c r="IE27" s="34">
        <f t="shared" si="59"/>
        <v>2.9888110156026388</v>
      </c>
      <c r="IF27" s="34">
        <f t="shared" si="59"/>
        <v>2.9919921713123951</v>
      </c>
      <c r="IG27" s="34">
        <f t="shared" si="59"/>
        <v>2.9951399516862818</v>
      </c>
      <c r="IH27" s="34">
        <f t="shared" si="59"/>
        <v>2.9983010264259575</v>
      </c>
      <c r="II27" s="34">
        <f t="shared" si="59"/>
        <v>3.0014264514320321</v>
      </c>
      <c r="IJ27" s="34">
        <f t="shared" si="59"/>
        <v>3.0045447035542479</v>
      </c>
      <c r="IK27" s="34">
        <f t="shared" si="59"/>
        <v>3.0076507245696238</v>
      </c>
      <c r="IL27" s="34">
        <f t="shared" si="59"/>
        <v>3.0107496970314767</v>
      </c>
      <c r="IM27" s="34">
        <f t="shared" si="59"/>
        <v>3.0138365928420421</v>
      </c>
      <c r="IN27" s="34">
        <f t="shared" si="59"/>
        <v>3.016914032513998</v>
      </c>
      <c r="IO27" s="34">
        <f t="shared" si="59"/>
        <v>3.019984604659284</v>
      </c>
      <c r="IP27" s="34">
        <f t="shared" si="59"/>
        <v>3.0230433256041498</v>
      </c>
      <c r="IQ27" s="34">
        <f t="shared" si="59"/>
        <v>3.0260952962248031</v>
      </c>
      <c r="IR27" s="34">
        <f t="shared" si="59"/>
        <v>3.0291355619744063</v>
      </c>
      <c r="IS27" s="34">
        <f t="shared" si="59"/>
        <v>3.032166700879372</v>
      </c>
      <c r="IT27" s="34">
        <f t="shared" si="59"/>
        <v>3.0351912602054969</v>
      </c>
      <c r="IU27" s="34">
        <f t="shared" si="59"/>
        <v>3.0382043283705618</v>
      </c>
      <c r="IV27" s="34">
        <f t="shared" si="59"/>
        <v>3.0412084586943746</v>
      </c>
      <c r="IW27" s="34">
        <f t="shared" si="59"/>
        <v>3.0442061743832909</v>
      </c>
      <c r="IX27" s="34">
        <f t="shared" si="59"/>
        <v>3.0472416919446985</v>
      </c>
      <c r="IY27" s="34">
        <f t="shared" si="59"/>
        <v>3.0502216720686408</v>
      </c>
      <c r="IZ27" s="34">
        <f t="shared" ref="IZ27:LK27" si="60">IZ26^(1/$B$27)</f>
        <v>3.0531905037156095</v>
      </c>
      <c r="JA27" s="34">
        <f t="shared" si="60"/>
        <v>3.0561531329639124</v>
      </c>
      <c r="JB27" s="34">
        <f t="shared" si="60"/>
        <v>3.0591532602737401</v>
      </c>
      <c r="JC27" s="34">
        <f t="shared" si="60"/>
        <v>3.0620962139981533</v>
      </c>
      <c r="JD27" s="34">
        <f t="shared" si="60"/>
        <v>3.0650331185158359</v>
      </c>
      <c r="JE27" s="34">
        <f t="shared" si="60"/>
        <v>3.067983248230965</v>
      </c>
      <c r="JF27" s="34">
        <f t="shared" si="60"/>
        <v>3.0709752465327886</v>
      </c>
      <c r="JG27" s="34">
        <f t="shared" si="60"/>
        <v>3.0738844076258567</v>
      </c>
      <c r="JH27" s="34">
        <f t="shared" si="60"/>
        <v>3.0768330155442243</v>
      </c>
      <c r="JI27" s="34">
        <f t="shared" si="60"/>
        <v>3.0797280011565427</v>
      </c>
      <c r="JJ27" s="34">
        <f t="shared" si="60"/>
        <v>3.0826124750187942</v>
      </c>
      <c r="JK27" s="34">
        <f t="shared" si="60"/>
        <v>3.0854912384196842</v>
      </c>
      <c r="JL27" s="34">
        <f t="shared" si="60"/>
        <v>3.0883596091305736</v>
      </c>
      <c r="JM27" s="34">
        <f t="shared" si="60"/>
        <v>3.091220009880836</v>
      </c>
      <c r="JN27" s="34">
        <f t="shared" si="60"/>
        <v>3.0940748366269508</v>
      </c>
      <c r="JO27" s="34">
        <f t="shared" si="60"/>
        <v>3.0969194449243802</v>
      </c>
      <c r="JP27" s="34">
        <f t="shared" si="60"/>
        <v>3.0997562361912716</v>
      </c>
      <c r="JQ27" s="34">
        <f t="shared" si="60"/>
        <v>3.1025875855979677</v>
      </c>
      <c r="JR27" s="34">
        <f t="shared" si="60"/>
        <v>3.1054088857945148</v>
      </c>
      <c r="JS27" s="34">
        <f t="shared" si="60"/>
        <v>3.1082248299280035</v>
      </c>
      <c r="JT27" s="34">
        <f t="shared" si="60"/>
        <v>3.111030835010574</v>
      </c>
      <c r="JU27" s="34">
        <f t="shared" si="60"/>
        <v>3.1138522689963186</v>
      </c>
      <c r="JV27" s="34">
        <f t="shared" si="60"/>
        <v>3.1166454093995766</v>
      </c>
      <c r="JW27" s="34">
        <f t="shared" si="60"/>
        <v>3.1194287725167622</v>
      </c>
      <c r="JX27" s="34">
        <f t="shared" si="60"/>
        <v>3.1222069866768236</v>
      </c>
      <c r="JY27" s="34">
        <f t="shared" si="60"/>
        <v>3.1249755286017331</v>
      </c>
      <c r="JZ27" s="34">
        <f t="shared" si="60"/>
        <v>3.1277367317332319</v>
      </c>
      <c r="KA27" s="34">
        <f t="shared" si="60"/>
        <v>3.1304929049042274</v>
      </c>
      <c r="KB27" s="34">
        <f t="shared" si="60"/>
        <v>3.1332395597598506</v>
      </c>
      <c r="KC27" s="34">
        <f t="shared" si="60"/>
        <v>3.1359812619868981</v>
      </c>
      <c r="KD27" s="34">
        <f t="shared" si="60"/>
        <v>3.1387135461744609</v>
      </c>
      <c r="KE27" s="34">
        <f t="shared" si="60"/>
        <v>3.1414387134913415</v>
      </c>
      <c r="KF27" s="34">
        <f t="shared" si="60"/>
        <v>3.1441590412508633</v>
      </c>
      <c r="KG27" s="34">
        <f t="shared" si="60"/>
        <v>3.1468700979592432</v>
      </c>
      <c r="KH27" s="34">
        <f t="shared" si="60"/>
        <v>3.1495763886240669</v>
      </c>
      <c r="KI27" s="34">
        <f t="shared" si="60"/>
        <v>3.1522735040360255</v>
      </c>
      <c r="KJ27" s="34">
        <f t="shared" si="60"/>
        <v>3.154963714129595</v>
      </c>
      <c r="KK27" s="34">
        <f t="shared" si="60"/>
        <v>3.1576492657175921</v>
      </c>
      <c r="KL27" s="34">
        <f t="shared" si="60"/>
        <v>3.1603257825294659</v>
      </c>
      <c r="KM27" s="34">
        <f t="shared" si="60"/>
        <v>3.1629955162472618</v>
      </c>
      <c r="KN27" s="34">
        <f t="shared" si="60"/>
        <v>3.1656606958428521</v>
      </c>
      <c r="KO27" s="34">
        <f t="shared" si="60"/>
        <v>3.1683169774300528</v>
      </c>
      <c r="KP27" s="34">
        <f t="shared" si="60"/>
        <v>3.1709665947806358</v>
      </c>
      <c r="KQ27" s="34">
        <f t="shared" si="60"/>
        <v>3.1736117593614952</v>
      </c>
      <c r="KR27" s="34">
        <f t="shared" si="60"/>
        <v>3.1762698306668922</v>
      </c>
      <c r="KS27" s="34">
        <f t="shared" si="60"/>
        <v>3.1789017898254972</v>
      </c>
      <c r="KT27" s="34">
        <f t="shared" si="60"/>
        <v>3.1815250714074863</v>
      </c>
      <c r="KU27" s="34">
        <f t="shared" si="60"/>
        <v>3.1841633907885383</v>
      </c>
      <c r="KV27" s="34">
        <f t="shared" si="60"/>
        <v>3.1867973140122912</v>
      </c>
      <c r="KW27" s="34">
        <f t="shared" si="60"/>
        <v>3.1894011775233371</v>
      </c>
      <c r="KX27" s="34">
        <f t="shared" si="60"/>
        <v>3.1920008143891128</v>
      </c>
      <c r="KY27" s="34">
        <f t="shared" si="60"/>
        <v>3.1945919850657152</v>
      </c>
      <c r="KZ27" s="34">
        <f t="shared" si="60"/>
        <v>3.1971981145963779</v>
      </c>
      <c r="LA27" s="34">
        <f t="shared" si="60"/>
        <v>3.1998000063445824</v>
      </c>
      <c r="LB27" s="34">
        <f t="shared" si="60"/>
        <v>3.2023723063937095</v>
      </c>
      <c r="LC27" s="34">
        <f t="shared" si="60"/>
        <v>3.204940532243659</v>
      </c>
      <c r="LD27" s="34">
        <f t="shared" si="60"/>
        <v>3.2075004944363119</v>
      </c>
      <c r="LE27" s="34">
        <f t="shared" si="60"/>
        <v>3.2100774352372206</v>
      </c>
      <c r="LF27" s="34">
        <f t="shared" si="60"/>
        <v>3.2126251468709661</v>
      </c>
      <c r="LG27" s="34">
        <f t="shared" si="60"/>
        <v>3.2151668116394987</v>
      </c>
      <c r="LH27" s="34">
        <f t="shared" si="60"/>
        <v>3.2177045474150221</v>
      </c>
      <c r="LI27" s="34">
        <f t="shared" si="60"/>
        <v>3.2202342134051469</v>
      </c>
      <c r="LJ27" s="34">
        <f t="shared" si="60"/>
        <v>3.2227600065366309</v>
      </c>
      <c r="LK27" s="34">
        <f t="shared" si="60"/>
        <v>3.2252778050917366</v>
      </c>
      <c r="LL27" s="34">
        <f t="shared" ref="LL27:NW27" si="61">LL26^(1/$B$27)</f>
        <v>3.2277897208936959</v>
      </c>
      <c r="LM27" s="34">
        <f t="shared" si="61"/>
        <v>3.2302978461187273</v>
      </c>
      <c r="LN27" s="34">
        <f t="shared" si="61"/>
        <v>3.2328186413409563</v>
      </c>
      <c r="LO27" s="34">
        <f t="shared" si="61"/>
        <v>3.2353150980072014</v>
      </c>
      <c r="LP27" s="34">
        <f t="shared" si="61"/>
        <v>3.2378037431082176</v>
      </c>
      <c r="LQ27" s="34">
        <f t="shared" si="61"/>
        <v>3.2402866629293028</v>
      </c>
      <c r="LR27" s="34">
        <f t="shared" si="61"/>
        <v>3.2427659246377272</v>
      </c>
      <c r="LS27" s="34">
        <f t="shared" si="61"/>
        <v>3.2452374809076705</v>
      </c>
      <c r="LT27" s="34">
        <f t="shared" si="61"/>
        <v>3.247725702647609</v>
      </c>
      <c r="LU27" s="34">
        <f t="shared" si="61"/>
        <v>3.2501859699781135</v>
      </c>
      <c r="LV27" s="34">
        <f t="shared" si="61"/>
        <v>3.2526406629752138</v>
      </c>
      <c r="LW27" s="34">
        <f t="shared" si="61"/>
        <v>3.2551119591385556</v>
      </c>
      <c r="LX27" s="34">
        <f t="shared" si="61"/>
        <v>3.2575555415650244</v>
      </c>
      <c r="LY27" s="34">
        <f t="shared" si="61"/>
        <v>3.2599936373385896</v>
      </c>
      <c r="LZ27" s="34">
        <f t="shared" si="61"/>
        <v>3.262428275046239</v>
      </c>
      <c r="MA27" s="34">
        <f t="shared" si="61"/>
        <v>3.2648754333339944</v>
      </c>
      <c r="MB27" s="34">
        <f t="shared" si="61"/>
        <v>3.2673390016203077</v>
      </c>
      <c r="MC27" s="34">
        <f t="shared" si="61"/>
        <v>3.2697552938914041</v>
      </c>
      <c r="MD27" s="34">
        <f t="shared" si="61"/>
        <v>3.272166241214526</v>
      </c>
      <c r="ME27" s="34">
        <f t="shared" si="61"/>
        <v>3.274573848852679</v>
      </c>
      <c r="MF27" s="34">
        <f t="shared" si="61"/>
        <v>3.2769741842322966</v>
      </c>
      <c r="MG27" s="34">
        <f t="shared" si="61"/>
        <v>3.2793712256334122</v>
      </c>
      <c r="MH27" s="34">
        <f t="shared" si="61"/>
        <v>3.2817807051663088</v>
      </c>
      <c r="MI27" s="34">
        <f t="shared" si="61"/>
        <v>3.2841652846196578</v>
      </c>
      <c r="MJ27" s="34">
        <f t="shared" si="61"/>
        <v>3.2865466373681942</v>
      </c>
      <c r="MK27" s="34">
        <f t="shared" si="61"/>
        <v>3.2889208729398187</v>
      </c>
      <c r="ML27" s="34">
        <f t="shared" si="61"/>
        <v>3.2912919255902175</v>
      </c>
      <c r="MM27" s="34">
        <f t="shared" si="61"/>
        <v>3.2936559213746834</v>
      </c>
      <c r="MN27" s="34">
        <f t="shared" si="61"/>
        <v>3.2960148378731806</v>
      </c>
      <c r="MO27" s="34">
        <f t="shared" si="61"/>
        <v>3.2983706357388618</v>
      </c>
      <c r="MP27" s="34">
        <f t="shared" si="61"/>
        <v>3.3007194655133749</v>
      </c>
      <c r="MQ27" s="34">
        <f t="shared" si="61"/>
        <v>3.3030632916044169</v>
      </c>
      <c r="MR27" s="34">
        <f t="shared" si="61"/>
        <v>3.3054636710113967</v>
      </c>
      <c r="MS27" s="34">
        <f t="shared" si="61"/>
        <v>3.3077974337908946</v>
      </c>
      <c r="MT27" s="34">
        <f t="shared" si="61"/>
        <v>3.3101473290030596</v>
      </c>
      <c r="MU27" s="34">
        <f t="shared" si="61"/>
        <v>3.3124712132773615</v>
      </c>
      <c r="MV27" s="34">
        <f t="shared" si="61"/>
        <v>3.3148092830801246</v>
      </c>
      <c r="MW27" s="34">
        <f t="shared" si="61"/>
        <v>3.3171252924775136</v>
      </c>
      <c r="MX27" s="34">
        <f t="shared" si="61"/>
        <v>3.3194345622632624</v>
      </c>
      <c r="MY27" s="34">
        <f t="shared" si="61"/>
        <v>3.3217409172339423</v>
      </c>
      <c r="MZ27" s="34">
        <f t="shared" si="61"/>
        <v>3.3240405873653738</v>
      </c>
      <c r="NA27" s="34">
        <f t="shared" si="61"/>
        <v>3.3263543628645285</v>
      </c>
      <c r="NB27" s="34">
        <f t="shared" si="61"/>
        <v>3.3286463738480161</v>
      </c>
      <c r="NC27" s="34">
        <f t="shared" si="61"/>
        <v>3.3309505713181804</v>
      </c>
      <c r="ND27" s="34">
        <f t="shared" si="61"/>
        <v>3.3332331204816401</v>
      </c>
      <c r="NE27" s="34">
        <f t="shared" si="61"/>
        <v>3.3355297032285334</v>
      </c>
      <c r="NF27" s="34">
        <f t="shared" si="61"/>
        <v>3.3378010099115807</v>
      </c>
      <c r="NG27" s="34">
        <f t="shared" si="61"/>
        <v>3.3401068259256093</v>
      </c>
      <c r="NH27" s="34">
        <f t="shared" si="61"/>
        <v>3.3423874187469749</v>
      </c>
      <c r="NI27" s="34">
        <f t="shared" si="61"/>
        <v>3.3446447925344045</v>
      </c>
      <c r="NJ27" s="34">
        <f t="shared" si="61"/>
        <v>3.346899457195855</v>
      </c>
      <c r="NK27" s="34">
        <f t="shared" si="61"/>
        <v>3.3491477258639852</v>
      </c>
      <c r="NL27" s="34">
        <f t="shared" si="61"/>
        <v>3.3513933207221416</v>
      </c>
      <c r="NM27" s="34">
        <f t="shared" si="61"/>
        <v>3.3536509809341148</v>
      </c>
      <c r="NN27" s="34">
        <f t="shared" si="61"/>
        <v>3.3559243022569829</v>
      </c>
      <c r="NO27" s="34">
        <f t="shared" si="61"/>
        <v>3.3581563391175031</v>
      </c>
      <c r="NP27" s="34">
        <f t="shared" si="61"/>
        <v>3.3603821041004411</v>
      </c>
      <c r="NQ27" s="34">
        <f t="shared" si="61"/>
        <v>3.3626034551131037</v>
      </c>
      <c r="NR27" s="34">
        <f t="shared" si="61"/>
        <v>3.3648222353791151</v>
      </c>
      <c r="NS27" s="34">
        <f t="shared" si="61"/>
        <v>3.3670348158253205</v>
      </c>
      <c r="NT27" s="34">
        <f t="shared" si="61"/>
        <v>3.369244858673639</v>
      </c>
      <c r="NU27" s="34">
        <f t="shared" si="61"/>
        <v>3.3714487489309937</v>
      </c>
      <c r="NV27" s="34">
        <f t="shared" si="61"/>
        <v>3.3736483256458629</v>
      </c>
      <c r="NW27" s="34">
        <f t="shared" si="61"/>
        <v>3.3758634639015019</v>
      </c>
      <c r="NX27" s="34">
        <f t="shared" ref="NX27:PU27" si="62">NX26^(1/$B$27)</f>
        <v>3.3780544337274798</v>
      </c>
      <c r="NY27" s="34">
        <f t="shared" si="62"/>
        <v>3.380242946727384</v>
      </c>
      <c r="NZ27" s="34">
        <f t="shared" si="62"/>
        <v>3.3824254226203085</v>
      </c>
      <c r="OA27" s="34">
        <f t="shared" si="62"/>
        <v>3.3846036820094731</v>
      </c>
      <c r="OB27" s="34">
        <f t="shared" si="62"/>
        <v>3.3867795314831004</v>
      </c>
      <c r="OC27" s="34">
        <f t="shared" si="62"/>
        <v>3.3889672529847883</v>
      </c>
      <c r="OD27" s="34">
        <f t="shared" si="62"/>
        <v>3.3911347192584596</v>
      </c>
      <c r="OE27" s="34">
        <f t="shared" si="62"/>
        <v>3.3932962600859828</v>
      </c>
      <c r="OF27" s="34">
        <f t="shared" si="62"/>
        <v>3.395453678063777</v>
      </c>
      <c r="OG27" s="34">
        <f t="shared" si="62"/>
        <v>3.3976087620834772</v>
      </c>
      <c r="OH27" s="34">
        <f t="shared" si="62"/>
        <v>3.3997950970450699</v>
      </c>
      <c r="OI27" s="34">
        <f t="shared" si="62"/>
        <v>3.4019401822797097</v>
      </c>
      <c r="OJ27" s="34">
        <f t="shared" si="62"/>
        <v>3.4040829779439905</v>
      </c>
      <c r="OK27" s="34">
        <f t="shared" si="62"/>
        <v>3.4062199775121016</v>
      </c>
      <c r="OL27" s="34">
        <f t="shared" si="62"/>
        <v>3.4083547163862975</v>
      </c>
      <c r="OM27" s="34">
        <f t="shared" si="62"/>
        <v>3.4105012070194327</v>
      </c>
      <c r="ON27" s="34">
        <f t="shared" si="62"/>
        <v>3.4126261794115567</v>
      </c>
      <c r="OO27" s="34">
        <f t="shared" si="62"/>
        <v>3.4147489337329926</v>
      </c>
      <c r="OP27" s="34">
        <f t="shared" si="62"/>
        <v>3.4168659958174725</v>
      </c>
      <c r="OQ27" s="34">
        <f t="shared" si="62"/>
        <v>3.4189808676501108</v>
      </c>
      <c r="OR27" s="34">
        <f t="shared" si="62"/>
        <v>3.4210900877961374</v>
      </c>
      <c r="OS27" s="34">
        <f t="shared" si="62"/>
        <v>3.4231954139220746</v>
      </c>
      <c r="OT27" s="34">
        <f t="shared" si="62"/>
        <v>3.4253331501087088</v>
      </c>
      <c r="OU27" s="34">
        <f t="shared" si="62"/>
        <v>3.4274306716965377</v>
      </c>
      <c r="OV27" s="34">
        <f t="shared" si="62"/>
        <v>3.4295243494106082</v>
      </c>
      <c r="OW27" s="34">
        <f t="shared" si="62"/>
        <v>3.4316159181171781</v>
      </c>
      <c r="OX27" s="34">
        <f t="shared" si="62"/>
        <v>3.4337208225963467</v>
      </c>
      <c r="OY27" s="34">
        <f t="shared" si="62"/>
        <v>3.435803029228802</v>
      </c>
      <c r="OZ27" s="34">
        <f t="shared" si="62"/>
        <v>3.4378831661661597</v>
      </c>
      <c r="PA27" s="34">
        <f t="shared" si="62"/>
        <v>3.439957828103418</v>
      </c>
      <c r="PB27" s="34">
        <f t="shared" si="62"/>
        <v>3.4420474750486476</v>
      </c>
      <c r="PC27" s="34">
        <f t="shared" si="62"/>
        <v>3.4441146251274124</v>
      </c>
      <c r="PD27" s="34">
        <f t="shared" si="62"/>
        <v>3.4461780597969991</v>
      </c>
      <c r="PE27" s="34">
        <f t="shared" si="62"/>
        <v>3.4482394883377787</v>
      </c>
      <c r="PF27" s="34">
        <f t="shared" si="62"/>
        <v>3.450295535694659</v>
      </c>
      <c r="PG27" s="34">
        <f t="shared" si="62"/>
        <v>3.4523664784738068</v>
      </c>
      <c r="PH27" s="34">
        <f t="shared" si="62"/>
        <v>3.4544151699257784</v>
      </c>
      <c r="PI27" s="34">
        <f t="shared" si="62"/>
        <v>3.4564770394870639</v>
      </c>
      <c r="PJ27" s="34">
        <f t="shared" si="62"/>
        <v>3.4585201178018901</v>
      </c>
      <c r="PK27" s="34">
        <f t="shared" si="62"/>
        <v>3.4605579060394525</v>
      </c>
      <c r="PL27" s="34">
        <f t="shared" si="62"/>
        <v>3.4626105009080654</v>
      </c>
      <c r="PM27" s="34">
        <f t="shared" si="62"/>
        <v>3.4646410844100251</v>
      </c>
      <c r="PN27" s="34">
        <f t="shared" si="62"/>
        <v>3.4666681038764566</v>
      </c>
      <c r="PO27" s="34">
        <f t="shared" si="62"/>
        <v>3.4686932378193762</v>
      </c>
      <c r="PP27" s="34">
        <f t="shared" si="62"/>
        <v>3.4707131699043412</v>
      </c>
      <c r="PQ27" s="34">
        <f t="shared" si="62"/>
        <v>3.4728141440896492</v>
      </c>
      <c r="PR27" s="34">
        <f t="shared" si="62"/>
        <v>3.4748285575087672</v>
      </c>
      <c r="PS27" s="34">
        <f t="shared" si="62"/>
        <v>3.4768378213663902</v>
      </c>
      <c r="PT27" s="34">
        <f t="shared" si="62"/>
        <v>3.4788452572143727</v>
      </c>
      <c r="PU27" s="34">
        <f t="shared" si="62"/>
        <v>3.4808475773725585</v>
      </c>
      <c r="PV27" s="34"/>
      <c r="PW27" s="34"/>
      <c r="PX27" s="34"/>
      <c r="PY27" s="34"/>
      <c r="PZ27" s="34"/>
      <c r="QA27" s="34"/>
      <c r="QB27" s="34"/>
      <c r="QC27" s="34"/>
      <c r="QD27" s="34"/>
      <c r="QE27" s="34"/>
      <c r="QF27" s="34"/>
    </row>
    <row r="28" spans="1:2288" ht="15" thickBot="1" x14ac:dyDescent="0.25">
      <c r="A28" s="23"/>
      <c r="B28" s="18" t="s">
        <v>10</v>
      </c>
      <c r="C28" s="18">
        <v>5.6364562118126278</v>
      </c>
      <c r="D28" s="14">
        <v>5.6364562118126278</v>
      </c>
      <c r="E28" s="14">
        <v>5.6646310432569971</v>
      </c>
      <c r="F28" s="14">
        <v>5.6860050890585239</v>
      </c>
      <c r="G28" s="14">
        <v>5.659541984732825</v>
      </c>
      <c r="H28" s="14">
        <v>5.6651399491094141</v>
      </c>
      <c r="I28" s="14">
        <v>5.672264631043257</v>
      </c>
      <c r="J28" s="14">
        <v>5.6717557251908399</v>
      </c>
      <c r="K28" s="14">
        <v>5.6719226856561544</v>
      </c>
      <c r="L28" s="14">
        <v>5.6744659206510679</v>
      </c>
      <c r="M28" s="14">
        <v>5.6902339776195321</v>
      </c>
      <c r="N28" s="14">
        <v>5.6902339776195321</v>
      </c>
      <c r="O28" s="14">
        <v>5.7095625635808753</v>
      </c>
      <c r="P28" s="14">
        <v>5.7207527975584949</v>
      </c>
      <c r="Q28" s="14">
        <v>5.6964921199796645</v>
      </c>
      <c r="R28" s="14">
        <v>5.7076766649720385</v>
      </c>
      <c r="S28" s="14">
        <v>5.7066598881545501</v>
      </c>
      <c r="T28" s="14">
        <v>5.7153024911032029</v>
      </c>
      <c r="U28" s="14">
        <v>5.6991869918699178</v>
      </c>
      <c r="V28" s="14">
        <v>5.7093495934959346</v>
      </c>
      <c r="W28" s="14">
        <v>5.7200203252032518</v>
      </c>
      <c r="X28" s="14">
        <v>5.7174796747967473</v>
      </c>
      <c r="Y28" s="14">
        <v>5.7281504065040645</v>
      </c>
      <c r="Z28" s="14">
        <v>5.7428861788617889</v>
      </c>
      <c r="AA28" s="14">
        <v>5.7572371762315893</v>
      </c>
      <c r="AB28" s="14">
        <v>5.7745048247841551</v>
      </c>
      <c r="AC28" s="14">
        <v>5.7958354494667343</v>
      </c>
      <c r="AD28" s="14">
        <v>5.79177247333672</v>
      </c>
      <c r="AE28" s="14">
        <v>5.7993905535804977</v>
      </c>
      <c r="AF28" s="14">
        <v>5.7775520568816656</v>
      </c>
      <c r="AG28" s="14">
        <v>5.775520568816658</v>
      </c>
      <c r="AH28" s="14">
        <v>5.780599288979178</v>
      </c>
      <c r="AI28" s="14">
        <v>5.7914764079147636</v>
      </c>
      <c r="AJ28" s="14">
        <v>5.7747336377473371</v>
      </c>
      <c r="AK28" s="14">
        <v>5.7963433214829863</v>
      </c>
      <c r="AL28" s="14">
        <v>5.8006088280060881</v>
      </c>
      <c r="AM28" s="14">
        <v>5.7914764079147636</v>
      </c>
      <c r="AN28" s="14">
        <v>5.7869101978691022</v>
      </c>
      <c r="AO28" s="14">
        <v>5.802945657694262</v>
      </c>
      <c r="AP28" s="14">
        <v>5.8024377856780101</v>
      </c>
      <c r="AQ28" s="14">
        <v>5.8191975622143222</v>
      </c>
      <c r="AR28" s="14">
        <v>5.8115794819705444</v>
      </c>
      <c r="AS28" s="14">
        <v>5.8175813008130079</v>
      </c>
      <c r="AT28" s="14">
        <v>5.8130081300813004</v>
      </c>
      <c r="AU28" s="14">
        <v>5.8276563294356887</v>
      </c>
      <c r="AV28" s="14">
        <v>5.841891204880528</v>
      </c>
      <c r="AW28" s="14">
        <v>5.8230808337569897</v>
      </c>
      <c r="AX28" s="14">
        <v>5.8362989323843406</v>
      </c>
      <c r="AY28" s="14">
        <v>5.8357905439755964</v>
      </c>
      <c r="AZ28" s="14">
        <v>5.8362989323843406</v>
      </c>
      <c r="BA28" s="14">
        <v>5.83731570920183</v>
      </c>
      <c r="BB28" s="14">
        <v>5.8474834773767146</v>
      </c>
      <c r="BC28" s="14">
        <v>5.8454499237417377</v>
      </c>
      <c r="BD28" s="14">
        <v>5.8586680223690903</v>
      </c>
      <c r="BE28" s="14">
        <v>5.8485002541942048</v>
      </c>
      <c r="BF28" s="14">
        <v>5.8580874872838251</v>
      </c>
      <c r="BG28" s="14">
        <v>5.8632435180477884</v>
      </c>
      <c r="BH28" s="14">
        <v>5.8520589730554136</v>
      </c>
      <c r="BI28" s="14">
        <v>5.8693441789527201</v>
      </c>
      <c r="BJ28" s="14">
        <v>5.8744280630401624</v>
      </c>
      <c r="BK28" s="14">
        <v>5.8693441789527201</v>
      </c>
      <c r="BL28" s="14">
        <v>5.8744280630401624</v>
      </c>
      <c r="BM28" s="14">
        <v>5.8916581892166846</v>
      </c>
      <c r="BN28" s="14">
        <v>5.8957803762074219</v>
      </c>
      <c r="BO28" s="14">
        <v>5.9044229791560747</v>
      </c>
      <c r="BP28" s="14">
        <v>5.8967971530249104</v>
      </c>
      <c r="BQ28" s="14">
        <v>5.9018810371123536</v>
      </c>
      <c r="BR28" s="14">
        <v>5.8927300457549565</v>
      </c>
      <c r="BS28" s="14">
        <v>5.8978139298423988</v>
      </c>
      <c r="BT28" s="14">
        <v>5.9079348931841302</v>
      </c>
      <c r="BU28" s="14">
        <v>5.9054397559735632</v>
      </c>
      <c r="BV28" s="14">
        <v>5.9115404168784949</v>
      </c>
      <c r="BW28" s="14">
        <v>5.9171326893746814</v>
      </c>
      <c r="BX28" s="14">
        <v>5.9242501270971015</v>
      </c>
      <c r="BY28" s="14">
        <v>5.9445856634468734</v>
      </c>
      <c r="BZ28" s="14">
        <v>5.9313675648195217</v>
      </c>
      <c r="CA28" s="14">
        <v>5.9303507880020332</v>
      </c>
      <c r="CB28" s="14">
        <v>5.9573170731707323</v>
      </c>
      <c r="CC28" s="14">
        <v>5.9496695475343149</v>
      </c>
      <c r="CD28" s="14">
        <v>5.9456300813008127</v>
      </c>
      <c r="CE28" s="14">
        <v>5.9659552845528454</v>
      </c>
      <c r="CF28" s="14">
        <v>5.9425813008130079</v>
      </c>
      <c r="CG28" s="14">
        <v>5.9603658536585371</v>
      </c>
      <c r="CH28" s="14">
        <v>5.9664634146341458</v>
      </c>
      <c r="CI28" s="14">
        <v>5.9776422764227632</v>
      </c>
      <c r="CJ28" s="14">
        <v>5.9563008130081299</v>
      </c>
      <c r="CK28" s="14">
        <v>5.9751142712036573</v>
      </c>
      <c r="CL28" s="14">
        <v>5.9781504065040654</v>
      </c>
      <c r="CM28" s="14">
        <v>5.970528455284553</v>
      </c>
      <c r="CN28" s="14">
        <v>5.9873031995937032</v>
      </c>
      <c r="CO28" s="14">
        <v>5.966971544715447</v>
      </c>
      <c r="CP28" s="14">
        <v>5.9791772473336726</v>
      </c>
      <c r="CQ28" s="14">
        <v>5.9989842559674962</v>
      </c>
      <c r="CR28" s="14">
        <v>5.988318943626207</v>
      </c>
      <c r="CS28" s="14">
        <v>6.0121889283900458</v>
      </c>
      <c r="CT28" s="14">
        <v>5.9939055358049771</v>
      </c>
      <c r="CU28" s="14">
        <v>6.0091416962925344</v>
      </c>
      <c r="CV28" s="14">
        <v>6.0116692034500261</v>
      </c>
      <c r="CW28" s="14">
        <v>6.0192795535261281</v>
      </c>
      <c r="CX28" s="14">
        <v>6.025875190258752</v>
      </c>
      <c r="CY28" s="14">
        <v>6.012683916793506</v>
      </c>
      <c r="CZ28" s="14">
        <v>6.0350076103500765</v>
      </c>
      <c r="DA28" s="14">
        <v>6.0299340436326734</v>
      </c>
      <c r="DB28" s="14">
        <v>6.0329781836631158</v>
      </c>
      <c r="DC28" s="14">
        <v>6.0152207001522067</v>
      </c>
      <c r="DD28" s="14">
        <v>6.0264093448451002</v>
      </c>
      <c r="DE28" s="14">
        <v>6.0182833925850687</v>
      </c>
      <c r="DF28" s="14">
        <v>6.0360772357723578</v>
      </c>
      <c r="DG28" s="14">
        <v>6.0309959349593498</v>
      </c>
      <c r="DH28" s="14">
        <v>6.0254194204372133</v>
      </c>
      <c r="DI28" s="14">
        <v>6.0305033045246557</v>
      </c>
      <c r="DJ28" s="14">
        <v>6.0391658189216688</v>
      </c>
      <c r="DK28" s="14">
        <v>6.0356052899287898</v>
      </c>
      <c r="DL28" s="14">
        <v>6.0457782299084437</v>
      </c>
      <c r="DM28" s="14">
        <v>6.0208545269582912</v>
      </c>
      <c r="DN28" s="14">
        <v>6.0335877862595417</v>
      </c>
      <c r="DO28" s="14">
        <v>6.0585241730279886</v>
      </c>
      <c r="DP28" s="14">
        <v>6.0412213740458016</v>
      </c>
      <c r="DQ28" s="14">
        <v>6.0513994910941475</v>
      </c>
      <c r="DR28" s="14">
        <v>6.0529262086513995</v>
      </c>
      <c r="DS28" s="14">
        <v>6.0539440203562336</v>
      </c>
      <c r="DT28" s="14">
        <v>6.0569974554707375</v>
      </c>
      <c r="DU28" s="14">
        <v>6.0840122199592672</v>
      </c>
      <c r="DV28" s="14">
        <v>6.069281711665818</v>
      </c>
      <c r="DW28" s="14">
        <v>6.0763747454175157</v>
      </c>
      <c r="DX28" s="14">
        <v>6.0947529291900144</v>
      </c>
      <c r="DY28" s="14">
        <v>6.0957717778909837</v>
      </c>
      <c r="DZ28" s="14">
        <v>6.102394294447274</v>
      </c>
      <c r="EA28" s="14">
        <v>6.1095262353540498</v>
      </c>
      <c r="EB28" s="14">
        <v>6.1029561671763499</v>
      </c>
      <c r="EC28" s="14">
        <v>6.1049414161996935</v>
      </c>
      <c r="ED28" s="14">
        <v>6.1192660550458706</v>
      </c>
      <c r="EE28" s="14">
        <v>6.1106578276389598</v>
      </c>
      <c r="EF28" s="14">
        <v>6.1183673469387756</v>
      </c>
      <c r="EG28" s="14">
        <v>6.1188169301376849</v>
      </c>
      <c r="EH28" s="14">
        <v>6.1325178389398571</v>
      </c>
      <c r="EI28" s="14">
        <v>6.1443877551020405</v>
      </c>
      <c r="EJ28" s="14">
        <v>6.1310555838857725</v>
      </c>
      <c r="EK28" s="14">
        <v>6.146279306829765</v>
      </c>
      <c r="EL28" s="14">
        <v>6.1584309730005096</v>
      </c>
      <c r="EM28" s="14">
        <v>6.1400203665987778</v>
      </c>
      <c r="EN28" s="14">
        <v>6.1404580152671748</v>
      </c>
      <c r="EO28" s="14">
        <v>6.1582697201017806</v>
      </c>
      <c r="EP28" s="14">
        <v>6.1735368956743004</v>
      </c>
      <c r="EQ28" s="14">
        <v>6.1562340966921116</v>
      </c>
      <c r="ER28" s="14">
        <v>6.1572519083969466</v>
      </c>
      <c r="ES28" s="14">
        <v>6.1673448626653098</v>
      </c>
      <c r="ET28" s="14">
        <v>6.1566632756866735</v>
      </c>
      <c r="EU28" s="14">
        <v>6.1480162767039683</v>
      </c>
      <c r="EV28" s="14">
        <v>6.1536113936927777</v>
      </c>
      <c r="EW28" s="14">
        <v>6.1495422177009162</v>
      </c>
      <c r="EX28" s="14">
        <v>6.1353001017294</v>
      </c>
      <c r="EY28" s="14">
        <v>6.1561546286876903</v>
      </c>
      <c r="EZ28" s="14">
        <v>6.143947100712106</v>
      </c>
      <c r="FA28" s="14">
        <v>6.1709053916581897</v>
      </c>
      <c r="FB28" s="14">
        <v>6.1749745676500511</v>
      </c>
      <c r="FC28" s="14">
        <v>6.1753940010167758</v>
      </c>
      <c r="FD28" s="14">
        <v>6.1846388606307219</v>
      </c>
      <c r="FE28" s="14">
        <v>6.1845449923741729</v>
      </c>
      <c r="FF28" s="14">
        <v>6.182511438739196</v>
      </c>
      <c r="FG28" s="14">
        <v>6.1915650406504064</v>
      </c>
      <c r="FH28" s="14">
        <v>6.1886120996441276</v>
      </c>
      <c r="FI28" s="14">
        <v>6.2220528455284549</v>
      </c>
      <c r="FJ28" s="14">
        <v>6.224085365853659</v>
      </c>
      <c r="FK28" s="14">
        <v>6.2134146341463419</v>
      </c>
      <c r="FL28" s="14">
        <v>6.2210365853658534</v>
      </c>
      <c r="FM28" s="14">
        <v>6.2078252032520327</v>
      </c>
      <c r="FN28" s="14">
        <v>6.2225609756097553</v>
      </c>
      <c r="FO28" s="14">
        <v>6.2347560975609762</v>
      </c>
      <c r="FP28" s="14">
        <v>6.229166666666667</v>
      </c>
      <c r="FQ28" s="14">
        <v>6.2331132554596245</v>
      </c>
      <c r="FR28" s="14">
        <v>6.2432706957846626</v>
      </c>
      <c r="FS28" s="14">
        <v>6.2625698324022352</v>
      </c>
      <c r="FT28" s="14">
        <v>6.2767902488572886</v>
      </c>
      <c r="FU28" s="14">
        <v>6.2473336719146779</v>
      </c>
      <c r="FV28" s="14">
        <v>6.2574911122397161</v>
      </c>
      <c r="FW28" s="14">
        <v>6.2666328085322505</v>
      </c>
      <c r="FX28" s="14">
        <v>6.2727272727272734</v>
      </c>
      <c r="FY28" s="14">
        <v>6.2854240731335711</v>
      </c>
      <c r="FZ28" s="14">
        <v>6.2833925850685635</v>
      </c>
      <c r="GA28" s="14">
        <v>6.2784552845528454</v>
      </c>
      <c r="GB28" s="14">
        <v>6.2830284552845521</v>
      </c>
      <c r="GC28" s="14">
        <v>6.2897813929842403</v>
      </c>
      <c r="GD28" s="14">
        <v>6.2877478393492616</v>
      </c>
      <c r="GE28" s="14">
        <v>6.2719877986781896</v>
      </c>
      <c r="GF28" s="14">
        <v>6.2796136248093539</v>
      </c>
      <c r="GG28" s="14">
        <v>6.2807731434384531</v>
      </c>
      <c r="GH28" s="14">
        <v>6.2939979654120046</v>
      </c>
      <c r="GI28" s="14">
        <v>6.291306558210473</v>
      </c>
      <c r="GJ28" s="14">
        <v>6.3026449643947107</v>
      </c>
      <c r="GK28" s="14">
        <v>6.2921119592875314</v>
      </c>
      <c r="GL28" s="14">
        <v>6.3029531568228112</v>
      </c>
      <c r="GM28" s="14">
        <v>6.3049898167006111</v>
      </c>
      <c r="GN28" s="14">
        <v>6.3056546102903717</v>
      </c>
      <c r="GO28" s="14">
        <v>6.3144750254841986</v>
      </c>
      <c r="GP28" s="14">
        <v>6.3170234454638123</v>
      </c>
      <c r="GQ28" s="14">
        <v>6.3107142857142859</v>
      </c>
      <c r="GR28" s="14">
        <v>6.3091836734693869</v>
      </c>
      <c r="GS28" s="14">
        <v>6.3154670750382857</v>
      </c>
      <c r="GT28" s="14">
        <v>6.3049029622063326</v>
      </c>
      <c r="GU28" s="14">
        <v>6.3181818181818183</v>
      </c>
      <c r="GV28" s="14">
        <v>6.3035258048032698</v>
      </c>
      <c r="GW28" s="14">
        <v>6.2699386503067487</v>
      </c>
      <c r="GX28" s="14">
        <v>6.2959183673469381</v>
      </c>
      <c r="GY28" s="14">
        <v>6.2945380296069429</v>
      </c>
      <c r="GZ28" s="14">
        <v>6.3112244897959187</v>
      </c>
      <c r="HA28" s="14">
        <v>6.3107142857142859</v>
      </c>
      <c r="HB28" s="14">
        <v>6.3045918367346934</v>
      </c>
      <c r="HC28" s="14">
        <v>6.2918367346938773</v>
      </c>
      <c r="HD28" s="14">
        <v>6.3100458949515561</v>
      </c>
      <c r="HE28" s="14">
        <v>6.2908163265306127</v>
      </c>
      <c r="HF28" s="14">
        <v>6.2825089240183578</v>
      </c>
      <c r="HG28" s="14">
        <v>6.2779194288628259</v>
      </c>
      <c r="HH28" s="14">
        <v>6.2865884752677204</v>
      </c>
      <c r="HI28" s="14">
        <v>6.3105558388577263</v>
      </c>
      <c r="HJ28" s="14">
        <v>6.3119266055045866</v>
      </c>
      <c r="HK28" s="14">
        <v>6.2930682976554531</v>
      </c>
      <c r="HL28" s="14">
        <v>6.3112582781456945</v>
      </c>
      <c r="HM28" s="14">
        <v>6.3148242485990833</v>
      </c>
      <c r="HN28" s="14">
        <v>6.3214467651553736</v>
      </c>
      <c r="HO28" s="14">
        <v>6.3056546102903717</v>
      </c>
      <c r="HP28" s="14">
        <v>6.3009164969450104</v>
      </c>
      <c r="HQ28" s="14">
        <v>6.3095723014256624</v>
      </c>
      <c r="HR28" s="14">
        <v>6.329262086513995</v>
      </c>
      <c r="HS28" s="14">
        <v>6.310081466395113</v>
      </c>
      <c r="HT28" s="14">
        <v>6.318737270875765</v>
      </c>
      <c r="HU28" s="14">
        <v>6.3155216284987281</v>
      </c>
      <c r="HV28" s="14">
        <v>6.3553971486761709</v>
      </c>
      <c r="HW28" s="14">
        <v>6.3236641221374041</v>
      </c>
      <c r="HX28" s="14">
        <v>6.3806615776081426</v>
      </c>
      <c r="HY28" s="14">
        <v>6.3643765903307878</v>
      </c>
      <c r="HZ28" s="14">
        <v>6.344529262086513</v>
      </c>
      <c r="IA28" s="14">
        <v>6.3494404883011191</v>
      </c>
      <c r="IB28" s="14">
        <v>6.3769074262461851</v>
      </c>
      <c r="IC28" s="14">
        <v>6.3540183112919637</v>
      </c>
      <c r="ID28" s="14">
        <v>6.369786368260427</v>
      </c>
      <c r="IE28" s="14">
        <v>6.3367243133265516</v>
      </c>
      <c r="IF28" s="14">
        <v>6.34587995930824</v>
      </c>
      <c r="IG28" s="14">
        <v>6.3584138281647169</v>
      </c>
      <c r="IH28" s="14">
        <v>6.3711235383833245</v>
      </c>
      <c r="II28" s="14">
        <v>6.3940010167768175</v>
      </c>
      <c r="IJ28" s="14">
        <v>6.3568886629384842</v>
      </c>
      <c r="IK28" s="14">
        <v>6.3736654804270456</v>
      </c>
      <c r="IL28" s="14">
        <v>6.376715810879511</v>
      </c>
      <c r="IM28" s="14">
        <v>6.3782409761057437</v>
      </c>
      <c r="IN28" s="14">
        <v>6.3899339095068619</v>
      </c>
      <c r="IO28" s="14">
        <v>6.3777325876969995</v>
      </c>
      <c r="IP28" s="14">
        <v>6.3995932892730041</v>
      </c>
      <c r="IQ28" s="14">
        <v>6.4123029994916116</v>
      </c>
      <c r="IR28" s="14">
        <v>6.3746822572445341</v>
      </c>
      <c r="IS28" s="14">
        <v>6.3945094051855618</v>
      </c>
      <c r="IT28" s="14">
        <v>6.395727365208546</v>
      </c>
      <c r="IU28" s="14">
        <v>6.393692777212614</v>
      </c>
      <c r="IV28" s="14">
        <v>6.3880976602238047</v>
      </c>
      <c r="IW28" s="14">
        <v>6.4048830111902344</v>
      </c>
      <c r="IX28" s="14">
        <v>6.3781170483460565</v>
      </c>
      <c r="IY28" s="14">
        <v>6.3689567430025447</v>
      </c>
      <c r="IZ28" s="14">
        <v>6.3944020356234095</v>
      </c>
      <c r="JA28" s="14">
        <v>6.4200610997963334</v>
      </c>
      <c r="JB28" s="14">
        <v>6.3935845213849296</v>
      </c>
      <c r="JC28" s="14">
        <v>6.3986761710794298</v>
      </c>
      <c r="JD28" s="14">
        <v>6.3984732824427484</v>
      </c>
      <c r="JE28" s="14">
        <v>6.4052953156822809</v>
      </c>
      <c r="JF28" s="14">
        <v>6.4205702647657841</v>
      </c>
      <c r="JG28" s="14">
        <v>6.4231160896130355</v>
      </c>
      <c r="JH28" s="14">
        <v>6.4136525725929694</v>
      </c>
      <c r="JI28" s="14">
        <v>6.4223127865511964</v>
      </c>
      <c r="JJ28" s="14">
        <v>6.396841569027</v>
      </c>
      <c r="JK28" s="14">
        <v>6.3958227203260316</v>
      </c>
      <c r="JL28" s="14">
        <v>6.399592252803262</v>
      </c>
      <c r="JM28" s="14">
        <v>6.4164118246687041</v>
      </c>
      <c r="JN28" s="14">
        <v>6.4276248725790008</v>
      </c>
      <c r="JO28" s="14">
        <v>6.4054054054054053</v>
      </c>
      <c r="JP28" s="14">
        <v>6.423253442121367</v>
      </c>
      <c r="JQ28" s="14">
        <v>6.4242733299337074</v>
      </c>
      <c r="JR28" s="14">
        <v>6.4227434982151967</v>
      </c>
      <c r="JS28" s="14">
        <v>6.4107142857142856</v>
      </c>
      <c r="JT28" s="14">
        <v>6.4186639469658333</v>
      </c>
      <c r="JU28" s="14">
        <v>6.4196838347781737</v>
      </c>
      <c r="JV28" s="14">
        <v>6.4186639469658333</v>
      </c>
      <c r="JW28" s="14">
        <v>6.4467108618052018</v>
      </c>
      <c r="JX28" s="14">
        <v>6.4502804691483933</v>
      </c>
      <c r="JY28" s="14">
        <v>6.4334523202447738</v>
      </c>
      <c r="JZ28" s="14">
        <v>6.4408766564729865</v>
      </c>
      <c r="KA28" s="14">
        <v>6.4475025484199788</v>
      </c>
      <c r="KB28" s="14">
        <v>6.4592252803261978</v>
      </c>
      <c r="KC28" s="14">
        <v>6.4332313965341488</v>
      </c>
      <c r="KD28" s="14">
        <v>6.4447274579724905</v>
      </c>
      <c r="KE28" s="14">
        <v>6.448802852776363</v>
      </c>
      <c r="KF28" s="14">
        <v>6.4640855832908812</v>
      </c>
      <c r="KG28" s="14">
        <v>6.4671421293937854</v>
      </c>
      <c r="KH28" s="14">
        <v>6.4546843177189412</v>
      </c>
      <c r="KI28" s="14">
        <v>6.4737646459500757</v>
      </c>
      <c r="KJ28" s="14">
        <v>6.4623217922606937</v>
      </c>
      <c r="KK28" s="14">
        <v>6.4735234215885953</v>
      </c>
      <c r="KL28" s="14">
        <v>6.4674134419551939</v>
      </c>
      <c r="KM28" s="14">
        <v>6.4674134419551939</v>
      </c>
      <c r="KN28" s="14">
        <v>6.5554989816700617</v>
      </c>
      <c r="KO28" s="14">
        <v>6.5201017811704824</v>
      </c>
      <c r="KP28" s="14">
        <v>6.5414758269720101</v>
      </c>
      <c r="KQ28" s="14">
        <v>6.5366598778004077</v>
      </c>
      <c r="KR28" s="14">
        <v>6.5256997455470733</v>
      </c>
      <c r="KS28" s="14">
        <v>6.5368956743002542</v>
      </c>
      <c r="KT28" s="14">
        <v>6.5480916030534342</v>
      </c>
      <c r="KU28" s="14">
        <v>6.5302798982188284</v>
      </c>
      <c r="KV28" s="14">
        <v>6.5386571719226865</v>
      </c>
      <c r="KW28" s="14">
        <v>6.5480916030534342</v>
      </c>
      <c r="KX28" s="14">
        <v>6.556743002544529</v>
      </c>
      <c r="KY28" s="14">
        <v>6.5605289928789423</v>
      </c>
      <c r="KZ28" s="14">
        <v>6.5595116988809767</v>
      </c>
      <c r="LA28" s="14">
        <v>6.5623409669211199</v>
      </c>
      <c r="LB28" s="14">
        <v>6.549847405900306</v>
      </c>
      <c r="LC28" s="14">
        <v>6.5462868769074261</v>
      </c>
      <c r="LD28" s="14">
        <v>6.5584944048830121</v>
      </c>
      <c r="LE28" s="14">
        <v>6.57150127226463</v>
      </c>
      <c r="LF28" s="14">
        <v>6.5661241098677516</v>
      </c>
      <c r="LG28" s="14">
        <v>6.5717192268565618</v>
      </c>
      <c r="LH28" s="14">
        <v>6.5730279898218829</v>
      </c>
      <c r="LI28" s="14">
        <v>6.5747711088504577</v>
      </c>
      <c r="LJ28" s="14">
        <v>6.57527975584944</v>
      </c>
      <c r="LK28" s="14">
        <v>6.5862595419847327</v>
      </c>
      <c r="LL28" s="14">
        <v>6.5989821882951647</v>
      </c>
      <c r="LM28" s="14">
        <v>6.5898218829516537</v>
      </c>
      <c r="LN28" s="14">
        <v>6.5806615776081419</v>
      </c>
      <c r="LO28" s="14">
        <v>6.5687372708757641</v>
      </c>
      <c r="LP28" s="14">
        <v>6.5743380855397149</v>
      </c>
      <c r="LQ28" s="14">
        <v>6.5768839103869663</v>
      </c>
      <c r="LR28" s="14">
        <v>6.5797249108507394</v>
      </c>
      <c r="LS28" s="14">
        <v>6.6097809475292921</v>
      </c>
      <c r="LT28" s="14">
        <v>6.5776872134488027</v>
      </c>
      <c r="LU28" s="14">
        <v>6.5725929699439636</v>
      </c>
      <c r="LV28" s="14">
        <v>6.5955170657157414</v>
      </c>
      <c r="LW28" s="14">
        <v>6.6057055527254196</v>
      </c>
      <c r="LX28" s="14">
        <v>6.611818644931228</v>
      </c>
      <c r="LY28" s="14">
        <v>6.6019367991845046</v>
      </c>
      <c r="LZ28" s="14">
        <v>6.5825688073394497</v>
      </c>
      <c r="MA28" s="14">
        <v>6.6024464831804286</v>
      </c>
      <c r="MB28" s="14">
        <v>6.595614482406936</v>
      </c>
      <c r="MC28" s="14">
        <v>6.6078531361550237</v>
      </c>
      <c r="MD28" s="14">
        <v>6.5945945945945939</v>
      </c>
      <c r="ME28" s="14">
        <v>6.5991840897501275</v>
      </c>
      <c r="MF28" s="14">
        <v>6.591628381827463</v>
      </c>
      <c r="MG28" s="14">
        <v>6.58469387755102</v>
      </c>
      <c r="MH28" s="14">
        <v>6.5979591836734688</v>
      </c>
      <c r="MI28" s="14">
        <v>6.5911179173047474</v>
      </c>
      <c r="MJ28" s="14">
        <v>6.5885655946911692</v>
      </c>
      <c r="MK28" s="14">
        <v>6.6113381001021452</v>
      </c>
      <c r="ML28" s="14">
        <v>6.6092951991828395</v>
      </c>
      <c r="MM28" s="14">
        <v>6.6259580991313225</v>
      </c>
      <c r="MN28" s="14">
        <v>6.6060296371997946</v>
      </c>
      <c r="MO28" s="14">
        <v>6.6200204290091929</v>
      </c>
      <c r="MP28" s="14">
        <v>6.6039856923863054</v>
      </c>
      <c r="MQ28" s="14">
        <v>6.6167603474706178</v>
      </c>
      <c r="MR28" s="14">
        <v>6.6121614716402659</v>
      </c>
      <c r="MS28" s="14">
        <v>6.6177823198773629</v>
      </c>
      <c r="MT28" s="14">
        <v>6.6295350025549311</v>
      </c>
      <c r="MU28" s="14">
        <v>6.6348314606741567</v>
      </c>
      <c r="MV28" s="14">
        <v>6.6242981112812664</v>
      </c>
      <c r="MW28" s="14">
        <v>6.6256384065372824</v>
      </c>
      <c r="MX28" s="14">
        <v>6.622256253190403</v>
      </c>
      <c r="MY28" s="14">
        <v>6.6377551020408161</v>
      </c>
      <c r="MZ28" s="14">
        <v>6.655436447166923</v>
      </c>
      <c r="NA28" s="14">
        <v>6.6464285714285714</v>
      </c>
      <c r="NB28" s="14">
        <v>6.6280612244897954</v>
      </c>
      <c r="NC28" s="14">
        <v>6.6729591836734699</v>
      </c>
      <c r="ND28" s="14">
        <v>6.6545918367346939</v>
      </c>
      <c r="NE28" s="14">
        <v>6.6622448979591837</v>
      </c>
      <c r="NF28" s="14">
        <v>6.6535714285714285</v>
      </c>
      <c r="NG28" s="14">
        <v>6.6535714285714285</v>
      </c>
      <c r="NH28" s="14">
        <v>6.6591836734693874</v>
      </c>
      <c r="NI28" s="14">
        <v>6.661397246302907</v>
      </c>
      <c r="NJ28" s="14">
        <v>6.65068842427333</v>
      </c>
      <c r="NK28" s="14">
        <v>6.6675165731769512</v>
      </c>
      <c r="NL28" s="14">
        <v>6.6481387047424789</v>
      </c>
      <c r="NM28" s="14">
        <v>6.6603773584905666</v>
      </c>
      <c r="NN28" s="14">
        <v>6.6593574706782261</v>
      </c>
      <c r="NO28" s="14">
        <v>6.6680265170831214</v>
      </c>
      <c r="NP28" s="14">
        <v>6.6717635066258909</v>
      </c>
      <c r="NQ28" s="14">
        <v>6.661397246302907</v>
      </c>
      <c r="NR28" s="14">
        <v>6.6697247706422012</v>
      </c>
      <c r="NS28" s="14">
        <v>6.7089704383282358</v>
      </c>
      <c r="NT28" s="14">
        <v>6.6977573904179408</v>
      </c>
      <c r="NU28" s="14">
        <v>6.6972477064220186</v>
      </c>
      <c r="NV28" s="14">
        <v>6.7023445463812426</v>
      </c>
      <c r="NW28" s="14">
        <v>6.6943453897096283</v>
      </c>
      <c r="NX28" s="14">
        <v>6.6860346585117227</v>
      </c>
      <c r="NY28" s="14">
        <v>6.7003058103975528</v>
      </c>
      <c r="NZ28" s="14">
        <v>6.7137035150280182</v>
      </c>
      <c r="OA28" s="14">
        <v>6.7242609582059112</v>
      </c>
      <c r="OB28" s="14">
        <v>6.7116658176260815</v>
      </c>
      <c r="OC28" s="14">
        <v>6.7193071828833411</v>
      </c>
      <c r="OD28" s="14">
        <v>6.7244014263881819</v>
      </c>
      <c r="OE28" s="14">
        <v>6.7096281202241466</v>
      </c>
      <c r="OF28" s="14">
        <v>6.7137035150280182</v>
      </c>
      <c r="OG28" s="14">
        <v>6.7142129393785028</v>
      </c>
      <c r="OH28" s="14">
        <v>6.7023445463812426</v>
      </c>
      <c r="OI28" s="14">
        <v>6.7028542303771657</v>
      </c>
      <c r="OJ28" s="14">
        <v>6.698623151453341</v>
      </c>
      <c r="OK28" s="14">
        <v>6.6909739928607861</v>
      </c>
      <c r="OL28" s="14">
        <v>6.7032126466088728</v>
      </c>
      <c r="OM28" s="14">
        <v>6.7225905150433451</v>
      </c>
      <c r="ON28" s="14">
        <v>6.7047424783273843</v>
      </c>
      <c r="OO28" s="14">
        <v>6.7290816326530605</v>
      </c>
      <c r="OP28" s="14">
        <v>6.7362244897959185</v>
      </c>
      <c r="OQ28" s="14">
        <v>6.7331632653061231</v>
      </c>
      <c r="OR28" s="14">
        <v>6.7219387755102034</v>
      </c>
      <c r="OS28" s="14">
        <v>6.7367346938775512</v>
      </c>
      <c r="OT28" s="14">
        <v>6.7010204081632647</v>
      </c>
      <c r="OU28" s="14">
        <v>6.7233282286881062</v>
      </c>
      <c r="OV28" s="14">
        <v>6.7073544433094989</v>
      </c>
      <c r="OW28" s="14">
        <v>6.7298263534218599</v>
      </c>
      <c r="OX28" s="14">
        <v>6.7170582226761999</v>
      </c>
      <c r="OY28" s="14">
        <v>6.714358712314767</v>
      </c>
      <c r="OZ28" s="14">
        <v>6.7158916709248846</v>
      </c>
      <c r="PA28" s="14">
        <v>6.7342871742462949</v>
      </c>
      <c r="PB28" s="14">
        <v>6.7399080224833918</v>
      </c>
      <c r="PC28" s="14">
        <v>6.741951967296882</v>
      </c>
      <c r="PD28" s="14">
        <v>6.7179356157383747</v>
      </c>
      <c r="PE28" s="14">
        <v>6.7184466019417473</v>
      </c>
      <c r="PF28" s="14">
        <v>6.7372188139059315</v>
      </c>
      <c r="PG28" s="14">
        <v>6.7184466019417473</v>
      </c>
      <c r="PH28" s="14">
        <v>6.7184466019417473</v>
      </c>
      <c r="PI28" s="14">
        <v>6.7945835462442519</v>
      </c>
      <c r="PJ28" s="14">
        <v>6.7395301327885599</v>
      </c>
      <c r="PK28" s="14">
        <v>6.7385086823289067</v>
      </c>
      <c r="PL28" s="14">
        <v>6.7298263534218599</v>
      </c>
      <c r="PM28" s="14">
        <v>6.7349336057201228</v>
      </c>
      <c r="PN28" s="14">
        <v>6.7543411644535238</v>
      </c>
      <c r="PO28" s="14">
        <v>6.7391526288922927</v>
      </c>
      <c r="PP28" s="14">
        <v>6.74923391215526</v>
      </c>
      <c r="PQ28" s="14">
        <v>6.7599591419816143</v>
      </c>
      <c r="PR28" s="14">
        <v>6.7676200204290087</v>
      </c>
      <c r="PS28" s="14">
        <v>6.7431052093973447</v>
      </c>
      <c r="PT28" s="14">
        <v>6.7574055158324819</v>
      </c>
      <c r="PU28" s="14">
        <v>6.7512768130745666</v>
      </c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</row>
    <row r="30" spans="1:2288" x14ac:dyDescent="0.2">
      <c r="B30" t="s">
        <v>55</v>
      </c>
      <c r="D30" t="s">
        <v>56</v>
      </c>
      <c r="J30" t="s">
        <v>55</v>
      </c>
      <c r="L30" t="s">
        <v>56</v>
      </c>
    </row>
    <row r="31" spans="1:2288" x14ac:dyDescent="0.2">
      <c r="A31" t="s">
        <v>51</v>
      </c>
      <c r="H31" t="s">
        <v>52</v>
      </c>
    </row>
    <row r="32" spans="1:2288" ht="15" thickBot="1" x14ac:dyDescent="0.25">
      <c r="A32" t="s">
        <v>53</v>
      </c>
      <c r="B32" t="s">
        <v>57</v>
      </c>
      <c r="C32" t="s">
        <v>50</v>
      </c>
      <c r="D32" t="s">
        <v>46</v>
      </c>
      <c r="E32" t="s">
        <v>54</v>
      </c>
      <c r="H32" t="s">
        <v>58</v>
      </c>
      <c r="I32" t="s">
        <v>59</v>
      </c>
      <c r="J32" t="s">
        <v>57</v>
      </c>
      <c r="K32" t="s">
        <v>50</v>
      </c>
      <c r="L32" t="s">
        <v>60</v>
      </c>
      <c r="M32" t="s">
        <v>61</v>
      </c>
      <c r="N32" t="s">
        <v>45</v>
      </c>
    </row>
    <row r="33" spans="1:14" ht="15" thickBot="1" x14ac:dyDescent="0.25">
      <c r="A33" s="19">
        <v>24</v>
      </c>
      <c r="B33" cm="1">
        <f t="array" ref="B33">INDEX(LINEST(LN(C4:IH4), C3:IH3),1,1)</f>
        <v>1.3969098423185502E-2</v>
      </c>
      <c r="C33">
        <f>((LN(1.1)/B33)^($B$3))</f>
        <v>2167.1234231373514</v>
      </c>
      <c r="D33">
        <f>LN(A33)</f>
        <v>3.1780538303479458</v>
      </c>
      <c r="E33">
        <f>LN(C33)</f>
        <v>7.6811559556769478</v>
      </c>
      <c r="H33" s="22">
        <v>0</v>
      </c>
      <c r="I33">
        <f>H33+273.15</f>
        <v>273.14999999999998</v>
      </c>
      <c r="J33" cm="1">
        <f t="array" ref="J33">INDEX(LINEST(LN(C19:VI19), C18:VI18),1,1)</f>
        <v>4.6093218532659713E-2</v>
      </c>
      <c r="K33">
        <f>((LN(1.1)/J33)^($B$18))</f>
        <v>37.801694834054601</v>
      </c>
      <c r="L33">
        <f>LN(K33)</f>
        <v>3.6323539385001506</v>
      </c>
      <c r="M33">
        <f>1/($N$33*I33)</f>
        <v>44.777300989076849</v>
      </c>
      <c r="N33">
        <v>8.1760000000000003E-5</v>
      </c>
    </row>
    <row r="34" spans="1:14" ht="15" thickBot="1" x14ac:dyDescent="0.25">
      <c r="A34" s="19">
        <v>26</v>
      </c>
      <c r="B34" cm="1">
        <f t="array" ref="B34">INDEX(LINEST(LN(C7:NO7), C6:NO6),1,1)</f>
        <v>4.00816849519772E-3</v>
      </c>
      <c r="C34">
        <f>((LN(1.1)/B34)^($B$6))</f>
        <v>565.44014281237128</v>
      </c>
      <c r="D34">
        <f>LN(A34)</f>
        <v>3.2580965380214821</v>
      </c>
      <c r="E34">
        <f>LN(C34)</f>
        <v>6.3376044416998676</v>
      </c>
      <c r="H34" s="22">
        <v>40</v>
      </c>
      <c r="I34">
        <f t="shared" ref="I34:I36" si="63">H34+273.15</f>
        <v>313.14999999999998</v>
      </c>
      <c r="J34" cm="1">
        <f t="array" ref="J34">INDEX(LINEST(LN(C22:ADW22), C21:ADW21),1,1)</f>
        <v>6.0055561136108312E-2</v>
      </c>
      <c r="K34">
        <f>((LN(1.1)/J34)^($B$21))</f>
        <v>6.3437234005119674</v>
      </c>
      <c r="L34">
        <f t="shared" ref="L34:L36" si="64">LN(K34)</f>
        <v>1.847465883210526</v>
      </c>
      <c r="M34">
        <f>1/($N$33*I34)</f>
        <v>39.057703225822578</v>
      </c>
    </row>
    <row r="35" spans="1:14" ht="15" thickBot="1" x14ac:dyDescent="0.25">
      <c r="A35" s="19">
        <v>28</v>
      </c>
      <c r="B35" cm="1">
        <f t="array" ref="B35">INDEX(LINEST(LN(C10:ML10), C9:ML9),1,1)</f>
        <v>6.0875217802308038E-4</v>
      </c>
      <c r="C35">
        <f>((LN(1.1)/B35)^($B$9))</f>
        <v>156.56647030626527</v>
      </c>
      <c r="D35">
        <f>LN(A35)</f>
        <v>3.3322045101752038</v>
      </c>
      <c r="E35">
        <f>LN(C35)</f>
        <v>5.0534806501992584</v>
      </c>
      <c r="H35" s="22">
        <v>60</v>
      </c>
      <c r="I35">
        <f t="shared" si="63"/>
        <v>333.15</v>
      </c>
      <c r="J35" cm="1">
        <f t="array" ref="J35">INDEX(LINEST(LN(C25:QF25), C24:QF24),1,1)</f>
        <v>7.6725291955799843E-2</v>
      </c>
      <c r="K35">
        <f>((LN(1.1)/J35)^($B$24))</f>
        <v>2.9580376391435248</v>
      </c>
      <c r="L35">
        <f t="shared" si="64"/>
        <v>1.0845260887321702</v>
      </c>
      <c r="M35">
        <f>1/($N$33*I35)</f>
        <v>36.712951418779355</v>
      </c>
    </row>
    <row r="36" spans="1:14" x14ac:dyDescent="0.2">
      <c r="A36" s="19">
        <v>32</v>
      </c>
      <c r="B36" cm="1">
        <f t="array" ref="B36">INDEX(LINEST(LN(C13:VM13), C12:VM12),1,1)</f>
        <v>2.2195860507459586E-2</v>
      </c>
      <c r="C36">
        <f>((LN(1.1)/B36)^($B$12))</f>
        <v>18.438882811069888</v>
      </c>
      <c r="D36">
        <f>LN(A36)</f>
        <v>3.4657359027997265</v>
      </c>
      <c r="E36">
        <f>LN(C36)</f>
        <v>2.9144616312101195</v>
      </c>
      <c r="H36" s="22">
        <v>80</v>
      </c>
      <c r="I36">
        <f t="shared" si="63"/>
        <v>353.15</v>
      </c>
      <c r="J36" cm="1">
        <f t="array" ref="J36">INDEX(LINEST(LN(C28:PU28), C27:PU27),1,1)</f>
        <v>8.561799519235809E-2</v>
      </c>
      <c r="K36">
        <f>((LN(1.1)/J36)^($B$27))</f>
        <v>1.5356665983844868</v>
      </c>
      <c r="L36">
        <f t="shared" si="64"/>
        <v>0.42896455282147572</v>
      </c>
      <c r="M36">
        <f t="shared" ref="M36" si="65">1/($N$33*I36)</f>
        <v>34.633781014204558</v>
      </c>
    </row>
    <row r="38" spans="1:14" x14ac:dyDescent="0.2">
      <c r="H38" t="s">
        <v>62</v>
      </c>
    </row>
    <row r="39" spans="1:14" x14ac:dyDescent="0.2">
      <c r="H39" t="s">
        <v>63</v>
      </c>
    </row>
    <row r="40" spans="1:14" x14ac:dyDescent="0.2">
      <c r="E40" t="s">
        <v>64</v>
      </c>
      <c r="F40" t="s">
        <v>44</v>
      </c>
      <c r="H40" t="s">
        <v>85</v>
      </c>
      <c r="K40" s="32" t="s">
        <v>65</v>
      </c>
      <c r="L40" t="s">
        <v>33</v>
      </c>
      <c r="M40" t="s">
        <v>67</v>
      </c>
    </row>
    <row r="41" spans="1:14" x14ac:dyDescent="0.2">
      <c r="E41">
        <f>SLOPE(E33:E36,D33:D36)*-1</f>
        <v>16.588679064572112</v>
      </c>
      <c r="F41">
        <f>SLOPE(L33:L36,M33:M36)</f>
        <v>0.31594223874034522</v>
      </c>
      <c r="H41">
        <f>F43*(12^-$E$41)*EXP($F$41/($N$33*333))</f>
        <v>15674840007550.975</v>
      </c>
      <c r="K41">
        <f>1/H41</f>
        <v>6.3796504431195096E-14</v>
      </c>
      <c r="L41">
        <v>131400</v>
      </c>
      <c r="M41">
        <f>EXP(-L41*K41)</f>
        <v>0.99999999161713937</v>
      </c>
    </row>
    <row r="42" spans="1:14" x14ac:dyDescent="0.2">
      <c r="M42" s="30"/>
    </row>
    <row r="43" spans="1:14" x14ac:dyDescent="0.2">
      <c r="E43" t="s">
        <v>77</v>
      </c>
      <c r="F43">
        <f>EXP(60)</f>
        <v>1.1420073898156842E+26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5E5C-BEA4-4CBC-B605-523E265E255D}">
  <dimension ref="A1:X58"/>
  <sheetViews>
    <sheetView topLeftCell="L33" zoomScale="72" zoomScaleNormal="100" workbookViewId="0">
      <selection activeCell="M50" sqref="M50"/>
    </sheetView>
  </sheetViews>
  <sheetFormatPr defaultColWidth="8.875" defaultRowHeight="14.25" x14ac:dyDescent="0.2"/>
  <cols>
    <col min="2" max="3" width="11.5" bestFit="1" customWidth="1"/>
    <col min="4" max="4" width="12.75" bestFit="1" customWidth="1"/>
    <col min="6" max="6" width="3.375" customWidth="1"/>
    <col min="7" max="7" width="3" customWidth="1"/>
    <col min="8" max="8" width="22.25" customWidth="1"/>
    <col min="9" max="9" width="11.5" customWidth="1"/>
    <col min="10" max="10" width="11" customWidth="1"/>
    <col min="12" max="12" width="11.75" customWidth="1"/>
    <col min="13" max="13" width="12.125" customWidth="1"/>
    <col min="15" max="15" width="10.875" customWidth="1"/>
    <col min="16" max="16" width="14.25" customWidth="1"/>
    <col min="17" max="17" width="11.875" bestFit="1" customWidth="1"/>
    <col min="18" max="18" width="18.875" customWidth="1"/>
    <col min="19" max="19" width="10.25" customWidth="1"/>
    <col min="22" max="22" width="14.75" customWidth="1"/>
    <col min="23" max="23" width="11.875" bestFit="1" customWidth="1"/>
    <col min="24" max="24" width="12.5" bestFit="1" customWidth="1"/>
  </cols>
  <sheetData>
    <row r="1" spans="1:13" ht="18" x14ac:dyDescent="0.25">
      <c r="A1" s="1" t="s">
        <v>34</v>
      </c>
      <c r="B1" s="2">
        <v>1</v>
      </c>
      <c r="C1" s="2">
        <v>2</v>
      </c>
      <c r="D1" s="3">
        <v>3</v>
      </c>
      <c r="H1" s="2"/>
      <c r="I1" s="2"/>
      <c r="J1" s="3"/>
      <c r="L1" s="5" t="s">
        <v>29</v>
      </c>
      <c r="M1" s="27" t="s">
        <v>27</v>
      </c>
    </row>
    <row r="2" spans="1:13" x14ac:dyDescent="0.2">
      <c r="A2" s="6" t="s">
        <v>1</v>
      </c>
      <c r="B2" s="4" t="s">
        <v>21</v>
      </c>
      <c r="C2" s="4" t="s">
        <v>22</v>
      </c>
      <c r="D2" s="7" t="s">
        <v>23</v>
      </c>
      <c r="H2" s="4" t="s">
        <v>24</v>
      </c>
      <c r="I2" s="25" t="s">
        <v>25</v>
      </c>
      <c r="J2" s="7" t="s">
        <v>26</v>
      </c>
      <c r="L2" s="5" t="s">
        <v>72</v>
      </c>
      <c r="M2" s="5" t="s">
        <v>28</v>
      </c>
    </row>
    <row r="3" spans="1:13" x14ac:dyDescent="0.2">
      <c r="A3" s="8">
        <v>1</v>
      </c>
      <c r="B3" s="5">
        <v>9599249.878560327</v>
      </c>
      <c r="C3" s="5">
        <v>2245638.1207437143</v>
      </c>
      <c r="D3" s="9">
        <v>228757.37660524776</v>
      </c>
      <c r="H3" s="5">
        <f>LN(B3)</f>
        <v>16.077195515735195</v>
      </c>
      <c r="I3" s="26">
        <f>LN(C3)</f>
        <v>14.624500279635507</v>
      </c>
      <c r="J3" s="5">
        <f>LN(D3)</f>
        <v>12.340417230072465</v>
      </c>
      <c r="L3" s="5">
        <f>A3/39.5</f>
        <v>2.5316455696202531E-2</v>
      </c>
      <c r="M3" s="5">
        <f t="shared" ref="M3:M41" si="0">LN(-LN(1-L3))</f>
        <v>-3.6635068537106092</v>
      </c>
    </row>
    <row r="4" spans="1:13" x14ac:dyDescent="0.2">
      <c r="A4" s="8">
        <v>2</v>
      </c>
      <c r="B4" s="5">
        <v>10580297.637041748</v>
      </c>
      <c r="C4" s="5">
        <v>2265333.0837383675</v>
      </c>
      <c r="D4" s="9">
        <v>235780.98013538201</v>
      </c>
      <c r="H4" s="5">
        <f t="shared" ref="H4:H40" si="1">LN(B4)</f>
        <v>16.174504116044261</v>
      </c>
      <c r="I4" s="26">
        <f t="shared" ref="I4:I41" si="2">LN(C4)</f>
        <v>14.633232362925606</v>
      </c>
      <c r="J4" s="5">
        <f t="shared" ref="J4:J41" si="3">LN(D4)</f>
        <v>12.370658602828664</v>
      </c>
      <c r="L4" s="5">
        <f t="shared" ref="L4:L41" si="4">A4/39.5</f>
        <v>5.0632911392405063E-2</v>
      </c>
      <c r="M4" s="5">
        <f t="shared" si="0"/>
        <v>-2.9572861116205535</v>
      </c>
    </row>
    <row r="5" spans="1:13" x14ac:dyDescent="0.2">
      <c r="A5" s="8">
        <v>3</v>
      </c>
      <c r="B5" s="5">
        <v>10849464.060309552</v>
      </c>
      <c r="C5" s="5">
        <v>2277248.7008656631</v>
      </c>
      <c r="D5" s="9">
        <v>235976.94404315617</v>
      </c>
      <c r="H5" s="5">
        <f>LN(B5)</f>
        <v>16.199626241367575</v>
      </c>
      <c r="I5" s="26">
        <f t="shared" si="2"/>
        <v>14.638478562123048</v>
      </c>
      <c r="J5" s="5">
        <f t="shared" si="3"/>
        <v>12.371489384502917</v>
      </c>
      <c r="L5" s="5">
        <f t="shared" si="4"/>
        <v>7.5949367088607597E-2</v>
      </c>
      <c r="M5" s="5">
        <f t="shared" si="0"/>
        <v>-2.5384541294447005</v>
      </c>
    </row>
    <row r="6" spans="1:13" x14ac:dyDescent="0.2">
      <c r="A6" s="8">
        <v>4</v>
      </c>
      <c r="B6" s="5">
        <v>10889895.160322284</v>
      </c>
      <c r="C6" s="5">
        <v>2283140.4921610765</v>
      </c>
      <c r="D6" s="9">
        <v>242445.93732292778</v>
      </c>
      <c r="H6" s="5">
        <f t="shared" si="1"/>
        <v>16.203345867711498</v>
      </c>
      <c r="I6" s="26">
        <f t="shared" si="2"/>
        <v>14.64106246201584</v>
      </c>
      <c r="J6" s="5">
        <f t="shared" si="3"/>
        <v>12.398534025630585</v>
      </c>
      <c r="L6" s="5">
        <f t="shared" si="4"/>
        <v>0.10126582278481013</v>
      </c>
      <c r="M6" s="5">
        <f t="shared" si="0"/>
        <v>-2.2370972529862616</v>
      </c>
    </row>
    <row r="7" spans="1:13" x14ac:dyDescent="0.2">
      <c r="A7" s="8">
        <v>5</v>
      </c>
      <c r="B7" s="5">
        <v>11099083.762980346</v>
      </c>
      <c r="C7" s="5">
        <v>2301980.4197897064</v>
      </c>
      <c r="D7" s="9">
        <v>246824.70101380689</v>
      </c>
      <c r="H7" s="5">
        <f t="shared" si="1"/>
        <v>16.222373118999986</v>
      </c>
      <c r="I7" s="26">
        <f t="shared" si="2"/>
        <v>14.649280362489176</v>
      </c>
      <c r="J7" s="5">
        <f t="shared" si="3"/>
        <v>12.416433651150271</v>
      </c>
      <c r="L7" s="5">
        <f t="shared" si="4"/>
        <v>0.12658227848101267</v>
      </c>
      <c r="M7" s="5">
        <f t="shared" si="0"/>
        <v>-1.9999551890894633</v>
      </c>
    </row>
    <row r="8" spans="1:13" x14ac:dyDescent="0.2">
      <c r="A8" s="8">
        <v>6</v>
      </c>
      <c r="B8" s="5">
        <v>11755283.982440049</v>
      </c>
      <c r="C8" s="5">
        <v>2324384.2345119109</v>
      </c>
      <c r="D8" s="9">
        <v>249063.13622336596</v>
      </c>
      <c r="H8" s="5">
        <f t="shared" si="1"/>
        <v>16.279813398102611</v>
      </c>
      <c r="I8" s="26">
        <f t="shared" si="2"/>
        <v>14.658965716554643</v>
      </c>
      <c r="J8" s="5">
        <f t="shared" si="3"/>
        <v>12.425461702436145</v>
      </c>
      <c r="L8" s="5">
        <f t="shared" si="4"/>
        <v>0.15189873417721519</v>
      </c>
      <c r="M8" s="5">
        <f t="shared" si="0"/>
        <v>-1.8032943423646421</v>
      </c>
    </row>
    <row r="9" spans="1:13" x14ac:dyDescent="0.2">
      <c r="A9" s="8">
        <v>7</v>
      </c>
      <c r="B9" s="5">
        <v>11806833.797446774</v>
      </c>
      <c r="C9" s="5">
        <v>2326480.0468813414</v>
      </c>
      <c r="D9" s="9">
        <v>250786.20393239873</v>
      </c>
      <c r="H9" s="5">
        <f t="shared" si="1"/>
        <v>16.284189057178565</v>
      </c>
      <c r="I9" s="26">
        <f t="shared" si="2"/>
        <v>14.659866973776738</v>
      </c>
      <c r="J9" s="5">
        <f t="shared" si="3"/>
        <v>12.432356077983869</v>
      </c>
      <c r="L9" s="5">
        <f t="shared" si="4"/>
        <v>0.17721518987341772</v>
      </c>
      <c r="M9" s="5">
        <f t="shared" si="0"/>
        <v>-1.6344450888161288</v>
      </c>
    </row>
    <row r="10" spans="1:13" x14ac:dyDescent="0.2">
      <c r="A10" s="8">
        <v>8</v>
      </c>
      <c r="B10" s="5">
        <v>12008045.287739852</v>
      </c>
      <c r="C10" s="5">
        <v>2342012.1323602134</v>
      </c>
      <c r="D10" s="9">
        <v>261528.30710764971</v>
      </c>
      <c r="H10" s="5">
        <f t="shared" si="1"/>
        <v>16.301087423752335</v>
      </c>
      <c r="I10" s="26">
        <f t="shared" si="2"/>
        <v>14.666521003468061</v>
      </c>
      <c r="J10" s="5">
        <f t="shared" si="3"/>
        <v>12.474297805606245</v>
      </c>
      <c r="L10" s="5">
        <f t="shared" si="4"/>
        <v>0.20253164556962025</v>
      </c>
      <c r="M10" s="5">
        <f t="shared" si="0"/>
        <v>-1.4858357250398275</v>
      </c>
    </row>
    <row r="11" spans="1:13" x14ac:dyDescent="0.2">
      <c r="A11" s="8">
        <v>9</v>
      </c>
      <c r="B11" s="5">
        <v>12117101.013397627</v>
      </c>
      <c r="C11" s="5">
        <v>2356851.7967360318</v>
      </c>
      <c r="D11" s="9">
        <v>262594.88482676208</v>
      </c>
      <c r="H11" s="5">
        <f t="shared" si="1"/>
        <v>16.310128319681152</v>
      </c>
      <c r="I11" s="26">
        <f t="shared" si="2"/>
        <v>14.6728373020186</v>
      </c>
      <c r="J11" s="5">
        <f t="shared" si="3"/>
        <v>12.47836776170743</v>
      </c>
      <c r="L11" s="5">
        <f t="shared" si="4"/>
        <v>0.22784810126582278</v>
      </c>
      <c r="M11" s="5">
        <f t="shared" si="0"/>
        <v>-1.352573404348141</v>
      </c>
    </row>
    <row r="12" spans="1:13" x14ac:dyDescent="0.2">
      <c r="A12" s="8">
        <v>10</v>
      </c>
      <c r="B12" s="5">
        <v>12119917.016827822</v>
      </c>
      <c r="C12" s="5">
        <v>2369462.3465728434</v>
      </c>
      <c r="D12" s="9">
        <v>263499.18279247609</v>
      </c>
      <c r="H12" s="5">
        <f t="shared" si="1"/>
        <v>16.310360691785618</v>
      </c>
      <c r="I12" s="26">
        <f t="shared" si="2"/>
        <v>14.678173629389006</v>
      </c>
      <c r="J12" s="5">
        <f t="shared" si="3"/>
        <v>12.481805545601917</v>
      </c>
      <c r="L12" s="5">
        <f t="shared" si="4"/>
        <v>0.25316455696202533</v>
      </c>
      <c r="M12" s="5">
        <f t="shared" si="0"/>
        <v>-1.231308343788281</v>
      </c>
    </row>
    <row r="13" spans="1:13" x14ac:dyDescent="0.2">
      <c r="A13" s="8">
        <v>11</v>
      </c>
      <c r="B13" s="5">
        <v>12365228.076342927</v>
      </c>
      <c r="C13" s="5">
        <v>2375981.0137410183</v>
      </c>
      <c r="D13" s="9">
        <v>265382.46413437376</v>
      </c>
      <c r="H13" s="5">
        <f t="shared" si="1"/>
        <v>16.330398904084397</v>
      </c>
      <c r="I13" s="26">
        <f t="shared" si="2"/>
        <v>14.680920968583006</v>
      </c>
      <c r="J13" s="5">
        <f t="shared" si="3"/>
        <v>12.488927325352821</v>
      </c>
      <c r="L13" s="5">
        <f t="shared" si="4"/>
        <v>0.27848101265822783</v>
      </c>
      <c r="M13" s="5">
        <f t="shared" si="0"/>
        <v>-1.1196421196954869</v>
      </c>
    </row>
    <row r="14" spans="1:13" x14ac:dyDescent="0.2">
      <c r="A14" s="8">
        <v>12</v>
      </c>
      <c r="B14" s="5">
        <v>12428513.217609644</v>
      </c>
      <c r="C14" s="5">
        <v>2381336.9736590418</v>
      </c>
      <c r="D14" s="9">
        <v>273435.71964367077</v>
      </c>
      <c r="H14" s="5">
        <f t="shared" si="1"/>
        <v>16.335503843911972</v>
      </c>
      <c r="I14" s="26">
        <f t="shared" si="2"/>
        <v>14.6831726415614</v>
      </c>
      <c r="J14" s="5">
        <f t="shared" si="3"/>
        <v>12.518821844495442</v>
      </c>
      <c r="L14" s="5">
        <f t="shared" si="4"/>
        <v>0.30379746835443039</v>
      </c>
      <c r="M14" s="5">
        <f t="shared" si="0"/>
        <v>-1.0157943569978849</v>
      </c>
    </row>
    <row r="15" spans="1:13" x14ac:dyDescent="0.2">
      <c r="A15" s="8">
        <v>13</v>
      </c>
      <c r="B15" s="5">
        <v>12442900.660620647</v>
      </c>
      <c r="C15" s="5">
        <v>2387495.5865481584</v>
      </c>
      <c r="D15" s="9">
        <v>277640.27600297105</v>
      </c>
      <c r="H15" s="5">
        <f t="shared" si="1"/>
        <v>16.336660790170537</v>
      </c>
      <c r="I15" s="26">
        <f t="shared" si="2"/>
        <v>14.685755502769098</v>
      </c>
      <c r="J15" s="5">
        <f t="shared" si="3"/>
        <v>12.534081583556796</v>
      </c>
      <c r="L15" s="5">
        <f t="shared" si="4"/>
        <v>0.32911392405063289</v>
      </c>
      <c r="M15" s="5">
        <f t="shared" si="0"/>
        <v>-0.91840311409609687</v>
      </c>
    </row>
    <row r="16" spans="1:13" x14ac:dyDescent="0.2">
      <c r="A16" s="8">
        <v>14</v>
      </c>
      <c r="B16" s="5">
        <v>12499633.063388133</v>
      </c>
      <c r="C16" s="5">
        <v>2414671.3095381665</v>
      </c>
      <c r="D16" s="9">
        <v>282005.78103675391</v>
      </c>
      <c r="H16" s="5">
        <f t="shared" si="1"/>
        <v>16.341209846912715</v>
      </c>
      <c r="I16" s="26">
        <f t="shared" si="2"/>
        <v>14.697073732094955</v>
      </c>
      <c r="J16" s="5">
        <f t="shared" si="3"/>
        <v>12.549682849840458</v>
      </c>
      <c r="L16" s="5">
        <f t="shared" si="4"/>
        <v>0.35443037974683544</v>
      </c>
      <c r="M16" s="5">
        <f t="shared" si="0"/>
        <v>-0.82639925278616677</v>
      </c>
    </row>
    <row r="17" spans="1:23" x14ac:dyDescent="0.2">
      <c r="A17" s="8">
        <v>15</v>
      </c>
      <c r="B17" s="5">
        <v>12626477.365120251</v>
      </c>
      <c r="C17" s="5">
        <v>2441776.616190305</v>
      </c>
      <c r="D17" s="9">
        <v>282508.85952512192</v>
      </c>
      <c r="H17" s="5">
        <f t="shared" si="1"/>
        <v>16.351306545298932</v>
      </c>
      <c r="I17" s="26">
        <f t="shared" si="2"/>
        <v>14.708236453707078</v>
      </c>
      <c r="J17" s="5">
        <f t="shared" si="3"/>
        <v>12.551465190227756</v>
      </c>
      <c r="L17" s="5">
        <f t="shared" si="4"/>
        <v>0.379746835443038</v>
      </c>
      <c r="M17" s="5">
        <f t="shared" si="0"/>
        <v>-0.73892402519190725</v>
      </c>
    </row>
    <row r="18" spans="1:23" x14ac:dyDescent="0.2">
      <c r="A18" s="8">
        <v>16</v>
      </c>
      <c r="B18" s="5">
        <v>12926500.729389017</v>
      </c>
      <c r="C18" s="5">
        <v>2465952.1232289951</v>
      </c>
      <c r="D18" s="9">
        <v>292634.96044452622</v>
      </c>
      <c r="H18" s="5">
        <f t="shared" si="1"/>
        <v>16.374790082209479</v>
      </c>
      <c r="I18" s="26">
        <f t="shared" si="2"/>
        <v>14.71808854776897</v>
      </c>
      <c r="J18" s="5">
        <f t="shared" si="3"/>
        <v>12.58668124246946</v>
      </c>
      <c r="L18" s="5">
        <f t="shared" si="4"/>
        <v>0.4050632911392405</v>
      </c>
      <c r="M18" s="5">
        <f t="shared" si="0"/>
        <v>-0.6552730452570279</v>
      </c>
    </row>
    <row r="19" spans="1:23" x14ac:dyDescent="0.2">
      <c r="A19" s="8">
        <v>17</v>
      </c>
      <c r="B19" s="5">
        <v>13078285.957166677</v>
      </c>
      <c r="C19" s="5">
        <v>2466499.3233534456</v>
      </c>
      <c r="D19" s="9">
        <v>301982.17427479668</v>
      </c>
      <c r="H19" s="5">
        <f t="shared" si="1"/>
        <v>16.386463852376369</v>
      </c>
      <c r="I19" s="26">
        <f t="shared" si="2"/>
        <v>14.718310425321185</v>
      </c>
      <c r="J19" s="5">
        <f t="shared" si="3"/>
        <v>12.618123269034784</v>
      </c>
      <c r="L19" s="5">
        <f t="shared" si="4"/>
        <v>0.43037974683544306</v>
      </c>
      <c r="M19" s="5">
        <f t="shared" si="0"/>
        <v>-0.57485696208171277</v>
      </c>
    </row>
    <row r="20" spans="1:23" x14ac:dyDescent="0.2">
      <c r="A20" s="8">
        <v>18</v>
      </c>
      <c r="B20" s="5">
        <v>13090135.96368135</v>
      </c>
      <c r="C20" s="5">
        <v>2477626.9281304185</v>
      </c>
      <c r="D20" s="9">
        <v>302185.68939309509</v>
      </c>
      <c r="H20" s="5">
        <f t="shared" si="1"/>
        <v>16.387369524667996</v>
      </c>
      <c r="I20" s="26">
        <f t="shared" si="2"/>
        <v>14.722811776217204</v>
      </c>
      <c r="J20" s="5">
        <f t="shared" si="3"/>
        <v>12.61879697294469</v>
      </c>
      <c r="L20" s="5">
        <f t="shared" si="4"/>
        <v>0.45569620253164556</v>
      </c>
      <c r="M20" s="5">
        <f t="shared" si="0"/>
        <v>-0.49717301820753357</v>
      </c>
    </row>
    <row r="21" spans="1:23" x14ac:dyDescent="0.2">
      <c r="A21" s="8">
        <v>19</v>
      </c>
      <c r="B21" s="5">
        <v>13213813.147031207</v>
      </c>
      <c r="C21" s="5">
        <v>2487236.9218938807</v>
      </c>
      <c r="D21" s="9">
        <v>306157.07880411763</v>
      </c>
      <c r="H21" s="5">
        <f t="shared" si="1"/>
        <v>16.396773290941582</v>
      </c>
      <c r="I21" s="26">
        <f t="shared" si="2"/>
        <v>14.726682982379236</v>
      </c>
      <c r="J21" s="5">
        <f t="shared" si="3"/>
        <v>12.631853578651262</v>
      </c>
      <c r="L21" s="5">
        <f t="shared" si="4"/>
        <v>0.48101265822784811</v>
      </c>
      <c r="M21" s="5">
        <f t="shared" si="0"/>
        <v>-0.42178385893867959</v>
      </c>
    </row>
    <row r="22" spans="1:23" x14ac:dyDescent="0.2">
      <c r="A22" s="8">
        <v>20</v>
      </c>
      <c r="B22" s="5">
        <v>13346929.211152283</v>
      </c>
      <c r="C22" s="5">
        <v>2506857.7800044799</v>
      </c>
      <c r="D22" s="9">
        <v>314954.32403964811</v>
      </c>
      <c r="H22" s="5">
        <f t="shared" si="1"/>
        <v>16.406796894714965</v>
      </c>
      <c r="I22" s="26">
        <f t="shared" si="2"/>
        <v>14.734540646374702</v>
      </c>
      <c r="J22" s="5">
        <f t="shared" si="3"/>
        <v>12.660182904245076</v>
      </c>
      <c r="L22" s="5">
        <f t="shared" si="4"/>
        <v>0.50632911392405067</v>
      </c>
      <c r="M22" s="5">
        <f t="shared" si="0"/>
        <v>-0.34830123530516788</v>
      </c>
    </row>
    <row r="23" spans="1:23" x14ac:dyDescent="0.2">
      <c r="A23" s="8">
        <v>21</v>
      </c>
      <c r="B23" s="5">
        <v>13539206.508980297</v>
      </c>
      <c r="C23" s="5">
        <v>2513855.0724095968</v>
      </c>
      <c r="D23" s="9">
        <v>315570.95871142909</v>
      </c>
      <c r="H23" s="5">
        <f t="shared" si="1"/>
        <v>16.421100220258502</v>
      </c>
      <c r="I23" s="26">
        <f t="shared" si="2"/>
        <v>14.737328018264401</v>
      </c>
      <c r="J23" s="5">
        <f t="shared" si="3"/>
        <v>12.662138844427771</v>
      </c>
      <c r="L23" s="5">
        <f t="shared" si="4"/>
        <v>0.53164556962025311</v>
      </c>
      <c r="M23" s="5">
        <f t="shared" si="0"/>
        <v>-0.27637300856281311</v>
      </c>
    </row>
    <row r="24" spans="1:23" x14ac:dyDescent="0.2">
      <c r="A24" s="8">
        <v>22</v>
      </c>
      <c r="B24" s="5">
        <v>13680282.257543566</v>
      </c>
      <c r="C24" s="5">
        <v>2531212.9474506071</v>
      </c>
      <c r="D24" s="9">
        <v>317852.11066009186</v>
      </c>
      <c r="H24" s="5">
        <f t="shared" si="1"/>
        <v>16.431466102807196</v>
      </c>
      <c r="I24" s="26">
        <f t="shared" si="2"/>
        <v>14.744209171685645</v>
      </c>
      <c r="J24" s="5">
        <f t="shared" si="3"/>
        <v>12.669341492770672</v>
      </c>
      <c r="L24" s="5">
        <f t="shared" si="4"/>
        <v>0.55696202531645567</v>
      </c>
      <c r="M24" s="5">
        <f t="shared" si="0"/>
        <v>-0.2056723271549615</v>
      </c>
    </row>
    <row r="25" spans="1:23" x14ac:dyDescent="0.2">
      <c r="A25" s="8">
        <v>23</v>
      </c>
      <c r="B25" s="5">
        <v>13730356.971825236</v>
      </c>
      <c r="C25" s="5">
        <v>2542972.6504386258</v>
      </c>
      <c r="D25" s="9">
        <v>318593.25255227886</v>
      </c>
      <c r="H25" s="5">
        <f t="shared" si="1"/>
        <v>16.43511977681078</v>
      </c>
      <c r="I25" s="26">
        <f t="shared" si="2"/>
        <v>14.748844289505143</v>
      </c>
      <c r="J25" s="5">
        <f t="shared" si="3"/>
        <v>12.67167049780406</v>
      </c>
      <c r="L25" s="5">
        <f t="shared" si="4"/>
        <v>0.58227848101265822</v>
      </c>
      <c r="M25" s="5">
        <f t="shared" si="0"/>
        <v>-0.13588812066997583</v>
      </c>
    </row>
    <row r="26" spans="1:23" x14ac:dyDescent="0.2">
      <c r="A26" s="8">
        <v>24</v>
      </c>
      <c r="B26" s="5">
        <v>13778010.361085743</v>
      </c>
      <c r="C26" s="5">
        <v>2585682.4955257247</v>
      </c>
      <c r="D26" s="9">
        <v>322104.11144486768</v>
      </c>
      <c r="H26" s="5">
        <f t="shared" si="1"/>
        <v>16.438584427137155</v>
      </c>
      <c r="I26" s="26">
        <f t="shared" si="2"/>
        <v>14.765500052557099</v>
      </c>
      <c r="J26" s="5">
        <f t="shared" si="3"/>
        <v>12.682630099736016</v>
      </c>
      <c r="L26" s="5">
        <f t="shared" si="4"/>
        <v>0.60759493670886078</v>
      </c>
      <c r="M26" s="5">
        <f t="shared" si="0"/>
        <v>-6.6716199377905766E-2</v>
      </c>
    </row>
    <row r="27" spans="1:23" x14ac:dyDescent="0.2">
      <c r="A27" s="8">
        <v>25</v>
      </c>
      <c r="B27" s="5">
        <v>13838049.331592839</v>
      </c>
      <c r="C27" s="5">
        <v>2585941.7494683992</v>
      </c>
      <c r="D27" s="9">
        <v>324805.66670674429</v>
      </c>
      <c r="H27" s="5">
        <f t="shared" si="1"/>
        <v>16.442932553971151</v>
      </c>
      <c r="I27" s="26">
        <f t="shared" si="2"/>
        <v>14.765600312719327</v>
      </c>
      <c r="J27" s="5">
        <f t="shared" si="3"/>
        <v>12.690982333874684</v>
      </c>
      <c r="L27" s="5">
        <f t="shared" si="4"/>
        <v>0.63291139240506333</v>
      </c>
      <c r="M27" s="5">
        <f t="shared" si="0"/>
        <v>2.1497101969657761E-3</v>
      </c>
    </row>
    <row r="28" spans="1:23" x14ac:dyDescent="0.2">
      <c r="A28" s="8">
        <v>26</v>
      </c>
      <c r="B28" s="5">
        <v>14140027.944476111</v>
      </c>
      <c r="C28" s="5">
        <v>2586057.5669506895</v>
      </c>
      <c r="D28" s="9">
        <v>336366.80629868159</v>
      </c>
      <c r="H28" s="5">
        <f t="shared" si="1"/>
        <v>16.464520194702043</v>
      </c>
      <c r="I28" s="26">
        <f t="shared" si="2"/>
        <v>14.765645099067982</v>
      </c>
      <c r="J28" s="5">
        <f t="shared" si="3"/>
        <v>12.725957528902891</v>
      </c>
      <c r="L28" s="5">
        <f t="shared" si="4"/>
        <v>0.65822784810126578</v>
      </c>
      <c r="M28" s="5">
        <f t="shared" si="0"/>
        <v>7.1027720475294182E-2</v>
      </c>
    </row>
    <row r="29" spans="1:23" x14ac:dyDescent="0.2">
      <c r="A29" s="8">
        <v>27</v>
      </c>
      <c r="B29" s="5">
        <v>14169041.717053488</v>
      </c>
      <c r="C29" s="5">
        <v>2590731.7847976084</v>
      </c>
      <c r="D29" s="9">
        <v>339618.01722440077</v>
      </c>
      <c r="H29" s="5">
        <f t="shared" si="1"/>
        <v>16.466569981790283</v>
      </c>
      <c r="I29" s="26">
        <f t="shared" si="2"/>
        <v>14.767450936161035</v>
      </c>
      <c r="J29" s="5">
        <f t="shared" si="3"/>
        <v>12.735576786265243</v>
      </c>
      <c r="L29" s="5">
        <f t="shared" si="4"/>
        <v>0.68354430379746833</v>
      </c>
      <c r="M29" s="5">
        <f t="shared" si="0"/>
        <v>0.1402592340084976</v>
      </c>
    </row>
    <row r="30" spans="1:23" x14ac:dyDescent="0.2">
      <c r="A30" s="8">
        <v>28</v>
      </c>
      <c r="B30" s="5">
        <v>14310206.541504223</v>
      </c>
      <c r="C30" s="5">
        <v>2624727.4689304554</v>
      </c>
      <c r="D30" s="9">
        <v>339621.89122860733</v>
      </c>
      <c r="H30" s="5">
        <f t="shared" si="1"/>
        <v>16.476483584797041</v>
      </c>
      <c r="I30" s="26">
        <f t="shared" si="2"/>
        <v>14.780487627258225</v>
      </c>
      <c r="J30" s="5">
        <f t="shared" si="3"/>
        <v>12.735588193145665</v>
      </c>
      <c r="L30" s="5">
        <f t="shared" si="4"/>
        <v>0.70886075949367089</v>
      </c>
      <c r="M30" s="5">
        <f t="shared" si="0"/>
        <v>0.21022335309006257</v>
      </c>
    </row>
    <row r="31" spans="1:23" ht="18" x14ac:dyDescent="0.25">
      <c r="A31" s="8">
        <v>29</v>
      </c>
      <c r="B31" s="5">
        <v>14348052.492068708</v>
      </c>
      <c r="C31" s="5">
        <v>2640809.9407671229</v>
      </c>
      <c r="D31" s="9">
        <v>350516.92514742492</v>
      </c>
      <c r="H31" s="5">
        <f t="shared" si="1"/>
        <v>16.479124776121395</v>
      </c>
      <c r="I31" s="26">
        <f t="shared" si="2"/>
        <v>14.78659622381543</v>
      </c>
      <c r="J31" s="5">
        <f t="shared" si="3"/>
        <v>12.767164272871311</v>
      </c>
      <c r="L31" s="5">
        <f t="shared" si="4"/>
        <v>0.73417721518987344</v>
      </c>
      <c r="M31" s="5">
        <f t="shared" si="0"/>
        <v>0.2813561670942531</v>
      </c>
      <c r="O31" s="28"/>
      <c r="P31" s="28" t="s">
        <v>30</v>
      </c>
      <c r="R31" s="29" t="s">
        <v>70</v>
      </c>
      <c r="S31" t="s">
        <v>31</v>
      </c>
      <c r="T31" t="s">
        <v>76</v>
      </c>
      <c r="V31" t="s">
        <v>74</v>
      </c>
      <c r="W31" s="28" t="s">
        <v>73</v>
      </c>
    </row>
    <row r="32" spans="1:23" x14ac:dyDescent="0.2">
      <c r="A32" s="8">
        <v>30</v>
      </c>
      <c r="B32" s="5">
        <v>14624090.439942433</v>
      </c>
      <c r="C32" s="5">
        <v>2658019.8435900686</v>
      </c>
      <c r="D32" s="9">
        <v>354472.09277526138</v>
      </c>
      <c r="H32" s="5">
        <f t="shared" si="1"/>
        <v>16.498180757007496</v>
      </c>
      <c r="I32" s="26">
        <f t="shared" si="2"/>
        <v>14.793091983836966</v>
      </c>
      <c r="J32" s="5">
        <f t="shared" si="3"/>
        <v>12.778384899077695</v>
      </c>
      <c r="L32" s="5">
        <f t="shared" si="4"/>
        <v>0.759493670886076</v>
      </c>
      <c r="M32" s="5">
        <f t="shared" si="0"/>
        <v>0.35417804057882779</v>
      </c>
      <c r="P32">
        <v>100</v>
      </c>
      <c r="Q32" s="4" t="s">
        <v>21</v>
      </c>
      <c r="R32">
        <f>EXP(135.48/8.2266)</f>
        <v>14196825.175541177</v>
      </c>
      <c r="S32">
        <f>LN(R32)</f>
        <v>16.468528918386696</v>
      </c>
      <c r="T32">
        <f>LN(P32)</f>
        <v>4.6051701859880918</v>
      </c>
      <c r="V32">
        <f>LN(80)</f>
        <v>4.3820266346738812</v>
      </c>
    </row>
    <row r="33" spans="1:24" x14ac:dyDescent="0.2">
      <c r="A33" s="8">
        <v>31</v>
      </c>
      <c r="B33" s="5">
        <v>14753384.306402428</v>
      </c>
      <c r="C33" s="5">
        <v>2748605.3942758529</v>
      </c>
      <c r="D33" s="9">
        <v>359042.32389735879</v>
      </c>
      <c r="H33" s="5">
        <f t="shared" si="1"/>
        <v>16.506983058933599</v>
      </c>
      <c r="I33" s="26">
        <f t="shared" si="2"/>
        <v>14.826604211654937</v>
      </c>
      <c r="J33" s="5">
        <f t="shared" si="3"/>
        <v>12.79119555438599</v>
      </c>
      <c r="L33" s="5">
        <f t="shared" si="4"/>
        <v>0.78481012658227844</v>
      </c>
      <c r="M33" s="5">
        <f t="shared" si="0"/>
        <v>0.42933429781849547</v>
      </c>
      <c r="P33">
        <v>120</v>
      </c>
      <c r="Q33" s="4" t="s">
        <v>22</v>
      </c>
      <c r="R33">
        <f>EXP(141.82/9.5742)</f>
        <v>2710722.7844803305</v>
      </c>
      <c r="S33">
        <f>LN(R33)</f>
        <v>14.8127258674354</v>
      </c>
      <c r="T33">
        <f>LN(P33)</f>
        <v>4.7874917427820458</v>
      </c>
    </row>
    <row r="34" spans="1:24" x14ac:dyDescent="0.2">
      <c r="A34" s="8">
        <v>32</v>
      </c>
      <c r="B34" s="5">
        <v>14769419.002423219</v>
      </c>
      <c r="C34" s="5">
        <v>2847258.3701903527</v>
      </c>
      <c r="D34" s="9">
        <v>365670.43435245421</v>
      </c>
      <c r="H34" s="5">
        <f t="shared" si="1"/>
        <v>16.508069317405042</v>
      </c>
      <c r="I34" s="26">
        <f t="shared" si="2"/>
        <v>14.861867113877768</v>
      </c>
      <c r="J34" s="5">
        <f t="shared" si="3"/>
        <v>12.809487754143616</v>
      </c>
      <c r="L34" s="5">
        <f t="shared" si="4"/>
        <v>0.810126582278481</v>
      </c>
      <c r="M34" s="5">
        <f t="shared" si="0"/>
        <v>0.50765920677359333</v>
      </c>
      <c r="P34">
        <v>190</v>
      </c>
      <c r="Q34" s="7" t="s">
        <v>23</v>
      </c>
      <c r="R34">
        <f>EXP(71.649/5.6245)</f>
        <v>340691.38997715572</v>
      </c>
      <c r="S34">
        <f>LN(R34)</f>
        <v>12.738732331762822</v>
      </c>
      <c r="T34">
        <f>LN(P34)</f>
        <v>5.2470240721604862</v>
      </c>
    </row>
    <row r="35" spans="1:24" x14ac:dyDescent="0.2">
      <c r="A35" s="8">
        <v>33</v>
      </c>
      <c r="B35" s="5">
        <v>14847173.791788975</v>
      </c>
      <c r="C35" s="5">
        <v>2971680.0325053083</v>
      </c>
      <c r="D35" s="9">
        <v>368067.37542994466</v>
      </c>
      <c r="H35" s="5">
        <f t="shared" si="1"/>
        <v>16.513320088049149</v>
      </c>
      <c r="I35" s="26">
        <f t="shared" si="2"/>
        <v>14.904638018359529</v>
      </c>
      <c r="J35" s="5">
        <f t="shared" si="3"/>
        <v>12.816021285800439</v>
      </c>
      <c r="L35" s="5">
        <f t="shared" si="4"/>
        <v>0.83544303797468356</v>
      </c>
      <c r="M35" s="5">
        <f t="shared" si="0"/>
        <v>0.59028271107735186</v>
      </c>
      <c r="V35" t="s">
        <v>33</v>
      </c>
    </row>
    <row r="36" spans="1:24" x14ac:dyDescent="0.2">
      <c r="A36" s="8">
        <v>34</v>
      </c>
      <c r="B36" s="5">
        <v>15320495.622137956</v>
      </c>
      <c r="C36" s="5">
        <v>2974842.6221930403</v>
      </c>
      <c r="D36" s="9">
        <v>374605.65078069916</v>
      </c>
      <c r="H36" s="5">
        <f t="shared" si="1"/>
        <v>16.544702073067914</v>
      </c>
      <c r="I36" s="26">
        <f t="shared" si="2"/>
        <v>14.905701695459427</v>
      </c>
      <c r="J36" s="5">
        <f t="shared" si="3"/>
        <v>12.833629153717377</v>
      </c>
      <c r="L36" s="5">
        <f t="shared" si="4"/>
        <v>0.86075949367088611</v>
      </c>
      <c r="M36" s="5">
        <f t="shared" si="0"/>
        <v>0.67882134386002724</v>
      </c>
      <c r="V36">
        <v>131400</v>
      </c>
    </row>
    <row r="37" spans="1:24" x14ac:dyDescent="0.2">
      <c r="A37" s="8">
        <v>35</v>
      </c>
      <c r="B37" s="5">
        <v>15435248.736113703</v>
      </c>
      <c r="C37" s="5">
        <v>3013230.3954153559</v>
      </c>
      <c r="D37" s="9">
        <v>377027.19480218331</v>
      </c>
      <c r="H37" s="5">
        <f t="shared" si="1"/>
        <v>16.552164330859085</v>
      </c>
      <c r="I37" s="26">
        <f t="shared" si="2"/>
        <v>14.918523282303267</v>
      </c>
      <c r="J37" s="5">
        <f t="shared" si="3"/>
        <v>12.840072598582363</v>
      </c>
      <c r="L37" s="5">
        <f t="shared" si="4"/>
        <v>0.88607594936708856</v>
      </c>
      <c r="M37" s="5">
        <f t="shared" si="0"/>
        <v>0.77575119380998492</v>
      </c>
    </row>
    <row r="38" spans="1:24" ht="15" x14ac:dyDescent="0.25">
      <c r="A38" s="8">
        <v>36</v>
      </c>
      <c r="B38" s="5">
        <v>15704193.235084156</v>
      </c>
      <c r="C38" s="5">
        <v>3070502.344581706</v>
      </c>
      <c r="D38" s="9">
        <v>398443.17401574779</v>
      </c>
      <c r="H38" s="5">
        <f t="shared" si="1"/>
        <v>16.569438319694886</v>
      </c>
      <c r="I38" s="26">
        <f t="shared" si="2"/>
        <v>14.937351736334334</v>
      </c>
      <c r="J38" s="5">
        <f t="shared" si="3"/>
        <v>12.89532016733456</v>
      </c>
      <c r="L38" s="5">
        <f t="shared" si="4"/>
        <v>0.91139240506329111</v>
      </c>
      <c r="M38" s="5">
        <f t="shared" si="0"/>
        <v>0.88522833360406816</v>
      </c>
      <c r="V38" s="31" t="s">
        <v>80</v>
      </c>
    </row>
    <row r="39" spans="1:24" x14ac:dyDescent="0.2">
      <c r="A39" s="8">
        <v>37</v>
      </c>
      <c r="B39" s="5">
        <v>17131671.694494143</v>
      </c>
      <c r="C39" s="5">
        <v>3161097.7141200057</v>
      </c>
      <c r="D39" s="9">
        <v>405591.00174097385</v>
      </c>
      <c r="H39" s="5">
        <f t="shared" si="1"/>
        <v>16.65643945424252</v>
      </c>
      <c r="I39" s="26">
        <f t="shared" si="2"/>
        <v>14.966429903127445</v>
      </c>
      <c r="J39" s="5">
        <f t="shared" si="3"/>
        <v>12.913100545956247</v>
      </c>
      <c r="L39" s="5">
        <f t="shared" si="4"/>
        <v>0.93670886075949367</v>
      </c>
      <c r="M39" s="5">
        <f t="shared" si="0"/>
        <v>1.0152342811837767</v>
      </c>
      <c r="V39" t="s">
        <v>83</v>
      </c>
    </row>
    <row r="40" spans="1:24" x14ac:dyDescent="0.2">
      <c r="A40" s="8">
        <v>38</v>
      </c>
      <c r="B40" s="5">
        <v>17133847.981285982</v>
      </c>
      <c r="C40" s="5">
        <v>3223930.720600937</v>
      </c>
      <c r="D40" s="9">
        <v>456650.76875766367</v>
      </c>
      <c r="H40" s="5">
        <f t="shared" si="1"/>
        <v>16.656566479124404</v>
      </c>
      <c r="I40" s="26">
        <f t="shared" si="2"/>
        <v>14.986111893730421</v>
      </c>
      <c r="J40" s="5">
        <f t="shared" si="3"/>
        <v>13.03167419559079</v>
      </c>
      <c r="L40" s="5">
        <f t="shared" si="4"/>
        <v>0.96202531645569622</v>
      </c>
      <c r="M40" s="5">
        <f t="shared" si="0"/>
        <v>1.1850454763659668</v>
      </c>
      <c r="V40">
        <f>EXP(-5.5591*LN(80)+41.801)</f>
        <v>37538428.83603967</v>
      </c>
    </row>
    <row r="41" spans="1:24" ht="15.75" thickBot="1" x14ac:dyDescent="0.3">
      <c r="A41" s="10">
        <v>39</v>
      </c>
      <c r="B41" s="11">
        <v>18745922.298916183</v>
      </c>
      <c r="C41" s="11">
        <v>3440077.8061791165</v>
      </c>
      <c r="D41" s="12">
        <v>559067.21085033659</v>
      </c>
      <c r="H41" s="5">
        <f>LN(B41)</f>
        <v>16.74648680933792</v>
      </c>
      <c r="I41" s="26">
        <f t="shared" si="2"/>
        <v>15.051004647169121</v>
      </c>
      <c r="J41" s="5">
        <f t="shared" si="3"/>
        <v>13.234024978989012</v>
      </c>
      <c r="L41" s="5">
        <f t="shared" si="4"/>
        <v>0.98734177215189878</v>
      </c>
      <c r="M41" s="5">
        <f t="shared" si="0"/>
        <v>1.4746366515748421</v>
      </c>
      <c r="X41" s="31"/>
    </row>
    <row r="42" spans="1:24" x14ac:dyDescent="0.2">
      <c r="V42" t="s">
        <v>82</v>
      </c>
      <c r="W42" s="38" t="s">
        <v>77</v>
      </c>
      <c r="X42">
        <f>EXP(41.801)</f>
        <v>1.4254225927997599E+18</v>
      </c>
    </row>
    <row r="43" spans="1:24" ht="15" x14ac:dyDescent="0.25">
      <c r="V43" s="31" t="s">
        <v>81</v>
      </c>
      <c r="W43" s="38" t="s">
        <v>78</v>
      </c>
      <c r="X43">
        <v>5.5590999999999999</v>
      </c>
    </row>
    <row r="44" spans="1:24" x14ac:dyDescent="0.2">
      <c r="V44" t="s">
        <v>79</v>
      </c>
    </row>
    <row r="45" spans="1:24" x14ac:dyDescent="0.2">
      <c r="V45">
        <f>$X$42*80^(-$X$43)</f>
        <v>37538428.836039677</v>
      </c>
    </row>
    <row r="47" spans="1:24" ht="18" x14ac:dyDescent="0.25">
      <c r="H47" s="37"/>
      <c r="V47" t="s">
        <v>32</v>
      </c>
    </row>
    <row r="48" spans="1:24" x14ac:dyDescent="0.2">
      <c r="V48">
        <f>1/$V$40</f>
        <v>2.6639367469741463E-8</v>
      </c>
      <c r="X48">
        <f>(1/$V$40)/2</f>
        <v>1.3319683734870731E-8</v>
      </c>
    </row>
    <row r="50" spans="8:24" x14ac:dyDescent="0.2">
      <c r="V50" t="s">
        <v>71</v>
      </c>
      <c r="X50" t="s">
        <v>91</v>
      </c>
    </row>
    <row r="51" spans="8:24" ht="18" x14ac:dyDescent="0.25">
      <c r="H51" s="37"/>
      <c r="V51">
        <f>EXP(-V48*$V$36)</f>
        <v>0.99650570641754921</v>
      </c>
      <c r="X51">
        <f>EXP(-X48*$V$36)</f>
        <v>0.99825132427537966</v>
      </c>
    </row>
    <row r="52" spans="8:24" x14ac:dyDescent="0.2">
      <c r="V52" s="30">
        <v>0.99650000000000005</v>
      </c>
    </row>
    <row r="58" spans="8:24" x14ac:dyDescent="0.2">
      <c r="H58" s="30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DC04B-859F-4ABA-9D2E-EA47F9627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silicon_45nm_data</vt:lpstr>
      <vt:lpstr>GaN_power_data</vt:lpstr>
      <vt:lpstr>BGA_package_data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 Emmanuel</dc:creator>
  <cp:lastModifiedBy>דניאל  רם</cp:lastModifiedBy>
  <dcterms:created xsi:type="dcterms:W3CDTF">2024-06-26T09:45:49Z</dcterms:created>
  <dcterms:modified xsi:type="dcterms:W3CDTF">2024-09-12T06:00:53Z</dcterms:modified>
</cp:coreProperties>
</file>