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wnloads\"/>
    </mc:Choice>
  </mc:AlternateContent>
  <xr:revisionPtr revIDLastSave="0" documentId="13_ncr:1_{4090B646-F3BD-4171-8082-31FED42FCF52}" xr6:coauthVersionLast="47" xr6:coauthVersionMax="47" xr10:uidLastSave="{00000000-0000-0000-0000-000000000000}"/>
  <bookViews>
    <workbookView xWindow="-120" yWindow="-120" windowWidth="29040" windowHeight="15720" activeTab="3" xr2:uid="{4987CF41-2B81-465A-B875-C239A91CF1BF}"/>
  </bookViews>
  <sheets>
    <sheet name="7A-D" sheetId="1" r:id="rId1"/>
    <sheet name="7D-N" sheetId="2" r:id="rId2"/>
    <sheet name="7E-N" sheetId="9" r:id="rId3"/>
    <sheet name="7F-N" sheetId="6" r:id="rId4"/>
    <sheet name="7G-N" sheetId="10" r:id="rId5"/>
  </sheets>
  <definedNames>
    <definedName name="_xlnm._FilterDatabase" localSheetId="0" hidden="1">'7A-D'!$A$2:$P$39</definedName>
    <definedName name="_xlnm._FilterDatabase" localSheetId="1" hidden="1">'7D-N'!$A$2:$N$46</definedName>
    <definedName name="_xlnm._FilterDatabase" localSheetId="2" hidden="1">'7E-N'!$A$2:$P$34</definedName>
    <definedName name="_xlnm._FilterDatabase" localSheetId="3" hidden="1">'7F-N'!$A$2:$J$39</definedName>
    <definedName name="_xlnm._FilterDatabase" localSheetId="4" hidden="1">'7G-N'!$A$2:$H$82</definedName>
    <definedName name="_xlnm.Print_Area" localSheetId="0">'7A-D'!$A:$Q</definedName>
    <definedName name="_xlnm.Print_Area" localSheetId="1">'7D-N'!$A:$Q</definedName>
    <definedName name="_xlnm.Print_Area" localSheetId="2">'7E-N'!$A:$S</definedName>
    <definedName name="_xlnm.Print_Area" localSheetId="3">'7F-N'!$A:$K</definedName>
    <definedName name="_xlnm.Print_Area" localSheetId="4">'7G-N'!$A:$K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6" l="1"/>
  <c r="L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" i="6"/>
  <c r="P4" i="9"/>
  <c r="P5" i="9"/>
  <c r="S5" i="9" s="1"/>
  <c r="P6" i="9"/>
  <c r="S6" i="9" s="1"/>
  <c r="P7" i="9"/>
  <c r="S7" i="9" s="1"/>
  <c r="P8" i="9"/>
  <c r="S8" i="9" s="1"/>
  <c r="P9" i="9"/>
  <c r="S9" i="9" s="1"/>
  <c r="P10" i="9"/>
  <c r="S10" i="9" s="1"/>
  <c r="P11" i="9"/>
  <c r="S11" i="9" s="1"/>
  <c r="P12" i="9"/>
  <c r="P13" i="9"/>
  <c r="P14" i="9"/>
  <c r="P15" i="9"/>
  <c r="S15" i="9" s="1"/>
  <c r="P16" i="9"/>
  <c r="S16" i="9" s="1"/>
  <c r="P17" i="9"/>
  <c r="S17" i="9" s="1"/>
  <c r="P18" i="9"/>
  <c r="S18" i="9" s="1"/>
  <c r="P19" i="9"/>
  <c r="S19" i="9" s="1"/>
  <c r="P20" i="9"/>
  <c r="P21" i="9"/>
  <c r="S21" i="9" s="1"/>
  <c r="P22" i="9"/>
  <c r="S22" i="9" s="1"/>
  <c r="P23" i="9"/>
  <c r="S23" i="9" s="1"/>
  <c r="P24" i="9"/>
  <c r="S24" i="9" s="1"/>
  <c r="P25" i="9"/>
  <c r="S25" i="9" s="1"/>
  <c r="P26" i="9"/>
  <c r="S26" i="9" s="1"/>
  <c r="P27" i="9"/>
  <c r="S27" i="9" s="1"/>
  <c r="P28" i="9"/>
  <c r="P29" i="9"/>
  <c r="S29" i="9" s="1"/>
  <c r="P30" i="9"/>
  <c r="S30" i="9" s="1"/>
  <c r="P31" i="9"/>
  <c r="S31" i="9" s="1"/>
  <c r="P32" i="9"/>
  <c r="S32" i="9" s="1"/>
  <c r="P33" i="9"/>
  <c r="S33" i="9" s="1"/>
  <c r="P34" i="9"/>
  <c r="S34" i="9" s="1"/>
  <c r="P3" i="9"/>
  <c r="S3" i="9" s="1"/>
  <c r="R3" i="1"/>
  <c r="H4" i="10"/>
  <c r="H5" i="10"/>
  <c r="K5" i="10" s="1"/>
  <c r="H6" i="10"/>
  <c r="H7" i="10"/>
  <c r="K7" i="10" s="1"/>
  <c r="H8" i="10"/>
  <c r="K8" i="10" s="1"/>
  <c r="H9" i="10"/>
  <c r="K9" i="10" s="1"/>
  <c r="H10" i="10"/>
  <c r="K10" i="10" s="1"/>
  <c r="H11" i="10"/>
  <c r="K11" i="10" s="1"/>
  <c r="H12" i="10"/>
  <c r="H13" i="10"/>
  <c r="H14" i="10"/>
  <c r="K14" i="10" s="1"/>
  <c r="H15" i="10"/>
  <c r="K15" i="10" s="1"/>
  <c r="H16" i="10"/>
  <c r="K16" i="10" s="1"/>
  <c r="H17" i="10"/>
  <c r="K17" i="10" s="1"/>
  <c r="H18" i="10"/>
  <c r="K18" i="10" s="1"/>
  <c r="H19" i="10"/>
  <c r="K19" i="10" s="1"/>
  <c r="H20" i="10"/>
  <c r="H21" i="10"/>
  <c r="K21" i="10" s="1"/>
  <c r="H22" i="10"/>
  <c r="H23" i="10"/>
  <c r="K23" i="10" s="1"/>
  <c r="H24" i="10"/>
  <c r="K24" i="10" s="1"/>
  <c r="H25" i="10"/>
  <c r="K25" i="10" s="1"/>
  <c r="H26" i="10"/>
  <c r="K26" i="10" s="1"/>
  <c r="H27" i="10"/>
  <c r="K27" i="10" s="1"/>
  <c r="H28" i="10"/>
  <c r="H29" i="10"/>
  <c r="K29" i="10" s="1"/>
  <c r="H30" i="10"/>
  <c r="K30" i="10" s="1"/>
  <c r="H31" i="10"/>
  <c r="H32" i="10"/>
  <c r="K32" i="10" s="1"/>
  <c r="H33" i="10"/>
  <c r="K33" i="10" s="1"/>
  <c r="H34" i="10"/>
  <c r="K34" i="10" s="1"/>
  <c r="H35" i="10"/>
  <c r="K35" i="10" s="1"/>
  <c r="H36" i="10"/>
  <c r="H37" i="10"/>
  <c r="H38" i="10"/>
  <c r="H39" i="10"/>
  <c r="K39" i="10" s="1"/>
  <c r="H40" i="10"/>
  <c r="K40" i="10" s="1"/>
  <c r="H41" i="10"/>
  <c r="K41" i="10" s="1"/>
  <c r="H42" i="10"/>
  <c r="K42" i="10" s="1"/>
  <c r="H43" i="10"/>
  <c r="K43" i="10" s="1"/>
  <c r="H44" i="10"/>
  <c r="H45" i="10"/>
  <c r="H46" i="10"/>
  <c r="K46" i="10" s="1"/>
  <c r="H47" i="10"/>
  <c r="K47" i="10" s="1"/>
  <c r="H48" i="10"/>
  <c r="K48" i="10" s="1"/>
  <c r="H49" i="10"/>
  <c r="K49" i="10" s="1"/>
  <c r="H50" i="10"/>
  <c r="K50" i="10" s="1"/>
  <c r="H51" i="10"/>
  <c r="K51" i="10" s="1"/>
  <c r="H52" i="10"/>
  <c r="H53" i="10"/>
  <c r="K53" i="10" s="1"/>
  <c r="H54" i="10"/>
  <c r="K54" i="10" s="1"/>
  <c r="H55" i="10"/>
  <c r="K55" i="10" s="1"/>
  <c r="H56" i="10"/>
  <c r="K56" i="10" s="1"/>
  <c r="H57" i="10"/>
  <c r="K57" i="10" s="1"/>
  <c r="H58" i="10"/>
  <c r="K58" i="10" s="1"/>
  <c r="H59" i="10"/>
  <c r="K59" i="10" s="1"/>
  <c r="H60" i="10"/>
  <c r="K60" i="10" s="1"/>
  <c r="H61" i="10"/>
  <c r="H62" i="10"/>
  <c r="K62" i="10" s="1"/>
  <c r="H63" i="10"/>
  <c r="K63" i="10" s="1"/>
  <c r="H64" i="10"/>
  <c r="K64" i="10" s="1"/>
  <c r="H65" i="10"/>
  <c r="K65" i="10" s="1"/>
  <c r="H66" i="10"/>
  <c r="K66" i="10" s="1"/>
  <c r="H67" i="10"/>
  <c r="K67" i="10" s="1"/>
  <c r="H68" i="10"/>
  <c r="H69" i="10"/>
  <c r="K69" i="10" s="1"/>
  <c r="H70" i="10"/>
  <c r="K70" i="10" s="1"/>
  <c r="H71" i="10"/>
  <c r="K71" i="10" s="1"/>
  <c r="H72" i="10"/>
  <c r="K72" i="10" s="1"/>
  <c r="H73" i="10"/>
  <c r="K73" i="10" s="1"/>
  <c r="H74" i="10"/>
  <c r="K74" i="10" s="1"/>
  <c r="H75" i="10"/>
  <c r="K75" i="10" s="1"/>
  <c r="H76" i="10"/>
  <c r="H77" i="10"/>
  <c r="H78" i="10"/>
  <c r="K78" i="10" s="1"/>
  <c r="H79" i="10"/>
  <c r="K79" i="10" s="1"/>
  <c r="H80" i="10"/>
  <c r="K80" i="10" s="1"/>
  <c r="H81" i="10"/>
  <c r="K81" i="10" s="1"/>
  <c r="H82" i="10"/>
  <c r="K82" i="10" s="1"/>
  <c r="H3" i="10"/>
  <c r="K3" i="10" s="1"/>
  <c r="P39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P5" i="1"/>
  <c r="P6" i="1"/>
  <c r="P7" i="1"/>
  <c r="P8" i="1"/>
  <c r="P9" i="1"/>
  <c r="P10" i="1"/>
  <c r="P11" i="1"/>
  <c r="P12" i="1"/>
  <c r="P3" i="1"/>
  <c r="K4" i="10"/>
  <c r="N4" i="2"/>
  <c r="Q4" i="2" s="1"/>
  <c r="N5" i="2"/>
  <c r="Q5" i="2" s="1"/>
  <c r="N6" i="2"/>
  <c r="Q6" i="2" s="1"/>
  <c r="N7" i="2"/>
  <c r="Q7" i="2" s="1"/>
  <c r="N8" i="2"/>
  <c r="Q8" i="2" s="1"/>
  <c r="N9" i="2"/>
  <c r="Q9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N19" i="2"/>
  <c r="Q19" i="2" s="1"/>
  <c r="N20" i="2"/>
  <c r="Q20" i="2" s="1"/>
  <c r="N21" i="2"/>
  <c r="Q21" i="2" s="1"/>
  <c r="N22" i="2"/>
  <c r="Q22" i="2" s="1"/>
  <c r="N23" i="2"/>
  <c r="Q23" i="2" s="1"/>
  <c r="N24" i="2"/>
  <c r="Q24" i="2" s="1"/>
  <c r="N25" i="2"/>
  <c r="Q25" i="2" s="1"/>
  <c r="N26" i="2"/>
  <c r="Q26" i="2" s="1"/>
  <c r="N27" i="2"/>
  <c r="Q27" i="2" s="1"/>
  <c r="N28" i="2"/>
  <c r="Q28" i="2" s="1"/>
  <c r="N29" i="2"/>
  <c r="Q29" i="2" s="1"/>
  <c r="N30" i="2"/>
  <c r="Q30" i="2" s="1"/>
  <c r="N31" i="2"/>
  <c r="Q31" i="2" s="1"/>
  <c r="N32" i="2"/>
  <c r="Q32" i="2" s="1"/>
  <c r="N33" i="2"/>
  <c r="Q33" i="2" s="1"/>
  <c r="N34" i="2"/>
  <c r="Q34" i="2" s="1"/>
  <c r="N35" i="2"/>
  <c r="Q35" i="2" s="1"/>
  <c r="N36" i="2"/>
  <c r="Q36" i="2" s="1"/>
  <c r="N37" i="2"/>
  <c r="Q37" i="2" s="1"/>
  <c r="N38" i="2"/>
  <c r="Q38" i="2" s="1"/>
  <c r="N39" i="2"/>
  <c r="Q39" i="2" s="1"/>
  <c r="N40" i="2"/>
  <c r="Q40" i="2" s="1"/>
  <c r="N41" i="2"/>
  <c r="Q41" i="2" s="1"/>
  <c r="N42" i="2"/>
  <c r="Q42" i="2" s="1"/>
  <c r="N43" i="2"/>
  <c r="Q43" i="2" s="1"/>
  <c r="N44" i="2"/>
  <c r="Q44" i="2" s="1"/>
  <c r="N45" i="2"/>
  <c r="Q45" i="2" s="1"/>
  <c r="N46" i="2"/>
  <c r="Q46" i="2" s="1"/>
  <c r="N3" i="2"/>
  <c r="Q3" i="2" s="1"/>
  <c r="S4" i="9"/>
  <c r="S12" i="9"/>
  <c r="S13" i="9"/>
  <c r="S14" i="9"/>
  <c r="S20" i="9"/>
  <c r="S28" i="9"/>
  <c r="K77" i="10"/>
  <c r="K76" i="10"/>
  <c r="K68" i="10"/>
  <c r="K61" i="10"/>
  <c r="K52" i="10"/>
  <c r="K45" i="10"/>
  <c r="K44" i="10"/>
  <c r="K38" i="10"/>
  <c r="K37" i="10"/>
  <c r="K36" i="10"/>
  <c r="K31" i="10"/>
  <c r="K28" i="10"/>
  <c r="K22" i="10"/>
  <c r="K20" i="10"/>
  <c r="K13" i="10"/>
  <c r="K12" i="10"/>
  <c r="K6" i="10"/>
  <c r="T3" i="9" l="1"/>
  <c r="R3" i="2"/>
  <c r="L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Pinilla</author>
  </authors>
  <commentList>
    <comment ref="A21" authorId="0" shapeId="0" xr:uid="{6006BF5C-F6B7-42A6-A6F2-EC9B434B9698}">
      <text>
        <r>
          <rPr>
            <b/>
            <sz val="9"/>
            <color indexed="81"/>
            <rFont val="Tahoma"/>
            <charset val="1"/>
          </rPr>
          <t>Ricardo Pinilla:</t>
        </r>
        <r>
          <rPr>
            <sz val="9"/>
            <color indexed="81"/>
            <rFont val="Tahoma"/>
            <charset val="1"/>
          </rPr>
          <t xml:space="preserve">
REVISAR CURSO 
</t>
        </r>
      </text>
    </comment>
    <comment ref="A26" authorId="0" shapeId="0" xr:uid="{0103660F-BAD0-41AC-AD9A-FD17939DF90A}">
      <text>
        <r>
          <rPr>
            <b/>
            <sz val="9"/>
            <color indexed="81"/>
            <rFont val="Tahoma"/>
            <charset val="1"/>
          </rPr>
          <t>Ricardo Pinilla:</t>
        </r>
        <r>
          <rPr>
            <sz val="9"/>
            <color indexed="81"/>
            <rFont val="Tahoma"/>
            <charset val="1"/>
          </rPr>
          <t xml:space="preserve">
Nota del 7F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Pinilla</author>
  </authors>
  <commentList>
    <comment ref="A39" authorId="0" shapeId="0" xr:uid="{E31E42A9-CA4C-4FD9-ADCD-7E73E481A0B3}">
      <text>
        <r>
          <rPr>
            <b/>
            <sz val="9"/>
            <color indexed="81"/>
            <rFont val="Tahoma"/>
            <charset val="1"/>
          </rPr>
          <t>Ricardo Pinilla:</t>
        </r>
        <r>
          <rPr>
            <sz val="9"/>
            <color indexed="81"/>
            <rFont val="Tahoma"/>
            <charset val="1"/>
          </rPr>
          <t xml:space="preserve">
Nota del 7F
</t>
        </r>
      </text>
    </comment>
  </commentList>
</comments>
</file>

<file path=xl/sharedStrings.xml><?xml version="1.0" encoding="utf-8"?>
<sst xmlns="http://schemas.openxmlformats.org/spreadsheetml/2006/main" count="608" uniqueCount="261">
  <si>
    <t>FECHA</t>
  </si>
  <si>
    <t>NOTA</t>
  </si>
  <si>
    <t>NOMBRES Y APELLIDOS</t>
  </si>
  <si>
    <t>KEVIN DANIEL BERNAL CASTIBLANCO</t>
  </si>
  <si>
    <t>JOHN HERNANDO MUÑOZ RODRIGUEZ</t>
  </si>
  <si>
    <t>LEIDY VIVIANA GUZMAN AREVALO</t>
  </si>
  <si>
    <t>SANDRA MILENA CHINCHILLA GARCIA</t>
  </si>
  <si>
    <t>JOSE GREGORIO BRAVO PRESTAN</t>
  </si>
  <si>
    <t>LUZ MARINA BARAHONA CASTAÑEDA</t>
  </si>
  <si>
    <t>MARTHA CECILIA YANEZ BADILLO</t>
  </si>
  <si>
    <t>JENNY ANDREA AMAYA RICO</t>
  </si>
  <si>
    <t>VICTOR JAVIER FERNANDEZ MANCERA</t>
  </si>
  <si>
    <t>BRAYAN DAVID TRUJILLO MESA</t>
  </si>
  <si>
    <t>MARIA DEL PILAR RODRIGUEZ BOCANEGRA</t>
  </si>
  <si>
    <t>YEIMY NEIRA SABOGAL</t>
  </si>
  <si>
    <t>JUAN SEBASTIAN MORENO BEJARANO</t>
  </si>
  <si>
    <t>ISABEL PUENTES VARGAS</t>
  </si>
  <si>
    <t>OSCAR ARIEL ZAPATA RUIZ</t>
  </si>
  <si>
    <t>JACQUELINE CHIRIVI VIASUS</t>
  </si>
  <si>
    <t>MERY ALEXANDRA VERGARA CASTILLO</t>
  </si>
  <si>
    <t>JOSE ALFREDO VILLAMARIN LOPEZ</t>
  </si>
  <si>
    <t>ERIKA VALENTINA TINOCO PINEDA</t>
  </si>
  <si>
    <t>MARIA CAMILA TORRES CARDENAS</t>
  </si>
  <si>
    <t>ANGIE JULIETH SUAREZ SALGADO</t>
  </si>
  <si>
    <t>WENDY MARIA ANGULO ARBOLEDA</t>
  </si>
  <si>
    <t>LINA PAOLA ARANZALES BUSTOS</t>
  </si>
  <si>
    <t>DIEGO ALEXANDER AYALA PINZON</t>
  </si>
  <si>
    <t>EDGAR MAURICIO BARRERO PACHECO</t>
  </si>
  <si>
    <t>ANDRES FELIPE CABALLERO ALVAREZ</t>
  </si>
  <si>
    <t>CAMILO ANDRES CAMARGO MOTTA</t>
  </si>
  <si>
    <t>ANGIE LORENA CARDENAS GONZALEZ</t>
  </si>
  <si>
    <t>ARLEY STEBAN CASTELLANOS VARGAS</t>
  </si>
  <si>
    <t>DIANA YISETH CASTILLO OLIVEROS</t>
  </si>
  <si>
    <t>MICHAEL OWEN CASTILLO RODALLEGA</t>
  </si>
  <si>
    <t>CAROLAIN TATIANA CASTILLO VANEGAS</t>
  </si>
  <si>
    <t>ALBA PATRICIA CHAPARRO BUITRAGO</t>
  </si>
  <si>
    <t>HERNAN DARIO CHICA FRANCO</t>
  </si>
  <si>
    <t>JENNIFER ISABEL CHOVIL NAVARRO</t>
  </si>
  <si>
    <t>SHARONN LIZETH DAZA CASTELLANOS</t>
  </si>
  <si>
    <t>JUAN CARLOS DELGADO GAMBA</t>
  </si>
  <si>
    <t>ELIANA MARIEL DIAZ BARRETO</t>
  </si>
  <si>
    <t>DANNY ALEJANDRO ENCISO PEDRAZA</t>
  </si>
  <si>
    <t>LAURA JULIANA FETECUA GOMEZ</t>
  </si>
  <si>
    <t>MICHAEL FABIAN FLOREZ AREVALO</t>
  </si>
  <si>
    <t>DEISSY MARIELA FLOREZ MURILLO</t>
  </si>
  <si>
    <t>1. ANA LUCILA ARÉVALO AGUDELO</t>
  </si>
  <si>
    <t>2. JUAN DAVID BARRERA AHUMADA</t>
  </si>
  <si>
    <t>3. MARÍA AURORA BELTRÁN URREGO</t>
  </si>
  <si>
    <t>4. JAIR ALEXANDER BUENO SUÁREZ</t>
  </si>
  <si>
    <t>5. JUAN ESTEBAN CANO BRICEÑO</t>
  </si>
  <si>
    <t>6. ASHLY DANIELA CÁRDENAS RODRÍGUEZ</t>
  </si>
  <si>
    <t>7. ANNY JULIETH CASTILLO SANTOS</t>
  </si>
  <si>
    <t>8. MARÍA PAULA COLLAZOS HERNÁNDEZ</t>
  </si>
  <si>
    <t>9. KEVIN SERAFÍN CORTÉS CASTILLO</t>
  </si>
  <si>
    <t>10. JULIÁN SNEIDER CRISTANCHO CORTÉS</t>
  </si>
  <si>
    <t>11. ANGIE CATALINA DÍAZ FANDIÑO</t>
  </si>
  <si>
    <t>12. JESSICA LORENA ESTUPIÑÁN ARIAS</t>
  </si>
  <si>
    <t>13. NICOLE VALENTINA FUENTES CANO</t>
  </si>
  <si>
    <t>14. LAURA VALENTINA GARCÍA VANEGAS</t>
  </si>
  <si>
    <t>15. JUAN DAVID GONZÁLEZ CASANOVA</t>
  </si>
  <si>
    <t>16. ADARA VALENTINA GONZÁLEZ MARTÍNEZ</t>
  </si>
  <si>
    <t>17. JHON SMITH GUTIÉRREZ LÓPEZ</t>
  </si>
  <si>
    <t>18. SHAMIRA ALEJANDRA LÓPEZ CADENA</t>
  </si>
  <si>
    <t>19. JUAN SEBASTIÁN MELO BOADA</t>
  </si>
  <si>
    <t>20. KAREN MICHELI MELO PIRAJÓN</t>
  </si>
  <si>
    <t>21. LUISA FERNANDA MORA FORERO</t>
  </si>
  <si>
    <t>22. ANDERSON DAVID MORENO BERNAL</t>
  </si>
  <si>
    <t>23. DAVID ALEJANDRO MORENO RINCÓN</t>
  </si>
  <si>
    <t>24. DANNA MARIANA MUÑOZ GUZMÁN</t>
  </si>
  <si>
    <t>25. LEONARD ALBERTO MURCIA LUQUE</t>
  </si>
  <si>
    <t>26. ASHTON DJOKOVIC OLIVOS ALBARRACÍN</t>
  </si>
  <si>
    <t>27. ALLAN RENÉ PÉREZ PÁEZ</t>
  </si>
  <si>
    <t>28. MARÍA ALEJANDRA PINEDA RUIZ</t>
  </si>
  <si>
    <t>29. JAN ALBERTO RODRÍGUEZ FAJARDO</t>
  </si>
  <si>
    <t>30. DAVID STEVEN RODRÍGUEZ PUERTA</t>
  </si>
  <si>
    <t>31. MARÍA VALENTINA RODRÍGUEZ SERRATO</t>
  </si>
  <si>
    <t>32. SARAIY XIMENA RUBIANO ACERO</t>
  </si>
  <si>
    <t>33. CARLOS IGNACIO SALAS HERNÁNDEZ</t>
  </si>
  <si>
    <t>34. SADRY JULIETH SALAZAR LANDÁZURI</t>
  </si>
  <si>
    <t>35. JUAN PABLO SIERRA BOCANEGRA</t>
  </si>
  <si>
    <t>36. JUAN JOSÉ SOCHA ARCINIEGAS</t>
  </si>
  <si>
    <t>37. ANDREA MAYERLY VIRGUEZ CARRASQUILLA</t>
  </si>
  <si>
    <t>1. DAVID ALBERTO AVELLANEDA HERNÁNDEZ</t>
  </si>
  <si>
    <t>2. JOSMAR LEAHO ÁVILA GÓMEZ</t>
  </si>
  <si>
    <t>3. SILVIA JANNEL BAUTISTA CRUZ</t>
  </si>
  <si>
    <t>4. LUIS ALBERTO BEDOYA ÁLVAREZ</t>
  </si>
  <si>
    <t>5. WILMAR CRUZ FONSECA</t>
  </si>
  <si>
    <t>6. LEIDY ANDREA DUARTE SCARPETTA</t>
  </si>
  <si>
    <t>7. IVAN MAURICIO FORERO ROA</t>
  </si>
  <si>
    <t>8. GERMAN ARLEY GANTIVA ALARCÓN</t>
  </si>
  <si>
    <t>9. LUIS FERNANDO GARCÍA TARAZONA</t>
  </si>
  <si>
    <t>10. MARTHA CATALINA GARCÍA SÁNCHEZ</t>
  </si>
  <si>
    <t>11. PAULA ANDREA GONZÁLEZ RAMÍREZ</t>
  </si>
  <si>
    <t>12. MANUEL SEBASTIÁN GUACANEME HERRERA</t>
  </si>
  <si>
    <t>13. HECTOR ANDRÉS GUIO VARGAS</t>
  </si>
  <si>
    <t>14. JUAN CAMILO HOYOS HERRERA</t>
  </si>
  <si>
    <t>15. LAURA MANRIQUE CANTOR</t>
  </si>
  <si>
    <t>16. ANDRES DAVID MARTÍNEZ ORTIZ</t>
  </si>
  <si>
    <t>17. EDWIN ALBERTO MOLINA LISCANO</t>
  </si>
  <si>
    <t>18. JULIAN FELIPE NARVÁEZ CUERVO</t>
  </si>
  <si>
    <t>19. MARIA CAMILA PÁEZ LUQUE</t>
  </si>
  <si>
    <t>20. DAVID JOSÍAS PANQUEVA URIBE</t>
  </si>
  <si>
    <t>21. KAREN PAOLA PEÑA QUITIÁN</t>
  </si>
  <si>
    <t>22. ANDREA YULIANA RAMÍREZ ALDANA</t>
  </si>
  <si>
    <t>23. NELSON RAMÍREZ GÓMEZ</t>
  </si>
  <si>
    <t>24. CRISTIAN CAMILO RINCÓN</t>
  </si>
  <si>
    <t>25. GIOVANI ASMED ROA PALACIOS</t>
  </si>
  <si>
    <t>26. JULIANA MARCELA RODRÍGUEZ HURTADO</t>
  </si>
  <si>
    <t>27. ANDERSON CAMILO RODRÍGUEZ MACHADO</t>
  </si>
  <si>
    <t>28. EDGAR LEONARDO RODRÍGUEZ PADILLA</t>
  </si>
  <si>
    <t>29. VICTOR ALFONSO ROJAS CARO</t>
  </si>
  <si>
    <t>30. HEIDY DANIELA RUIZ GONZÁLEZ</t>
  </si>
  <si>
    <t>31. MARIA ALEJANDRA RUIZ GUEVARA</t>
  </si>
  <si>
    <t>32. DAVIER SÁNCHEZ SALAZAR</t>
  </si>
  <si>
    <t>33. ANGIE VIVIANA SANDOVAL CAMARGO</t>
  </si>
  <si>
    <t>34. LEIDY YOHANA SEPÚLVEDA GELVEZ</t>
  </si>
  <si>
    <t>35. MARIA CAMILA SICACHA GUAUNQUE</t>
  </si>
  <si>
    <t>36. NICOLLE CAMILA SUÁREZ BUITRAGO</t>
  </si>
  <si>
    <t>37. WILSON HERNÁN SUÁREZ MARTÍNEZ</t>
  </si>
  <si>
    <t>38. CAMILA ANDREA TELLEZ AROCA</t>
  </si>
  <si>
    <t>39. YERSON ALEXANDER URREGO GARCÍA</t>
  </si>
  <si>
    <t>40. SEBASTIAN RICARDO VALBUENA ZAMBRANO</t>
  </si>
  <si>
    <t>41. WENDY PAOLA VANEGAS CEDIEL</t>
  </si>
  <si>
    <t>42. YULIETH DANIELA VERA MONTERO</t>
  </si>
  <si>
    <t>43. JOHN MANUEL ZORRO</t>
  </si>
  <si>
    <t>2. JORGE ENRIQUE BOHORQUEZ BOHORQUEZ</t>
  </si>
  <si>
    <t>4. ANGELY ZHARICK CASTELLANOS MUÑOZ</t>
  </si>
  <si>
    <t>5. MARLYS MARCELA CASTILLA MIRANDA</t>
  </si>
  <si>
    <t>6. JOSE GIOVANNIY CHACÓN PINILLA</t>
  </si>
  <si>
    <t>7. SARITA DEL PILAR CHARRY RINCÓN</t>
  </si>
  <si>
    <t>8. JOHAN SEBASTIAN FALLA GARZÓN</t>
  </si>
  <si>
    <t>9. ANDERSON FORERO TORRES</t>
  </si>
  <si>
    <t>10. EDWIN GUILLERMO GAMBOA QUIROGA</t>
  </si>
  <si>
    <t>11. MIGUEL HAMIERSON GONZÁLEZ NOVOA</t>
  </si>
  <si>
    <t>12. NICOLÁS GUTIÉRREZ RIVERA</t>
  </si>
  <si>
    <t>13. WILLIAN GUZMÁN DUARTE</t>
  </si>
  <si>
    <t>14. DANIEL FELIPE LÓPEZ TORO</t>
  </si>
  <si>
    <t>15. ANA MARÍA MEDINA GARCÍA</t>
  </si>
  <si>
    <t>16. ANGIE TATIANA MONROY CRUZ</t>
  </si>
  <si>
    <t>17. JESÚS ALBERTO MONTERO ROMERO</t>
  </si>
  <si>
    <t>18. JUAN CARLOS MORA CAMACHO</t>
  </si>
  <si>
    <t>19. NICOL OSPINA OJEDA</t>
  </si>
  <si>
    <t>20. BRIAN ORLANDO PEÑA PUENTES</t>
  </si>
  <si>
    <t>21. JOHN CARLOS PIRAGAUTA PÉREZ</t>
  </si>
  <si>
    <t>22. BRAYAN ANDRÉS RABA MORENO</t>
  </si>
  <si>
    <t>23. JUANA VALENTINA RAMÍREZ PARRADO</t>
  </si>
  <si>
    <t>24. PABLO ANTONIO REYES CASTRO</t>
  </si>
  <si>
    <t>25. WILSON FABIÁN RODRÍGUEZ CHAPARRO</t>
  </si>
  <si>
    <t>26. DAYANNA RODRÍGUEZ PINEDA</t>
  </si>
  <si>
    <t>27. YULIANA ANDREA RODRÍGUEZ MANCHOLA</t>
  </si>
  <si>
    <t>28. ANDRÉS GUILLERMO ROMERO GÓMEZ</t>
  </si>
  <si>
    <t>29. ANA MARÍA SALAZAR SALAZAR</t>
  </si>
  <si>
    <t>30. LAURA VIVIANA SÁNCHEZ TORRES</t>
  </si>
  <si>
    <t>31. RUBERT GERMÁN TIQUE ROJAS</t>
  </si>
  <si>
    <t>1. DANIEL ERNESTO BAUTISTA MOLINA</t>
  </si>
  <si>
    <t>3. JUAN GABRIEL BONILLA BALLEN</t>
  </si>
  <si>
    <t>44. KAREN JULIETH PARRA FORERO</t>
  </si>
  <si>
    <t>BRIAN STEVEN GALVIZ CHAPARRO</t>
  </si>
  <si>
    <t>JUDY PAOLA GARCIA JIMENEZ</t>
  </si>
  <si>
    <t>ANGELA PATRICIA GARCIA ROA</t>
  </si>
  <si>
    <t>DANNA MELISSA GONZALEZ MARTINEZ</t>
  </si>
  <si>
    <t>JESSICA KATHERINE GUTIERREZ RAMIREZ</t>
  </si>
  <si>
    <t>DANA MICHELL IRIARTE CARRILLO</t>
  </si>
  <si>
    <t>ALEXANDER LOPEZ CAICEDO</t>
  </si>
  <si>
    <t>MICHAEL HUMBERTO LOPEZ RONCANCIÓ</t>
  </si>
  <si>
    <t>JUAN DE JESÚS LOZANO FAJARDO</t>
  </si>
  <si>
    <t>LORENN ANDREA MANRIQUE VARGAS</t>
  </si>
  <si>
    <t>LESLY BRISTNEY MARINEZ PALACIOS</t>
  </si>
  <si>
    <t>DIEGO ADOLFO MOLANO RODRIGUEZ</t>
  </si>
  <si>
    <t>LUISA FERNANDA MORALES MORENO</t>
  </si>
  <si>
    <t>JENIFER ESTEFANIA MORENO</t>
  </si>
  <si>
    <t>LINA MARCELA MURCIA MERCADO</t>
  </si>
  <si>
    <t>MARCOS MAURICIO NOMEZQUE GUTIERREZ</t>
  </si>
  <si>
    <t>ANJI ALEXI NOVA LEON</t>
  </si>
  <si>
    <t>NICOLAS OLAVE POLOCHE</t>
  </si>
  <si>
    <t>ANDRES FELIPE ORTIZ OBANDO</t>
  </si>
  <si>
    <t>MILENA LIZETH PARRAGA GANTIVA</t>
  </si>
  <si>
    <t>NICOL ANDREA PEREZ FRANCO</t>
  </si>
  <si>
    <t>VLADIMIR ILICH QUINTERO RAMOS</t>
  </si>
  <si>
    <t>ANA CAROLINA QUITIAN MENDOZA</t>
  </si>
  <si>
    <t>MARIBEL VANESA ROBLEDO CASTRO</t>
  </si>
  <si>
    <t>YENNI CAROLINA RODRIGUEZ RUEDA</t>
  </si>
  <si>
    <t>ANGELA SARAY RODRIGUEZ SANCHEZ</t>
  </si>
  <si>
    <t>JULIAN GUILLERMO RODRIGUEZ SUAREZ</t>
  </si>
  <si>
    <t>LIZETH PAOLA ROLDAN BELLO</t>
  </si>
  <si>
    <t>CARLO EMANUELLE SACHICA LEON</t>
  </si>
  <si>
    <t>LAURA ALEJANDRA SALAMANCA VELASCO</t>
  </si>
  <si>
    <t>CRISTIAN CAMILO SALDAÑA</t>
  </si>
  <si>
    <t>SHARON DANIELA SANCHEZ ARDILA</t>
  </si>
  <si>
    <t>JEIMMY PATRICIA SANCHEZ ARIZA</t>
  </si>
  <si>
    <t>JHON MARIO SANCHEZ RODRIGUEZ</t>
  </si>
  <si>
    <t>KEIDER DE JESÚS SARMIENTO MERCADO</t>
  </si>
  <si>
    <t>LEIDY YOJANA SERNA MOSQUERA</t>
  </si>
  <si>
    <t>WILLIAM HERNAN SILVA CRUZ</t>
  </si>
  <si>
    <t>JOSE USECHE PEREZ</t>
  </si>
  <si>
    <t>WILMER FRANCISCO VANEGAS PADILLA</t>
  </si>
  <si>
    <t>LINA PATRICIA VEGA MOLANO</t>
  </si>
  <si>
    <t>DARION STIVEN ACUÑA OLIVARES</t>
  </si>
  <si>
    <t>DIEGO FERNANDO AGUDELO MANCERA</t>
  </si>
  <si>
    <t>LINDA VANESSA ANTURI HERRERA</t>
  </si>
  <si>
    <t>MARIA NATALIE BELLO ALARCON</t>
  </si>
  <si>
    <t>MAGDELINE CABALLERO DAVILA</t>
  </si>
  <si>
    <t>JAISSON DAVID CASALLAS MORENO</t>
  </si>
  <si>
    <t>KEVIN JOSE CRUZ ARIEGAS</t>
  </si>
  <si>
    <t>SERGIO DANIEL DIAZ CASTRO</t>
  </si>
  <si>
    <t>DIEGO ALEJANDRO FIERRO GARCIA</t>
  </si>
  <si>
    <t>ALISSON GARCIA CHARRY</t>
  </si>
  <si>
    <t>JUAN SEBASTIAN GIRALDO DURAN</t>
  </si>
  <si>
    <t>LUZ JENNIFER GONZALEZ HERRERA</t>
  </si>
  <si>
    <t>YULY VIVIANA LEAL ROJAS</t>
  </si>
  <si>
    <t>MARYORYS PATRICIA MENA NIETO</t>
  </si>
  <si>
    <t>NESTOR WILLIAM MONTAÑO GONZALEZ</t>
  </si>
  <si>
    <t>NUBIA ESTELLA NIETO FORERO</t>
  </si>
  <si>
    <t>DANIEL FELIPE PIRAQUIVE AVILA</t>
  </si>
  <si>
    <t>JULIAN MATEO QUIROGA CRISTIANCHO</t>
  </si>
  <si>
    <t>LISBETH NATALIA RIVERA TRUJILLO</t>
  </si>
  <si>
    <t>SHARIK VALENTINA ROJAS</t>
  </si>
  <si>
    <t>DAMARYS ADELA RUIZ ARDILA</t>
  </si>
  <si>
    <t>ELKIN YESID SALINAS DURAN</t>
  </si>
  <si>
    <t>KAREN JULIETH SANTOS CARTAGENA</t>
  </si>
  <si>
    <t>PAOLA SOFIA SIERRA GUERRA</t>
  </si>
  <si>
    <t>KAREN STEFANIA TEJADA RINCON</t>
  </si>
  <si>
    <t>KEVIN FELIPE URIBE MEDINA</t>
  </si>
  <si>
    <t>LUZ DANIELA VAQUIRO CASTRO</t>
  </si>
  <si>
    <t>SANDRA MILENA VARGAS TAMAYO</t>
  </si>
  <si>
    <t>SEBASTIAN VELASCO ARIZA</t>
  </si>
  <si>
    <t>YURY KATERINE GUTIERREZ BERNAL</t>
  </si>
  <si>
    <t>ANDRES RICARDO PARRA AVILA</t>
  </si>
  <si>
    <t>LUIS CARLOS PANDALÉS BECERRA</t>
  </si>
  <si>
    <t>LYZ LEANDRA TELLEZ PEREZ</t>
  </si>
  <si>
    <t>32. DARLYN VALENTINA CHACÓN NIÑO</t>
  </si>
  <si>
    <t>PROMEDIO ACUMULADO 30%</t>
  </si>
  <si>
    <t>PROMEDIO GENERAL</t>
  </si>
  <si>
    <t>QUIZ 8</t>
  </si>
  <si>
    <t>QUIZ 9</t>
  </si>
  <si>
    <t>QUIZ 10</t>
  </si>
  <si>
    <t>QUIZ 11</t>
  </si>
  <si>
    <t>QUIZ 12</t>
  </si>
  <si>
    <t>QUIZ 13</t>
  </si>
  <si>
    <t>GABRIEL EDUARDO ANDRADE CORREAL</t>
  </si>
  <si>
    <t>PUNTOS</t>
  </si>
  <si>
    <t>NOTA PARCIAL 3 70 %</t>
  </si>
  <si>
    <t>NOTA FINAL CORTE 3 100%</t>
  </si>
  <si>
    <t>NP</t>
  </si>
  <si>
    <t>Letra de cambio</t>
  </si>
  <si>
    <t>Hecho en</t>
  </si>
  <si>
    <t>Punto letra</t>
  </si>
  <si>
    <t>Punto total</t>
  </si>
  <si>
    <t>No formato</t>
  </si>
  <si>
    <t>24. CRISTIAN CAMILO RINCÓN PEÑA</t>
  </si>
  <si>
    <t>formato</t>
  </si>
  <si>
    <t>Formato</t>
  </si>
  <si>
    <t>QUIZ 14</t>
  </si>
  <si>
    <t>QUIZ 15</t>
  </si>
  <si>
    <t>QUIZ 16</t>
  </si>
  <si>
    <t>QUIZ 17</t>
  </si>
  <si>
    <t xml:space="preserve">No formato </t>
  </si>
  <si>
    <t>Formato c</t>
  </si>
  <si>
    <t>QUIZ 18</t>
  </si>
  <si>
    <t>QUIZ 19</t>
  </si>
  <si>
    <t>QUIZ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</si>
</sst>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14"/>
      <color theme="0"/>
      <name val="Century Gothic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fgColor theme="0"/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7C80"/>
      <color rgb="FFFFABAB"/>
      <color rgb="FFFF0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republicanaradio.com/solo-para-estudiantes/atencion-estudiantes-modificacion-en-el-calendario-academico-de-la-corporacion-universitaria-republicana/attachment/logo-u-republicana-3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republicanaradio.com/solo-para-estudiantes/atencion-estudiantes-modificacion-en-el-calendario-academico-de-la-corporacion-universitaria-republicana/attachment/logo-u-republicana-3/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republicanaradio.com/solo-para-estudiantes/atencion-estudiantes-modificacion-en-el-calendario-academico-de-la-corporacion-universitaria-republicana/attachment/logo-u-republicana-3/" TargetMode="Externa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republicanaradio.com/solo-para-estudiantes/atencion-estudiantes-modificacion-en-el-calendario-academico-de-la-corporacion-universitaria-republicana/attachment/logo-u-republicana-3/" TargetMode="Externa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republicanaradio.com/solo-para-estudiantes/atencion-estudiantes-modificacion-en-el-calendario-academico-de-la-corporacion-universitaria-republicana/attachment/logo-u-republicana-3/" TargetMode="Externa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166688</xdr:colOff>
      <xdr:row>0</xdr:row>
      <xdr:rowOff>0</xdr:rowOff>
    </xdr:from>
    <xdr:to>
      <xdr:col>0</xdr:col>
      <xdr:colOff>619125</xdr:colOff>
      <xdr:row>1</xdr:row>
      <xdr:rowOff>219683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FEA11D-A171-7D19-BD66-1B86B5665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66688" y="0"/>
          <a:ext cx="452437" cy="445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33618</xdr:rowOff>
    </xdr:from>
    <xdr:to>
      <xdr:col>0</xdr:col>
      <xdr:colOff>493059</xdr:colOff>
      <xdr:row>1</xdr:row>
      <xdr:rowOff>218130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83C377C-D47E-4B17-AEA0-4E1A56FDE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8441" y="33618"/>
          <a:ext cx="414618" cy="4086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105833</xdr:colOff>
      <xdr:row>0</xdr:row>
      <xdr:rowOff>0</xdr:rowOff>
    </xdr:from>
    <xdr:to>
      <xdr:col>0</xdr:col>
      <xdr:colOff>613833</xdr:colOff>
      <xdr:row>2</xdr:row>
      <xdr:rowOff>24413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97966F-0936-45F9-BF01-1E37F6188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5833" y="0"/>
          <a:ext cx="508000" cy="500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454236</xdr:colOff>
      <xdr:row>1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A695F6-E66C-4608-BCD3-82BD87937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454236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498231</xdr:colOff>
      <xdr:row>2</xdr:row>
      <xdr:rowOff>36766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75C34D-3CA5-4105-9677-C32BF9771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498231" cy="491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94F0-9B0F-4052-A9AD-293CBFC2E0B9}">
  <sheetPr>
    <pageSetUpPr fitToPage="1"/>
  </sheetPr>
  <dimension ref="A1:X39"/>
  <sheetViews>
    <sheetView zoomScale="92" zoomScaleNormal="88" workbookViewId="0">
      <pane xSplit="1" topLeftCell="B1" activePane="topRight" state="frozen"/>
      <selection pane="topRight" activeCell="N34" sqref="N34"/>
    </sheetView>
  </sheetViews>
  <sheetFormatPr baseColWidth="10" defaultRowHeight="18" x14ac:dyDescent="0.25"/>
  <cols>
    <col min="1" max="1" width="61.140625" style="1" bestFit="1" customWidth="1"/>
    <col min="2" max="2" width="16.140625" style="4" bestFit="1" customWidth="1"/>
    <col min="3" max="3" width="9" style="2" bestFit="1" customWidth="1"/>
    <col min="4" max="4" width="16.140625" style="4" bestFit="1" customWidth="1"/>
    <col min="5" max="5" width="9" style="1" bestFit="1" customWidth="1"/>
    <col min="6" max="6" width="16.140625" style="4" bestFit="1" customWidth="1"/>
    <col min="7" max="7" width="9" style="1" bestFit="1" customWidth="1"/>
    <col min="8" max="8" width="16.140625" style="4" bestFit="1" customWidth="1"/>
    <col min="9" max="9" width="9" style="1" bestFit="1" customWidth="1"/>
    <col min="10" max="10" width="16.140625" style="4" bestFit="1" customWidth="1"/>
    <col min="11" max="11" width="9" style="1" bestFit="1" customWidth="1"/>
    <col min="12" max="12" width="16.140625" style="4" bestFit="1" customWidth="1"/>
    <col min="13" max="13" width="9" style="1" bestFit="1" customWidth="1"/>
    <col min="14" max="14" width="16.140625" style="4" bestFit="1" customWidth="1"/>
    <col min="15" max="15" width="9" style="1" bestFit="1" customWidth="1"/>
    <col min="16" max="16" width="25.42578125" style="2" customWidth="1"/>
    <col min="17" max="17" width="11.7109375" style="1" customWidth="1"/>
    <col min="18" max="21" width="11.42578125" style="1"/>
    <col min="22" max="22" width="17.85546875" style="1" customWidth="1"/>
    <col min="23" max="23" width="13.140625" style="1" customWidth="1"/>
    <col min="24" max="24" width="10.85546875" style="1" customWidth="1"/>
    <col min="25" max="16384" width="11.42578125" style="1"/>
  </cols>
  <sheetData>
    <row r="1" spans="1:24" s="6" customFormat="1" x14ac:dyDescent="0.25">
      <c r="A1" s="31" t="s">
        <v>2</v>
      </c>
      <c r="B1" s="31" t="s">
        <v>236</v>
      </c>
      <c r="C1" s="31"/>
      <c r="D1" s="31" t="s">
        <v>237</v>
      </c>
      <c r="E1" s="31"/>
      <c r="F1" s="31" t="s">
        <v>238</v>
      </c>
      <c r="G1" s="31"/>
      <c r="H1" s="31" t="s">
        <v>252</v>
      </c>
      <c r="I1" s="31"/>
      <c r="J1" s="31" t="s">
        <v>253</v>
      </c>
      <c r="K1" s="31"/>
      <c r="L1" s="31" t="s">
        <v>254</v>
      </c>
      <c r="M1" s="31"/>
      <c r="N1" s="31" t="s">
        <v>255</v>
      </c>
      <c r="O1" s="31"/>
      <c r="P1" s="32" t="s">
        <v>231</v>
      </c>
      <c r="Q1" s="32" t="s">
        <v>240</v>
      </c>
      <c r="R1" s="33" t="s">
        <v>232</v>
      </c>
      <c r="S1" s="33"/>
      <c r="T1" s="33"/>
      <c r="V1" s="30" t="s">
        <v>245</v>
      </c>
      <c r="W1" s="30" t="s">
        <v>246</v>
      </c>
      <c r="X1" s="30" t="s">
        <v>247</v>
      </c>
    </row>
    <row r="2" spans="1:24" s="6" customFormat="1" ht="18.75" customHeight="1" x14ac:dyDescent="0.25">
      <c r="A2" s="31"/>
      <c r="B2" s="7" t="s">
        <v>0</v>
      </c>
      <c r="C2" s="5" t="s">
        <v>1</v>
      </c>
      <c r="D2" s="7" t="s">
        <v>0</v>
      </c>
      <c r="E2" s="5" t="s">
        <v>1</v>
      </c>
      <c r="F2" s="7" t="s">
        <v>0</v>
      </c>
      <c r="G2" s="5" t="s">
        <v>1</v>
      </c>
      <c r="H2" s="7" t="s">
        <v>0</v>
      </c>
      <c r="I2" s="5" t="s">
        <v>1</v>
      </c>
      <c r="J2" s="7" t="s">
        <v>0</v>
      </c>
      <c r="K2" s="5" t="s">
        <v>1</v>
      </c>
      <c r="L2" s="7" t="s">
        <v>0</v>
      </c>
      <c r="M2" s="5" t="s">
        <v>1</v>
      </c>
      <c r="N2" s="7" t="s">
        <v>0</v>
      </c>
      <c r="O2" s="5" t="s">
        <v>1</v>
      </c>
      <c r="P2" s="32"/>
      <c r="Q2" s="32"/>
      <c r="R2" s="34"/>
      <c r="S2" s="34"/>
      <c r="T2" s="34"/>
      <c r="V2" s="30"/>
      <c r="W2" s="30"/>
      <c r="X2" s="30"/>
    </row>
    <row r="3" spans="1:24" x14ac:dyDescent="0.25">
      <c r="A3" s="16" t="s">
        <v>45</v>
      </c>
      <c r="B3" s="25">
        <v>45775</v>
      </c>
      <c r="C3" s="12">
        <v>1</v>
      </c>
      <c r="D3" s="25">
        <v>45777</v>
      </c>
      <c r="E3" s="12">
        <v>3</v>
      </c>
      <c r="F3" s="4">
        <v>45782</v>
      </c>
      <c r="G3" s="12">
        <v>2</v>
      </c>
      <c r="H3" s="25">
        <v>45789</v>
      </c>
      <c r="I3" s="12">
        <v>3</v>
      </c>
      <c r="J3" s="25">
        <v>45791</v>
      </c>
      <c r="K3" s="12">
        <v>2</v>
      </c>
      <c r="L3" s="25">
        <v>45796</v>
      </c>
      <c r="M3" s="12">
        <v>3</v>
      </c>
      <c r="N3" s="25">
        <v>45803</v>
      </c>
      <c r="O3" s="12">
        <v>3</v>
      </c>
      <c r="P3" s="13">
        <f>AVERAGE((IF(C3="NP",0,C3)),(IF(E3="NP",0,E3)),(IF(G3="NP",0,G3)),(IF(I3="NP",0,I3)),(IF(K3="NP",0,K3)),(IF(M3="NP",0,M3)),(IF(O3="NP",0,O3)))</f>
        <v>2.4285714285714284</v>
      </c>
      <c r="Q3" s="2"/>
      <c r="R3" s="35">
        <f xml:space="preserve"> AVERAGE(P3:P39)</f>
        <v>2.7953667953667947</v>
      </c>
      <c r="S3" s="36"/>
      <c r="T3" s="36"/>
    </row>
    <row r="4" spans="1:24" x14ac:dyDescent="0.25">
      <c r="A4" s="17" t="s">
        <v>46</v>
      </c>
      <c r="B4" s="4">
        <v>45775</v>
      </c>
      <c r="C4" s="2">
        <v>1</v>
      </c>
      <c r="D4" s="4">
        <v>45777</v>
      </c>
      <c r="E4" s="2">
        <v>3</v>
      </c>
      <c r="F4" s="4">
        <v>45782</v>
      </c>
      <c r="G4" s="2">
        <v>2</v>
      </c>
      <c r="H4" s="4">
        <v>45789</v>
      </c>
      <c r="I4" s="2" t="s">
        <v>243</v>
      </c>
      <c r="J4" s="4">
        <v>45791</v>
      </c>
      <c r="K4" s="2">
        <v>3</v>
      </c>
      <c r="L4" s="4">
        <v>45796</v>
      </c>
      <c r="M4" s="2">
        <v>4</v>
      </c>
      <c r="N4" s="4">
        <v>45803</v>
      </c>
      <c r="O4" s="2">
        <v>5</v>
      </c>
      <c r="P4" s="13">
        <f t="shared" ref="P4:P39" si="0">AVERAGE((IF(C4="NP",0,C4)),(IF(E4="NP",0,E4)),(IF(G4="NP",0,G4)),(IF(I4="NP",0,I4)),(IF(K4="NP",0,K4)),(IF(M4="NP",0,M4)),(IF(O4="NP",0,O4)))</f>
        <v>2.5714285714285716</v>
      </c>
      <c r="Q4" s="2">
        <v>0.1</v>
      </c>
      <c r="R4" s="37"/>
      <c r="S4" s="38"/>
      <c r="T4" s="38"/>
    </row>
    <row r="5" spans="1:24" x14ac:dyDescent="0.25">
      <c r="A5" s="17" t="s">
        <v>47</v>
      </c>
      <c r="B5" s="4">
        <v>45775</v>
      </c>
      <c r="C5" s="2">
        <v>4</v>
      </c>
      <c r="D5" s="4">
        <v>45777</v>
      </c>
      <c r="E5" s="2">
        <v>1</v>
      </c>
      <c r="F5" s="4">
        <v>45782</v>
      </c>
      <c r="G5" s="2">
        <v>3</v>
      </c>
      <c r="H5" s="4">
        <v>45789</v>
      </c>
      <c r="I5" s="2">
        <v>1</v>
      </c>
      <c r="J5" s="4">
        <v>45791</v>
      </c>
      <c r="K5" s="2">
        <v>2</v>
      </c>
      <c r="L5" s="4">
        <v>45796</v>
      </c>
      <c r="M5" s="2">
        <v>1</v>
      </c>
      <c r="N5" s="4">
        <v>45803</v>
      </c>
      <c r="O5" s="2">
        <v>3</v>
      </c>
      <c r="P5" s="13">
        <f t="shared" si="0"/>
        <v>2.1428571428571428</v>
      </c>
      <c r="Q5" s="2"/>
      <c r="R5" s="37"/>
      <c r="S5" s="38"/>
      <c r="T5" s="38"/>
    </row>
    <row r="6" spans="1:24" x14ac:dyDescent="0.25">
      <c r="A6" s="17" t="s">
        <v>48</v>
      </c>
      <c r="B6" s="4">
        <v>45775</v>
      </c>
      <c r="C6" s="2">
        <v>4</v>
      </c>
      <c r="D6" s="4">
        <v>45777</v>
      </c>
      <c r="E6" s="2">
        <v>3</v>
      </c>
      <c r="F6" s="4">
        <v>45782</v>
      </c>
      <c r="G6" s="2">
        <v>3</v>
      </c>
      <c r="H6" s="4">
        <v>45789</v>
      </c>
      <c r="I6" s="2">
        <v>4</v>
      </c>
      <c r="J6" s="4">
        <v>45791</v>
      </c>
      <c r="K6" s="2">
        <v>4</v>
      </c>
      <c r="L6" s="4">
        <v>45796</v>
      </c>
      <c r="M6" s="2">
        <v>3</v>
      </c>
      <c r="N6" s="4">
        <v>45803</v>
      </c>
      <c r="O6" s="2">
        <v>5</v>
      </c>
      <c r="P6" s="13">
        <f t="shared" si="0"/>
        <v>3.7142857142857144</v>
      </c>
      <c r="Q6" s="2">
        <v>0.3</v>
      </c>
      <c r="U6" s="2"/>
      <c r="V6" s="1" t="s">
        <v>256</v>
      </c>
      <c r="W6" s="1">
        <v>9</v>
      </c>
    </row>
    <row r="7" spans="1:24" x14ac:dyDescent="0.25">
      <c r="A7" s="17" t="s">
        <v>49</v>
      </c>
      <c r="B7" s="4">
        <v>45775</v>
      </c>
      <c r="C7" s="2">
        <v>3</v>
      </c>
      <c r="D7" s="4">
        <v>45777</v>
      </c>
      <c r="E7" s="2" t="s">
        <v>243</v>
      </c>
      <c r="F7" s="4">
        <v>45782</v>
      </c>
      <c r="G7" s="2">
        <v>2</v>
      </c>
      <c r="H7" s="4">
        <v>45789</v>
      </c>
      <c r="I7" s="2">
        <v>4</v>
      </c>
      <c r="J7" s="4">
        <v>45791</v>
      </c>
      <c r="K7" s="2">
        <v>4</v>
      </c>
      <c r="L7" s="4">
        <v>45796</v>
      </c>
      <c r="M7" s="2">
        <v>3</v>
      </c>
      <c r="N7" s="4">
        <v>45803</v>
      </c>
      <c r="O7" s="2">
        <v>5</v>
      </c>
      <c r="P7" s="13">
        <f t="shared" si="0"/>
        <v>3</v>
      </c>
      <c r="Q7" s="2">
        <v>0.2</v>
      </c>
      <c r="U7" s="2"/>
      <c r="V7" s="1" t="s">
        <v>251</v>
      </c>
    </row>
    <row r="8" spans="1:24" x14ac:dyDescent="0.25">
      <c r="A8" s="17" t="s">
        <v>50</v>
      </c>
      <c r="B8" s="4">
        <v>45775</v>
      </c>
      <c r="C8" s="2">
        <v>3</v>
      </c>
      <c r="D8" s="4">
        <v>45777</v>
      </c>
      <c r="E8" s="2">
        <v>4</v>
      </c>
      <c r="F8" s="4">
        <v>45782</v>
      </c>
      <c r="G8" s="2" t="s">
        <v>243</v>
      </c>
      <c r="H8" s="4">
        <v>45789</v>
      </c>
      <c r="I8" s="2" t="s">
        <v>243</v>
      </c>
      <c r="J8" s="4">
        <v>45791</v>
      </c>
      <c r="K8" s="2">
        <v>3</v>
      </c>
      <c r="L8" s="4">
        <v>45796</v>
      </c>
      <c r="M8" s="2">
        <v>3</v>
      </c>
      <c r="N8" s="4">
        <v>45803</v>
      </c>
      <c r="O8" s="2">
        <v>2</v>
      </c>
      <c r="P8" s="13">
        <f t="shared" si="0"/>
        <v>2.1428571428571428</v>
      </c>
      <c r="Q8" s="2"/>
      <c r="U8" s="2"/>
    </row>
    <row r="9" spans="1:24" x14ac:dyDescent="0.25">
      <c r="A9" s="17" t="s">
        <v>51</v>
      </c>
      <c r="B9" s="4">
        <v>45775</v>
      </c>
      <c r="C9" s="2" t="s">
        <v>243</v>
      </c>
      <c r="D9" s="4">
        <v>45777</v>
      </c>
      <c r="E9" s="2" t="s">
        <v>243</v>
      </c>
      <c r="F9" s="4">
        <v>45782</v>
      </c>
      <c r="G9" s="2">
        <v>1</v>
      </c>
      <c r="H9" s="4">
        <v>45789</v>
      </c>
      <c r="I9" s="2" t="s">
        <v>243</v>
      </c>
      <c r="J9" s="4">
        <v>45791</v>
      </c>
      <c r="K9" s="2">
        <v>1</v>
      </c>
      <c r="L9" s="4">
        <v>45796</v>
      </c>
      <c r="M9" s="2">
        <v>2</v>
      </c>
      <c r="N9" s="4">
        <v>45803</v>
      </c>
      <c r="O9" s="2">
        <v>2</v>
      </c>
      <c r="P9" s="13">
        <f t="shared" si="0"/>
        <v>0.8571428571428571</v>
      </c>
      <c r="Q9" s="2">
        <v>0.1</v>
      </c>
      <c r="U9" s="2"/>
    </row>
    <row r="10" spans="1:24" x14ac:dyDescent="0.25">
      <c r="A10" s="17" t="s">
        <v>52</v>
      </c>
      <c r="B10" s="4">
        <v>45775</v>
      </c>
      <c r="C10" s="2">
        <v>2</v>
      </c>
      <c r="D10" s="4">
        <v>45777</v>
      </c>
      <c r="E10" s="2">
        <v>3</v>
      </c>
      <c r="F10" s="4">
        <v>45782</v>
      </c>
      <c r="G10" s="2">
        <v>2</v>
      </c>
      <c r="H10" s="4">
        <v>45789</v>
      </c>
      <c r="I10" s="2">
        <v>4</v>
      </c>
      <c r="J10" s="4">
        <v>45791</v>
      </c>
      <c r="K10" s="2">
        <v>1</v>
      </c>
      <c r="L10" s="4">
        <v>45796</v>
      </c>
      <c r="M10" s="2">
        <v>2</v>
      </c>
      <c r="N10" s="4">
        <v>45803</v>
      </c>
      <c r="O10" s="2">
        <v>3</v>
      </c>
      <c r="P10" s="13">
        <f t="shared" si="0"/>
        <v>2.4285714285714284</v>
      </c>
      <c r="Q10" s="2"/>
      <c r="U10" s="2"/>
    </row>
    <row r="11" spans="1:24" x14ac:dyDescent="0.25">
      <c r="A11" s="17" t="s">
        <v>53</v>
      </c>
      <c r="B11" s="4">
        <v>45775</v>
      </c>
      <c r="C11" s="2">
        <v>4</v>
      </c>
      <c r="D11" s="4">
        <v>45777</v>
      </c>
      <c r="E11" s="2">
        <v>4</v>
      </c>
      <c r="F11" s="4">
        <v>45782</v>
      </c>
      <c r="G11" s="2">
        <v>4</v>
      </c>
      <c r="H11" s="4">
        <v>45789</v>
      </c>
      <c r="I11" s="2">
        <v>3</v>
      </c>
      <c r="J11" s="4">
        <v>45791</v>
      </c>
      <c r="K11" s="2">
        <v>2</v>
      </c>
      <c r="L11" s="4">
        <v>45796</v>
      </c>
      <c r="M11" s="2">
        <v>4</v>
      </c>
      <c r="N11" s="4">
        <v>45803</v>
      </c>
      <c r="O11" s="2">
        <v>3</v>
      </c>
      <c r="P11" s="13">
        <f t="shared" si="0"/>
        <v>3.4285714285714284</v>
      </c>
      <c r="Q11" s="1">
        <v>0.4</v>
      </c>
      <c r="U11" s="2"/>
    </row>
    <row r="12" spans="1:24" x14ac:dyDescent="0.25">
      <c r="A12" s="17" t="s">
        <v>54</v>
      </c>
      <c r="B12" s="4">
        <v>45775</v>
      </c>
      <c r="C12" s="2">
        <v>2</v>
      </c>
      <c r="D12" s="4">
        <v>45777</v>
      </c>
      <c r="E12" s="2" t="s">
        <v>243</v>
      </c>
      <c r="F12" s="4">
        <v>45782</v>
      </c>
      <c r="G12" s="2">
        <v>2</v>
      </c>
      <c r="H12" s="4">
        <v>45789</v>
      </c>
      <c r="I12" s="2" t="s">
        <v>243</v>
      </c>
      <c r="J12" s="4">
        <v>45791</v>
      </c>
      <c r="K12" s="2">
        <v>4</v>
      </c>
      <c r="L12" s="4">
        <v>45796</v>
      </c>
      <c r="M12" s="2">
        <v>3</v>
      </c>
      <c r="N12" s="4">
        <v>45803</v>
      </c>
      <c r="O12" s="2">
        <v>4</v>
      </c>
      <c r="P12" s="13">
        <f t="shared" si="0"/>
        <v>2.1428571428571428</v>
      </c>
      <c r="Q12" s="2">
        <v>0.3</v>
      </c>
      <c r="U12" s="2"/>
      <c r="V12" s="1" t="s">
        <v>248</v>
      </c>
      <c r="W12" s="1">
        <v>10</v>
      </c>
    </row>
    <row r="13" spans="1:24" x14ac:dyDescent="0.25">
      <c r="A13" s="17" t="s">
        <v>55</v>
      </c>
      <c r="B13" s="4">
        <v>45775</v>
      </c>
      <c r="C13" s="2">
        <v>4</v>
      </c>
      <c r="D13" s="4">
        <v>45777</v>
      </c>
      <c r="E13" s="2">
        <v>3</v>
      </c>
      <c r="F13" s="4">
        <v>45782</v>
      </c>
      <c r="G13" s="2">
        <v>1</v>
      </c>
      <c r="H13" s="4">
        <v>45789</v>
      </c>
      <c r="I13" s="2" t="s">
        <v>243</v>
      </c>
      <c r="J13" s="4">
        <v>45791</v>
      </c>
      <c r="K13" s="2">
        <v>4</v>
      </c>
      <c r="L13" s="4">
        <v>45796</v>
      </c>
      <c r="M13" s="2">
        <v>3</v>
      </c>
      <c r="N13" s="4">
        <v>45803</v>
      </c>
      <c r="O13" s="2">
        <v>2</v>
      </c>
      <c r="P13" s="13">
        <f t="shared" si="0"/>
        <v>2.4285714285714284</v>
      </c>
      <c r="Q13" s="2">
        <v>0.3</v>
      </c>
      <c r="U13" s="2"/>
      <c r="V13" s="1" t="s">
        <v>248</v>
      </c>
      <c r="W13" s="1">
        <v>12</v>
      </c>
    </row>
    <row r="14" spans="1:24" x14ac:dyDescent="0.25">
      <c r="A14" s="17" t="s">
        <v>56</v>
      </c>
      <c r="B14" s="4">
        <v>45775</v>
      </c>
      <c r="C14" s="2">
        <v>2</v>
      </c>
      <c r="D14" s="4">
        <v>45777</v>
      </c>
      <c r="E14" s="2">
        <v>4</v>
      </c>
      <c r="F14" s="4">
        <v>45782</v>
      </c>
      <c r="G14" s="2">
        <v>2</v>
      </c>
      <c r="H14" s="4">
        <v>45789</v>
      </c>
      <c r="I14" s="2">
        <v>4</v>
      </c>
      <c r="J14" s="4">
        <v>45791</v>
      </c>
      <c r="K14" s="2">
        <v>2</v>
      </c>
      <c r="L14" s="4">
        <v>45796</v>
      </c>
      <c r="M14" s="2">
        <v>3</v>
      </c>
      <c r="N14" s="4">
        <v>45803</v>
      </c>
      <c r="O14" s="2">
        <v>5</v>
      </c>
      <c r="P14" s="13">
        <f t="shared" si="0"/>
        <v>3.1428571428571428</v>
      </c>
      <c r="Q14" s="2">
        <v>0.1</v>
      </c>
      <c r="U14" s="2"/>
    </row>
    <row r="15" spans="1:24" x14ac:dyDescent="0.25">
      <c r="A15" s="17" t="s">
        <v>57</v>
      </c>
      <c r="B15" s="4">
        <v>45775</v>
      </c>
      <c r="C15" s="2" t="s">
        <v>243</v>
      </c>
      <c r="D15" s="4">
        <v>45777</v>
      </c>
      <c r="E15" s="2">
        <v>3</v>
      </c>
      <c r="F15" s="4">
        <v>45782</v>
      </c>
      <c r="G15" s="2">
        <v>3</v>
      </c>
      <c r="H15" s="4">
        <v>45789</v>
      </c>
      <c r="I15" s="2">
        <v>4</v>
      </c>
      <c r="J15" s="4">
        <v>45791</v>
      </c>
      <c r="K15" s="2">
        <v>2</v>
      </c>
      <c r="L15" s="4">
        <v>45796</v>
      </c>
      <c r="M15" s="2">
        <v>3</v>
      </c>
      <c r="N15" s="4">
        <v>45803</v>
      </c>
      <c r="O15" s="2">
        <v>3</v>
      </c>
      <c r="P15" s="13">
        <f t="shared" si="0"/>
        <v>2.5714285714285716</v>
      </c>
      <c r="Q15" s="2">
        <v>0.4</v>
      </c>
      <c r="U15" s="2"/>
      <c r="V15" s="1" t="s">
        <v>248</v>
      </c>
      <c r="W15" s="1">
        <v>10</v>
      </c>
    </row>
    <row r="16" spans="1:24" x14ac:dyDescent="0.25">
      <c r="A16" s="17" t="s">
        <v>58</v>
      </c>
      <c r="B16" s="4">
        <v>45775</v>
      </c>
      <c r="C16" s="2">
        <v>1</v>
      </c>
      <c r="D16" s="4">
        <v>45777</v>
      </c>
      <c r="E16" s="2">
        <v>3</v>
      </c>
      <c r="F16" s="4">
        <v>45782</v>
      </c>
      <c r="G16" s="2">
        <v>3</v>
      </c>
      <c r="H16" s="4">
        <v>45789</v>
      </c>
      <c r="I16" s="2">
        <v>4</v>
      </c>
      <c r="J16" s="4">
        <v>45791</v>
      </c>
      <c r="K16" s="2" t="s">
        <v>243</v>
      </c>
      <c r="L16" s="4">
        <v>45796</v>
      </c>
      <c r="M16" s="2">
        <v>4</v>
      </c>
      <c r="N16" s="4">
        <v>45803</v>
      </c>
      <c r="O16" s="2">
        <v>2</v>
      </c>
      <c r="P16" s="13">
        <f t="shared" si="0"/>
        <v>2.4285714285714284</v>
      </c>
      <c r="Q16" s="2">
        <v>0.2</v>
      </c>
      <c r="U16" s="2"/>
    </row>
    <row r="17" spans="1:23" x14ac:dyDescent="0.25">
      <c r="A17" s="17" t="s">
        <v>59</v>
      </c>
      <c r="B17" s="4">
        <v>45775</v>
      </c>
      <c r="C17" s="2">
        <v>4</v>
      </c>
      <c r="D17" s="4">
        <v>45777</v>
      </c>
      <c r="E17" s="2">
        <v>4</v>
      </c>
      <c r="F17" s="4">
        <v>45782</v>
      </c>
      <c r="G17" s="2">
        <v>2</v>
      </c>
      <c r="H17" s="4">
        <v>45789</v>
      </c>
      <c r="I17" s="2">
        <v>4</v>
      </c>
      <c r="J17" s="4">
        <v>45791</v>
      </c>
      <c r="K17" s="2" t="s">
        <v>243</v>
      </c>
      <c r="L17" s="4">
        <v>45796</v>
      </c>
      <c r="M17" s="2">
        <v>3</v>
      </c>
      <c r="N17" s="4">
        <v>45803</v>
      </c>
      <c r="O17" s="2">
        <v>5</v>
      </c>
      <c r="P17" s="13">
        <f t="shared" si="0"/>
        <v>3.1428571428571428</v>
      </c>
      <c r="Q17" s="2">
        <v>0.1</v>
      </c>
      <c r="U17" s="2"/>
    </row>
    <row r="18" spans="1:23" x14ac:dyDescent="0.25">
      <c r="A18" s="17" t="s">
        <v>60</v>
      </c>
      <c r="B18" s="4">
        <v>45775</v>
      </c>
      <c r="C18" s="2">
        <v>5</v>
      </c>
      <c r="D18" s="4">
        <v>45777</v>
      </c>
      <c r="E18" s="2">
        <v>4</v>
      </c>
      <c r="F18" s="4">
        <v>45782</v>
      </c>
      <c r="G18" s="2">
        <v>2</v>
      </c>
      <c r="H18" s="4">
        <v>45789</v>
      </c>
      <c r="I18" s="2">
        <v>5</v>
      </c>
      <c r="J18" s="4">
        <v>45791</v>
      </c>
      <c r="K18" s="2">
        <v>4</v>
      </c>
      <c r="L18" s="4">
        <v>45796</v>
      </c>
      <c r="M18" s="2">
        <v>4</v>
      </c>
      <c r="N18" s="4">
        <v>45803</v>
      </c>
      <c r="O18" s="2">
        <v>4</v>
      </c>
      <c r="P18" s="13">
        <f t="shared" si="0"/>
        <v>4</v>
      </c>
      <c r="Q18" s="2">
        <v>0.4</v>
      </c>
      <c r="U18" s="2"/>
      <c r="V18" s="1" t="s">
        <v>248</v>
      </c>
      <c r="W18" s="1">
        <v>11</v>
      </c>
    </row>
    <row r="19" spans="1:23" x14ac:dyDescent="0.25">
      <c r="A19" s="17" t="s">
        <v>61</v>
      </c>
      <c r="B19" s="4">
        <v>45775</v>
      </c>
      <c r="C19" s="2" t="s">
        <v>243</v>
      </c>
      <c r="D19" s="4">
        <v>45777</v>
      </c>
      <c r="E19" s="2">
        <v>4</v>
      </c>
      <c r="F19" s="4">
        <v>45782</v>
      </c>
      <c r="G19" s="2">
        <v>3</v>
      </c>
      <c r="H19" s="4">
        <v>45789</v>
      </c>
      <c r="I19" s="2">
        <v>5</v>
      </c>
      <c r="J19" s="4">
        <v>45791</v>
      </c>
      <c r="K19" s="2">
        <v>5</v>
      </c>
      <c r="L19" s="4">
        <v>45796</v>
      </c>
      <c r="M19" s="2" t="s">
        <v>243</v>
      </c>
      <c r="N19" s="4">
        <v>45803</v>
      </c>
      <c r="O19" s="2">
        <v>4</v>
      </c>
      <c r="P19" s="13">
        <f t="shared" si="0"/>
        <v>3</v>
      </c>
      <c r="Q19" s="2"/>
      <c r="U19" s="2"/>
    </row>
    <row r="20" spans="1:23" x14ac:dyDescent="0.25">
      <c r="A20" s="17" t="s">
        <v>62</v>
      </c>
      <c r="B20" s="4">
        <v>45775</v>
      </c>
      <c r="C20" s="2">
        <v>2</v>
      </c>
      <c r="D20" s="4">
        <v>45777</v>
      </c>
      <c r="E20" s="2">
        <v>2</v>
      </c>
      <c r="F20" s="4">
        <v>45782</v>
      </c>
      <c r="G20" s="2">
        <v>2</v>
      </c>
      <c r="H20" s="4">
        <v>45789</v>
      </c>
      <c r="I20" s="2">
        <v>4</v>
      </c>
      <c r="J20" s="4">
        <v>45791</v>
      </c>
      <c r="K20" s="2">
        <v>4</v>
      </c>
      <c r="L20" s="4">
        <v>45796</v>
      </c>
      <c r="M20" s="2">
        <v>3</v>
      </c>
      <c r="N20" s="4">
        <v>45803</v>
      </c>
      <c r="O20" s="2">
        <v>2</v>
      </c>
      <c r="P20" s="13">
        <f t="shared" si="0"/>
        <v>2.7142857142857144</v>
      </c>
      <c r="Q20" s="2">
        <v>0.5</v>
      </c>
      <c r="U20" s="2"/>
      <c r="V20" s="1" t="s">
        <v>248</v>
      </c>
      <c r="W20" s="1">
        <v>13</v>
      </c>
    </row>
    <row r="21" spans="1:23" x14ac:dyDescent="0.25">
      <c r="A21" s="17" t="s">
        <v>63</v>
      </c>
      <c r="B21" s="4">
        <v>45775</v>
      </c>
      <c r="C21" s="2">
        <v>4</v>
      </c>
      <c r="D21" s="4">
        <v>45777</v>
      </c>
      <c r="E21" s="2">
        <v>4</v>
      </c>
      <c r="F21" s="4">
        <v>45782</v>
      </c>
      <c r="G21" s="2">
        <v>2</v>
      </c>
      <c r="H21" s="4">
        <v>45789</v>
      </c>
      <c r="I21" s="2">
        <v>5</v>
      </c>
      <c r="J21" s="4">
        <v>45791</v>
      </c>
      <c r="K21" s="2">
        <v>4</v>
      </c>
      <c r="L21" s="4">
        <v>45796</v>
      </c>
      <c r="M21" s="2">
        <v>3</v>
      </c>
      <c r="N21" s="4">
        <v>45803</v>
      </c>
      <c r="O21" s="2">
        <v>4</v>
      </c>
      <c r="P21" s="13">
        <f t="shared" si="0"/>
        <v>3.7142857142857144</v>
      </c>
      <c r="Q21" s="2"/>
      <c r="U21" s="2"/>
    </row>
    <row r="22" spans="1:23" x14ac:dyDescent="0.25">
      <c r="A22" s="17" t="s">
        <v>64</v>
      </c>
      <c r="B22" s="4">
        <v>45775</v>
      </c>
      <c r="C22" s="2">
        <v>5</v>
      </c>
      <c r="D22" s="4">
        <v>45777</v>
      </c>
      <c r="E22" s="2">
        <v>3</v>
      </c>
      <c r="F22" s="4">
        <v>45782</v>
      </c>
      <c r="G22" s="2">
        <v>3</v>
      </c>
      <c r="H22" s="4">
        <v>45789</v>
      </c>
      <c r="I22" s="2">
        <v>2</v>
      </c>
      <c r="J22" s="4">
        <v>45791</v>
      </c>
      <c r="K22" s="2">
        <v>4</v>
      </c>
      <c r="L22" s="4">
        <v>45796</v>
      </c>
      <c r="M22" s="2">
        <v>2</v>
      </c>
      <c r="N22" s="4">
        <v>45803</v>
      </c>
      <c r="O22" s="2">
        <v>2</v>
      </c>
      <c r="P22" s="13">
        <f t="shared" si="0"/>
        <v>3</v>
      </c>
      <c r="Q22" s="2"/>
      <c r="U22" s="2"/>
    </row>
    <row r="23" spans="1:23" x14ac:dyDescent="0.25">
      <c r="A23" s="17" t="s">
        <v>65</v>
      </c>
      <c r="B23" s="4">
        <v>45775</v>
      </c>
      <c r="C23" s="2">
        <v>1</v>
      </c>
      <c r="D23" s="4">
        <v>45777</v>
      </c>
      <c r="E23" s="2">
        <v>3</v>
      </c>
      <c r="F23" s="4">
        <v>45782</v>
      </c>
      <c r="G23" s="2">
        <v>0</v>
      </c>
      <c r="H23" s="4">
        <v>45789</v>
      </c>
      <c r="I23" s="2">
        <v>4</v>
      </c>
      <c r="J23" s="4">
        <v>45791</v>
      </c>
      <c r="K23" s="2">
        <v>1</v>
      </c>
      <c r="L23" s="4">
        <v>45796</v>
      </c>
      <c r="M23" s="2">
        <v>0</v>
      </c>
      <c r="N23" s="4">
        <v>45803</v>
      </c>
      <c r="O23" s="2">
        <v>3</v>
      </c>
      <c r="P23" s="13">
        <f t="shared" si="0"/>
        <v>1.7142857142857142</v>
      </c>
      <c r="Q23" s="2">
        <v>0.1</v>
      </c>
      <c r="U23" s="2"/>
    </row>
    <row r="24" spans="1:23" x14ac:dyDescent="0.25">
      <c r="A24" s="17" t="s">
        <v>66</v>
      </c>
      <c r="B24" s="4">
        <v>45775</v>
      </c>
      <c r="C24" s="2">
        <v>4</v>
      </c>
      <c r="D24" s="4">
        <v>45777</v>
      </c>
      <c r="E24" s="2">
        <v>4</v>
      </c>
      <c r="F24" s="4">
        <v>45782</v>
      </c>
      <c r="G24" s="2" t="s">
        <v>243</v>
      </c>
      <c r="H24" s="4">
        <v>45789</v>
      </c>
      <c r="I24" s="2">
        <v>5</v>
      </c>
      <c r="J24" s="4">
        <v>45791</v>
      </c>
      <c r="K24" s="2">
        <v>4</v>
      </c>
      <c r="L24" s="4">
        <v>45796</v>
      </c>
      <c r="M24" s="2">
        <v>3</v>
      </c>
      <c r="N24" s="4">
        <v>45803</v>
      </c>
      <c r="O24" s="2">
        <v>5</v>
      </c>
      <c r="P24" s="13">
        <f t="shared" si="0"/>
        <v>3.5714285714285716</v>
      </c>
      <c r="Q24" s="2">
        <v>0.3</v>
      </c>
      <c r="U24" s="2"/>
      <c r="V24" s="1" t="s">
        <v>248</v>
      </c>
      <c r="W24" s="1">
        <v>12</v>
      </c>
    </row>
    <row r="25" spans="1:23" x14ac:dyDescent="0.25">
      <c r="A25" s="17" t="s">
        <v>67</v>
      </c>
      <c r="B25" s="4">
        <v>45775</v>
      </c>
      <c r="C25" s="2">
        <v>1</v>
      </c>
      <c r="D25" s="4">
        <v>45777</v>
      </c>
      <c r="E25" s="2" t="s">
        <v>243</v>
      </c>
      <c r="F25" s="4">
        <v>45782</v>
      </c>
      <c r="G25" s="2">
        <v>3</v>
      </c>
      <c r="H25" s="4">
        <v>45789</v>
      </c>
      <c r="I25" s="2">
        <v>2</v>
      </c>
      <c r="J25" s="4">
        <v>45791</v>
      </c>
      <c r="K25" s="2">
        <v>3</v>
      </c>
      <c r="L25" s="4">
        <v>45796</v>
      </c>
      <c r="M25" s="2">
        <v>2</v>
      </c>
      <c r="N25" s="4">
        <v>45803</v>
      </c>
      <c r="O25" s="2">
        <v>4</v>
      </c>
      <c r="P25" s="13">
        <f t="shared" si="0"/>
        <v>2.1428571428571428</v>
      </c>
      <c r="Q25" s="2">
        <v>0.1</v>
      </c>
      <c r="U25" s="2"/>
    </row>
    <row r="26" spans="1:23" x14ac:dyDescent="0.25">
      <c r="A26" s="17" t="s">
        <v>68</v>
      </c>
      <c r="B26" s="4">
        <v>45775</v>
      </c>
      <c r="C26" s="2">
        <v>5</v>
      </c>
      <c r="D26" s="4">
        <v>45777</v>
      </c>
      <c r="E26" s="2">
        <v>3</v>
      </c>
      <c r="F26" s="4">
        <v>45782</v>
      </c>
      <c r="G26" s="2">
        <v>2</v>
      </c>
      <c r="H26" s="4">
        <v>45789</v>
      </c>
      <c r="I26" s="2">
        <v>3</v>
      </c>
      <c r="J26" s="4">
        <v>45791</v>
      </c>
      <c r="K26" s="2">
        <v>4</v>
      </c>
      <c r="L26" s="4">
        <v>45796</v>
      </c>
      <c r="M26" s="2">
        <v>4</v>
      </c>
      <c r="N26" s="4">
        <v>45803</v>
      </c>
      <c r="O26" s="2">
        <v>5</v>
      </c>
      <c r="P26" s="13">
        <f t="shared" si="0"/>
        <v>3.7142857142857144</v>
      </c>
      <c r="Q26" s="1">
        <v>0.6</v>
      </c>
      <c r="U26" s="2"/>
    </row>
    <row r="27" spans="1:23" x14ac:dyDescent="0.25">
      <c r="A27" s="17" t="s">
        <v>69</v>
      </c>
      <c r="B27" s="4">
        <v>45775</v>
      </c>
      <c r="C27" s="2">
        <v>2</v>
      </c>
      <c r="D27" s="4">
        <v>45777</v>
      </c>
      <c r="E27" s="2">
        <v>4</v>
      </c>
      <c r="F27" s="4">
        <v>45782</v>
      </c>
      <c r="G27" s="2">
        <v>3</v>
      </c>
      <c r="H27" s="4">
        <v>45789</v>
      </c>
      <c r="I27" s="2">
        <v>4</v>
      </c>
      <c r="J27" s="4">
        <v>45791</v>
      </c>
      <c r="K27" s="2">
        <v>3</v>
      </c>
      <c r="L27" s="4">
        <v>45796</v>
      </c>
      <c r="M27" s="2">
        <v>3</v>
      </c>
      <c r="N27" s="4">
        <v>45803</v>
      </c>
      <c r="O27" s="2">
        <v>5</v>
      </c>
      <c r="P27" s="13">
        <f t="shared" si="0"/>
        <v>3.4285714285714284</v>
      </c>
      <c r="Q27" s="2">
        <v>0.1</v>
      </c>
      <c r="U27" s="2"/>
    </row>
    <row r="28" spans="1:23" x14ac:dyDescent="0.25">
      <c r="A28" s="17" t="s">
        <v>70</v>
      </c>
      <c r="B28" s="4">
        <v>45775</v>
      </c>
      <c r="C28" s="2">
        <v>2</v>
      </c>
      <c r="D28" s="4">
        <v>45777</v>
      </c>
      <c r="E28" s="2" t="s">
        <v>243</v>
      </c>
      <c r="F28" s="4">
        <v>45782</v>
      </c>
      <c r="G28" s="2">
        <v>0</v>
      </c>
      <c r="H28" s="4">
        <v>45789</v>
      </c>
      <c r="I28" s="2">
        <v>3</v>
      </c>
      <c r="J28" s="4">
        <v>45791</v>
      </c>
      <c r="K28" s="2">
        <v>1</v>
      </c>
      <c r="L28" s="4">
        <v>45796</v>
      </c>
      <c r="M28" s="2" t="s">
        <v>243</v>
      </c>
      <c r="N28" s="4">
        <v>45803</v>
      </c>
      <c r="O28" s="2" t="s">
        <v>243</v>
      </c>
      <c r="P28" s="13">
        <f t="shared" si="0"/>
        <v>0.8571428571428571</v>
      </c>
      <c r="Q28" s="2"/>
      <c r="U28" s="2"/>
    </row>
    <row r="29" spans="1:23" x14ac:dyDescent="0.25">
      <c r="A29" s="17" t="s">
        <v>71</v>
      </c>
      <c r="B29" s="4">
        <v>45775</v>
      </c>
      <c r="C29" s="2">
        <v>3</v>
      </c>
      <c r="D29" s="4">
        <v>45777</v>
      </c>
      <c r="E29" s="2">
        <v>4</v>
      </c>
      <c r="F29" s="4">
        <v>45782</v>
      </c>
      <c r="G29" s="2">
        <v>3</v>
      </c>
      <c r="H29" s="4">
        <v>45789</v>
      </c>
      <c r="I29" s="2">
        <v>3</v>
      </c>
      <c r="J29" s="4">
        <v>45791</v>
      </c>
      <c r="K29" s="2">
        <v>1</v>
      </c>
      <c r="L29" s="4">
        <v>45796</v>
      </c>
      <c r="M29" s="2">
        <v>3</v>
      </c>
      <c r="N29" s="4">
        <v>45803</v>
      </c>
      <c r="O29" s="2">
        <v>2</v>
      </c>
      <c r="P29" s="13">
        <f t="shared" si="0"/>
        <v>2.7142857142857144</v>
      </c>
      <c r="Q29" s="2">
        <v>0.3</v>
      </c>
      <c r="U29" s="2"/>
      <c r="V29" s="1" t="s">
        <v>248</v>
      </c>
      <c r="W29" s="1">
        <v>10</v>
      </c>
    </row>
    <row r="30" spans="1:23" x14ac:dyDescent="0.25">
      <c r="A30" s="17" t="s">
        <v>72</v>
      </c>
      <c r="B30" s="4">
        <v>45775</v>
      </c>
      <c r="C30" s="2">
        <v>4</v>
      </c>
      <c r="D30" s="4">
        <v>45777</v>
      </c>
      <c r="E30" s="2">
        <v>3</v>
      </c>
      <c r="F30" s="4">
        <v>45782</v>
      </c>
      <c r="G30" s="2" t="s">
        <v>243</v>
      </c>
      <c r="H30" s="4">
        <v>45789</v>
      </c>
      <c r="I30" s="2" t="s">
        <v>243</v>
      </c>
      <c r="J30" s="4">
        <v>45791</v>
      </c>
      <c r="K30" s="2" t="s">
        <v>243</v>
      </c>
      <c r="L30" s="4">
        <v>45796</v>
      </c>
      <c r="M30" s="2">
        <v>3</v>
      </c>
      <c r="N30" s="4">
        <v>45803</v>
      </c>
      <c r="O30" s="2" t="s">
        <v>243</v>
      </c>
      <c r="P30" s="13">
        <f t="shared" si="0"/>
        <v>1.4285714285714286</v>
      </c>
      <c r="Q30" s="2"/>
      <c r="U30" s="2"/>
    </row>
    <row r="31" spans="1:23" x14ac:dyDescent="0.25">
      <c r="A31" s="17" t="s">
        <v>73</v>
      </c>
      <c r="B31" s="4">
        <v>45775</v>
      </c>
      <c r="C31" s="2">
        <v>4</v>
      </c>
      <c r="D31" s="4">
        <v>45777</v>
      </c>
      <c r="E31" s="2">
        <v>4</v>
      </c>
      <c r="F31" s="4">
        <v>45782</v>
      </c>
      <c r="G31" s="2">
        <v>3</v>
      </c>
      <c r="H31" s="4">
        <v>45789</v>
      </c>
      <c r="I31" s="2">
        <v>5</v>
      </c>
      <c r="J31" s="4">
        <v>45791</v>
      </c>
      <c r="K31" s="2">
        <v>4</v>
      </c>
      <c r="L31" s="4">
        <v>45796</v>
      </c>
      <c r="M31" s="2">
        <v>4</v>
      </c>
      <c r="N31" s="4">
        <v>45803</v>
      </c>
      <c r="O31" s="2">
        <v>4</v>
      </c>
      <c r="P31" s="13">
        <f t="shared" si="0"/>
        <v>4</v>
      </c>
      <c r="Q31" s="2">
        <v>0.1</v>
      </c>
      <c r="U31" s="2"/>
    </row>
    <row r="32" spans="1:23" x14ac:dyDescent="0.25">
      <c r="A32" s="17" t="s">
        <v>74</v>
      </c>
      <c r="B32" s="4">
        <v>45775</v>
      </c>
      <c r="C32" s="2">
        <v>3</v>
      </c>
      <c r="D32" s="4">
        <v>45777</v>
      </c>
      <c r="E32" s="2" t="s">
        <v>243</v>
      </c>
      <c r="F32" s="4">
        <v>45782</v>
      </c>
      <c r="G32" s="2">
        <v>4</v>
      </c>
      <c r="H32" s="4">
        <v>45789</v>
      </c>
      <c r="I32" s="2" t="s">
        <v>243</v>
      </c>
      <c r="J32" s="4">
        <v>45791</v>
      </c>
      <c r="K32" s="2">
        <v>0</v>
      </c>
      <c r="L32" s="4">
        <v>45796</v>
      </c>
      <c r="M32" s="2">
        <v>4</v>
      </c>
      <c r="N32" s="4">
        <v>45803</v>
      </c>
      <c r="O32" s="2">
        <v>4</v>
      </c>
      <c r="P32" s="13">
        <f t="shared" si="0"/>
        <v>2.1428571428571428</v>
      </c>
      <c r="Q32" s="2"/>
      <c r="U32" s="2"/>
    </row>
    <row r="33" spans="1:22" x14ac:dyDescent="0.25">
      <c r="A33" s="17" t="s">
        <v>75</v>
      </c>
      <c r="B33" s="4">
        <v>45775</v>
      </c>
      <c r="C33" s="2">
        <v>3</v>
      </c>
      <c r="D33" s="4">
        <v>45777</v>
      </c>
      <c r="E33" s="2">
        <v>5</v>
      </c>
      <c r="F33" s="4">
        <v>45782</v>
      </c>
      <c r="G33" s="2">
        <v>2</v>
      </c>
      <c r="H33" s="4">
        <v>45789</v>
      </c>
      <c r="I33" s="2">
        <v>4</v>
      </c>
      <c r="J33" s="4">
        <v>45791</v>
      </c>
      <c r="K33" s="2">
        <v>4</v>
      </c>
      <c r="L33" s="4">
        <v>45796</v>
      </c>
      <c r="M33" s="2">
        <v>4</v>
      </c>
      <c r="N33" s="4">
        <v>45803</v>
      </c>
      <c r="O33" s="2">
        <v>5</v>
      </c>
      <c r="P33" s="13">
        <f t="shared" si="0"/>
        <v>3.8571428571428572</v>
      </c>
      <c r="Q33" s="2">
        <v>0.2</v>
      </c>
      <c r="U33" s="2"/>
    </row>
    <row r="34" spans="1:22" x14ac:dyDescent="0.25">
      <c r="A34" s="17" t="s">
        <v>76</v>
      </c>
      <c r="B34" s="4">
        <v>45775</v>
      </c>
      <c r="C34" s="2">
        <v>4</v>
      </c>
      <c r="D34" s="4">
        <v>45777</v>
      </c>
      <c r="E34" s="2">
        <v>2</v>
      </c>
      <c r="F34" s="4">
        <v>45782</v>
      </c>
      <c r="G34" s="2">
        <v>4</v>
      </c>
      <c r="H34" s="4">
        <v>45789</v>
      </c>
      <c r="I34" s="2" t="s">
        <v>243</v>
      </c>
      <c r="J34" s="4">
        <v>45791</v>
      </c>
      <c r="K34" s="2">
        <v>3</v>
      </c>
      <c r="L34" s="4">
        <v>45796</v>
      </c>
      <c r="M34" s="2">
        <v>2</v>
      </c>
      <c r="N34" s="4">
        <v>45803</v>
      </c>
      <c r="O34" s="2" t="s">
        <v>243</v>
      </c>
      <c r="P34" s="13">
        <f t="shared" si="0"/>
        <v>2.1428571428571428</v>
      </c>
      <c r="Q34" s="2"/>
      <c r="U34" s="2"/>
    </row>
    <row r="35" spans="1:22" x14ac:dyDescent="0.25">
      <c r="A35" s="17" t="s">
        <v>77</v>
      </c>
      <c r="B35" s="4">
        <v>45775</v>
      </c>
      <c r="C35" s="2">
        <v>4</v>
      </c>
      <c r="D35" s="4">
        <v>45777</v>
      </c>
      <c r="E35" s="2">
        <v>5</v>
      </c>
      <c r="F35" s="4">
        <v>45782</v>
      </c>
      <c r="G35" s="2">
        <v>1</v>
      </c>
      <c r="H35" s="4">
        <v>45789</v>
      </c>
      <c r="I35" s="2">
        <v>5</v>
      </c>
      <c r="J35" s="4">
        <v>45791</v>
      </c>
      <c r="K35" s="2">
        <v>4</v>
      </c>
      <c r="L35" s="4">
        <v>45796</v>
      </c>
      <c r="M35" s="2">
        <v>0</v>
      </c>
      <c r="N35" s="4">
        <v>45803</v>
      </c>
      <c r="O35" s="41">
        <v>3</v>
      </c>
      <c r="P35" s="13">
        <f t="shared" si="0"/>
        <v>3.1428571428571428</v>
      </c>
      <c r="Q35" s="2"/>
      <c r="U35" s="2"/>
    </row>
    <row r="36" spans="1:22" x14ac:dyDescent="0.25">
      <c r="A36" s="17" t="s">
        <v>78</v>
      </c>
      <c r="B36" s="4">
        <v>45775</v>
      </c>
      <c r="C36" s="2">
        <v>5</v>
      </c>
      <c r="D36" s="4">
        <v>45777</v>
      </c>
      <c r="E36" s="2">
        <v>4</v>
      </c>
      <c r="F36" s="4">
        <v>45782</v>
      </c>
      <c r="G36" s="2">
        <v>4</v>
      </c>
      <c r="H36" s="4">
        <v>45789</v>
      </c>
      <c r="I36" s="2">
        <v>3</v>
      </c>
      <c r="J36" s="4">
        <v>45791</v>
      </c>
      <c r="K36" s="2">
        <v>3</v>
      </c>
      <c r="L36" s="4">
        <v>45796</v>
      </c>
      <c r="M36" s="2">
        <v>4</v>
      </c>
      <c r="N36" s="4">
        <v>45803</v>
      </c>
      <c r="O36" s="2">
        <v>3</v>
      </c>
      <c r="P36" s="13">
        <f t="shared" si="0"/>
        <v>3.7142857142857144</v>
      </c>
      <c r="Q36" s="1">
        <v>0.6</v>
      </c>
      <c r="U36" s="2"/>
    </row>
    <row r="37" spans="1:22" x14ac:dyDescent="0.25">
      <c r="A37" s="17" t="s">
        <v>79</v>
      </c>
      <c r="B37" s="4">
        <v>45775</v>
      </c>
      <c r="C37" s="2">
        <v>5</v>
      </c>
      <c r="D37" s="4">
        <v>45777</v>
      </c>
      <c r="E37" s="2">
        <v>2</v>
      </c>
      <c r="F37" s="4">
        <v>45782</v>
      </c>
      <c r="G37" s="2">
        <v>3</v>
      </c>
      <c r="H37" s="4">
        <v>45789</v>
      </c>
      <c r="I37" s="2">
        <v>5</v>
      </c>
      <c r="J37" s="4">
        <v>45791</v>
      </c>
      <c r="K37" s="2">
        <v>4</v>
      </c>
      <c r="L37" s="4">
        <v>45796</v>
      </c>
      <c r="M37" s="2">
        <v>2</v>
      </c>
      <c r="N37" s="4">
        <v>45803</v>
      </c>
      <c r="O37" s="2">
        <v>4</v>
      </c>
      <c r="P37" s="13">
        <f t="shared" si="0"/>
        <v>3.5714285714285716</v>
      </c>
      <c r="Q37" s="2">
        <v>0.1</v>
      </c>
      <c r="U37" s="2"/>
    </row>
    <row r="38" spans="1:22" x14ac:dyDescent="0.25">
      <c r="A38" s="17" t="s">
        <v>80</v>
      </c>
      <c r="B38" s="4">
        <v>45775</v>
      </c>
      <c r="C38" s="2">
        <v>4</v>
      </c>
      <c r="D38" s="4">
        <v>45777</v>
      </c>
      <c r="E38" s="2">
        <v>4</v>
      </c>
      <c r="F38" s="4">
        <v>45782</v>
      </c>
      <c r="G38" s="2">
        <v>2</v>
      </c>
      <c r="H38" s="4">
        <v>45789</v>
      </c>
      <c r="I38" s="2">
        <v>4</v>
      </c>
      <c r="J38" s="4">
        <v>45791</v>
      </c>
      <c r="K38" s="2">
        <v>4</v>
      </c>
      <c r="L38" s="4">
        <v>45796</v>
      </c>
      <c r="M38" s="2">
        <v>3</v>
      </c>
      <c r="N38" s="4">
        <v>45803</v>
      </c>
      <c r="O38" s="2">
        <v>5</v>
      </c>
      <c r="P38" s="13">
        <f t="shared" si="0"/>
        <v>3.7142857142857144</v>
      </c>
      <c r="Q38" s="2">
        <v>0.2</v>
      </c>
      <c r="U38" s="2"/>
      <c r="V38" s="1" t="s">
        <v>251</v>
      </c>
    </row>
    <row r="39" spans="1:22" x14ac:dyDescent="0.25">
      <c r="A39" s="18" t="s">
        <v>81</v>
      </c>
      <c r="B39" s="10">
        <v>45775</v>
      </c>
      <c r="C39" s="11">
        <v>1</v>
      </c>
      <c r="D39" s="10">
        <v>45777</v>
      </c>
      <c r="E39" s="11">
        <v>2</v>
      </c>
      <c r="F39" s="10">
        <v>45782</v>
      </c>
      <c r="G39" s="11">
        <v>3</v>
      </c>
      <c r="H39" s="10">
        <v>45789</v>
      </c>
      <c r="I39" s="11">
        <v>4</v>
      </c>
      <c r="J39" s="10">
        <v>45791</v>
      </c>
      <c r="K39" s="11">
        <v>2</v>
      </c>
      <c r="L39" s="10">
        <v>45796</v>
      </c>
      <c r="M39" s="11">
        <v>4</v>
      </c>
      <c r="N39" s="10">
        <v>45803</v>
      </c>
      <c r="O39" s="11">
        <v>2</v>
      </c>
      <c r="P39" s="19">
        <f t="shared" si="0"/>
        <v>2.5714285714285716</v>
      </c>
      <c r="Q39" s="11">
        <v>0.1</v>
      </c>
      <c r="U39" s="2"/>
    </row>
  </sheetData>
  <autoFilter ref="A2:P39" xr:uid="{153894F0-9B0F-4052-A9AD-293CBFC2E0B9}"/>
  <mergeCells count="15">
    <mergeCell ref="R3:T5"/>
    <mergeCell ref="Q1:Q2"/>
    <mergeCell ref="V1:V2"/>
    <mergeCell ref="W1:W2"/>
    <mergeCell ref="X1:X2"/>
    <mergeCell ref="A1:A2"/>
    <mergeCell ref="P1:P2"/>
    <mergeCell ref="D1:E1"/>
    <mergeCell ref="F1:G1"/>
    <mergeCell ref="B1:C1"/>
    <mergeCell ref="H1:I1"/>
    <mergeCell ref="J1:K1"/>
    <mergeCell ref="L1:M1"/>
    <mergeCell ref="N1:O1"/>
    <mergeCell ref="R1:T2"/>
  </mergeCells>
  <pageMargins left="0.25" right="0.25" top="0.75" bottom="0.75" header="0.3" footer="0.3"/>
  <pageSetup paperSize="5" scale="6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F0CE-1FAD-4F95-88A5-F9CF330B5D29}">
  <sheetPr>
    <pageSetUpPr fitToPage="1"/>
  </sheetPr>
  <dimension ref="A1:W46"/>
  <sheetViews>
    <sheetView zoomScale="89" zoomScaleNormal="85" workbookViewId="0">
      <pane xSplit="1" topLeftCell="B1" activePane="topRight" state="frozen"/>
      <selection pane="topRight" activeCell="P25" sqref="P25"/>
    </sheetView>
  </sheetViews>
  <sheetFormatPr baseColWidth="10" defaultRowHeight="18" x14ac:dyDescent="0.25"/>
  <cols>
    <col min="1" max="1" width="62.5703125" style="1" customWidth="1"/>
    <col min="2" max="2" width="16.140625" style="1" bestFit="1" customWidth="1"/>
    <col min="3" max="3" width="7.42578125" style="2" customWidth="1"/>
    <col min="4" max="4" width="16.140625" style="1" bestFit="1" customWidth="1"/>
    <col min="5" max="5" width="7" style="1" customWidth="1"/>
    <col min="6" max="6" width="15.85546875" style="2" customWidth="1"/>
    <col min="7" max="7" width="8.140625" style="1" customWidth="1"/>
    <col min="8" max="8" width="16.140625" style="1" bestFit="1" customWidth="1"/>
    <col min="9" max="9" width="8" style="1" customWidth="1"/>
    <col min="10" max="10" width="16.140625" style="1" bestFit="1" customWidth="1"/>
    <col min="11" max="11" width="7.5703125" style="1" customWidth="1"/>
    <col min="12" max="12" width="16.140625" style="1" bestFit="1" customWidth="1"/>
    <col min="13" max="13" width="7.42578125" style="1" customWidth="1"/>
    <col min="14" max="14" width="25.140625" style="1" customWidth="1"/>
    <col min="15" max="15" width="23.28515625" style="1" customWidth="1"/>
    <col min="16" max="16" width="11.42578125" style="1" customWidth="1"/>
    <col min="17" max="17" width="24" style="1" customWidth="1"/>
    <col min="18" max="21" width="11.42578125" style="1"/>
    <col min="22" max="22" width="18.140625" style="1" customWidth="1"/>
    <col min="23" max="16384" width="11.42578125" style="1"/>
  </cols>
  <sheetData>
    <row r="1" spans="1:23" s="3" customFormat="1" ht="18" customHeight="1" x14ac:dyDescent="0.25">
      <c r="A1" s="31" t="s">
        <v>2</v>
      </c>
      <c r="B1" s="31" t="s">
        <v>238</v>
      </c>
      <c r="C1" s="31"/>
      <c r="D1" s="31" t="s">
        <v>252</v>
      </c>
      <c r="E1" s="31"/>
      <c r="F1" s="31" t="s">
        <v>253</v>
      </c>
      <c r="G1" s="31"/>
      <c r="H1" s="31" t="s">
        <v>254</v>
      </c>
      <c r="I1" s="31"/>
      <c r="J1" s="31" t="s">
        <v>255</v>
      </c>
      <c r="K1" s="31"/>
      <c r="L1" s="31" t="s">
        <v>258</v>
      </c>
      <c r="M1" s="31"/>
      <c r="N1" s="32" t="s">
        <v>231</v>
      </c>
      <c r="O1" s="32" t="s">
        <v>241</v>
      </c>
      <c r="P1" s="32" t="s">
        <v>240</v>
      </c>
      <c r="Q1" s="32" t="s">
        <v>242</v>
      </c>
      <c r="R1" s="33" t="s">
        <v>232</v>
      </c>
      <c r="S1" s="33"/>
      <c r="T1" s="33"/>
      <c r="V1" s="30" t="s">
        <v>245</v>
      </c>
      <c r="W1" s="30" t="s">
        <v>246</v>
      </c>
    </row>
    <row r="2" spans="1:23" s="3" customFormat="1" x14ac:dyDescent="0.25">
      <c r="A2" s="31"/>
      <c r="B2" s="7" t="s">
        <v>0</v>
      </c>
      <c r="C2" s="5" t="s">
        <v>1</v>
      </c>
      <c r="D2" s="7" t="s">
        <v>0</v>
      </c>
      <c r="E2" s="5" t="s">
        <v>1</v>
      </c>
      <c r="F2" s="7" t="s">
        <v>0</v>
      </c>
      <c r="G2" s="5" t="s">
        <v>1</v>
      </c>
      <c r="H2" s="7" t="s">
        <v>0</v>
      </c>
      <c r="I2" s="5" t="s">
        <v>1</v>
      </c>
      <c r="J2" s="7" t="s">
        <v>0</v>
      </c>
      <c r="K2" s="5" t="s">
        <v>1</v>
      </c>
      <c r="L2" s="7" t="s">
        <v>0</v>
      </c>
      <c r="M2" s="5" t="s">
        <v>1</v>
      </c>
      <c r="N2" s="32"/>
      <c r="O2" s="32"/>
      <c r="P2" s="32"/>
      <c r="Q2" s="32"/>
      <c r="R2" s="34"/>
      <c r="S2" s="34"/>
      <c r="T2" s="34"/>
      <c r="V2" s="30"/>
      <c r="W2" s="30"/>
    </row>
    <row r="3" spans="1:23" x14ac:dyDescent="0.25">
      <c r="A3" s="1" t="s">
        <v>82</v>
      </c>
      <c r="B3" s="4">
        <v>45777</v>
      </c>
      <c r="C3" s="2">
        <v>3</v>
      </c>
      <c r="D3" s="4">
        <v>45782</v>
      </c>
      <c r="E3" s="2">
        <v>4</v>
      </c>
      <c r="F3" s="4">
        <v>45784</v>
      </c>
      <c r="G3" s="2">
        <v>2</v>
      </c>
      <c r="H3" s="4">
        <v>45789</v>
      </c>
      <c r="I3" s="2">
        <v>2</v>
      </c>
      <c r="J3" s="4">
        <v>45796</v>
      </c>
      <c r="K3" s="2">
        <v>1</v>
      </c>
      <c r="L3" s="4">
        <v>45805</v>
      </c>
      <c r="M3" s="2">
        <v>3</v>
      </c>
      <c r="N3" s="13">
        <f>AVERAGE(IF(C3="NP",0,C3),(IF(E3="NP",0,E3)),(IF(G3="NP",0,G3)),(IF(I3="NP",0,I3)),(IF(K3="NP",0,K3)),(IF(M3="NP",0,M3)))</f>
        <v>2.5</v>
      </c>
      <c r="O3" s="2"/>
      <c r="P3" s="2"/>
      <c r="Q3" s="20">
        <f xml:space="preserve"> N3*0.3+(IF(O3="NP",0,O3)*0.7)+P3</f>
        <v>0.75</v>
      </c>
      <c r="R3" s="39">
        <f xml:space="preserve"> AVERAGE(Q3:Q39)</f>
        <v>0.95405405405405397</v>
      </c>
      <c r="S3" s="36"/>
      <c r="T3" s="36"/>
    </row>
    <row r="4" spans="1:23" x14ac:dyDescent="0.25">
      <c r="A4" s="1" t="s">
        <v>83</v>
      </c>
      <c r="B4" s="4">
        <v>45777</v>
      </c>
      <c r="C4" s="2" t="s">
        <v>243</v>
      </c>
      <c r="D4" s="4">
        <v>45782</v>
      </c>
      <c r="E4" s="2" t="s">
        <v>243</v>
      </c>
      <c r="F4" s="4">
        <v>45784</v>
      </c>
      <c r="G4" s="2" t="s">
        <v>243</v>
      </c>
      <c r="H4" s="4">
        <v>45789</v>
      </c>
      <c r="I4" s="2">
        <v>5</v>
      </c>
      <c r="J4" s="4">
        <v>45796</v>
      </c>
      <c r="K4" s="2">
        <v>3</v>
      </c>
      <c r="L4" s="4">
        <v>45805</v>
      </c>
      <c r="M4" s="2">
        <v>5</v>
      </c>
      <c r="N4" s="13">
        <f t="shared" ref="N4:N46" si="0">AVERAGE(IF(C4="NP",0,C4),(IF(E4="NP",0,E4)),(IF(G4="NP",0,G4)),(IF(I4="NP",0,I4)),(IF(K4="NP",0,K4)),(IF(M4="NP",0,M4)))</f>
        <v>2.1666666666666665</v>
      </c>
      <c r="O4" s="2"/>
      <c r="P4" s="2"/>
      <c r="Q4" s="20">
        <f xml:space="preserve"> N4*0.3+(IF(O4="NP",0,O4)*0.7)+P4</f>
        <v>0.64999999999999991</v>
      </c>
      <c r="R4" s="38"/>
      <c r="S4" s="38"/>
      <c r="T4" s="38"/>
    </row>
    <row r="5" spans="1:23" x14ac:dyDescent="0.25">
      <c r="A5" s="1" t="s">
        <v>84</v>
      </c>
      <c r="B5" s="4">
        <v>45777</v>
      </c>
      <c r="C5" s="2">
        <v>2</v>
      </c>
      <c r="D5" s="4">
        <v>45782</v>
      </c>
      <c r="E5" s="2">
        <v>2</v>
      </c>
      <c r="F5" s="4">
        <v>45784</v>
      </c>
      <c r="G5" s="2" t="s">
        <v>243</v>
      </c>
      <c r="H5" s="4">
        <v>45789</v>
      </c>
      <c r="I5" s="2">
        <v>2</v>
      </c>
      <c r="J5" s="4">
        <v>45796</v>
      </c>
      <c r="K5" s="2">
        <v>3</v>
      </c>
      <c r="L5" s="4">
        <v>45805</v>
      </c>
      <c r="M5" s="2">
        <v>3</v>
      </c>
      <c r="N5" s="13">
        <f t="shared" si="0"/>
        <v>2</v>
      </c>
      <c r="O5" s="2"/>
      <c r="P5" s="2"/>
      <c r="Q5" s="20">
        <f t="shared" ref="Q5:Q46" si="1" xml:space="preserve"> N5*0.3+(IF(O5="NP",0,O5)*0.7)+P5</f>
        <v>0.6</v>
      </c>
      <c r="R5" s="38"/>
      <c r="S5" s="38"/>
      <c r="T5" s="38"/>
    </row>
    <row r="6" spans="1:23" x14ac:dyDescent="0.25">
      <c r="A6" s="1" t="s">
        <v>85</v>
      </c>
      <c r="B6" s="4">
        <v>45777</v>
      </c>
      <c r="C6" s="2">
        <v>3</v>
      </c>
      <c r="D6" s="4">
        <v>45782</v>
      </c>
      <c r="E6" s="2">
        <v>2</v>
      </c>
      <c r="F6" s="4">
        <v>45784</v>
      </c>
      <c r="G6" s="2">
        <v>4</v>
      </c>
      <c r="H6" s="4">
        <v>45789</v>
      </c>
      <c r="I6" s="2">
        <v>4</v>
      </c>
      <c r="J6" s="4">
        <v>45796</v>
      </c>
      <c r="K6" s="2">
        <v>4</v>
      </c>
      <c r="L6" s="4">
        <v>45805</v>
      </c>
      <c r="M6" s="2">
        <v>4</v>
      </c>
      <c r="N6" s="13">
        <f t="shared" si="0"/>
        <v>3.5</v>
      </c>
      <c r="O6" s="2"/>
      <c r="P6" s="2">
        <v>0.2</v>
      </c>
      <c r="Q6" s="20">
        <f t="shared" si="1"/>
        <v>1.25</v>
      </c>
      <c r="V6" s="1" t="s">
        <v>251</v>
      </c>
    </row>
    <row r="7" spans="1:23" x14ac:dyDescent="0.25">
      <c r="A7" s="1" t="s">
        <v>86</v>
      </c>
      <c r="B7" s="4">
        <v>45777</v>
      </c>
      <c r="C7" s="2">
        <v>2</v>
      </c>
      <c r="D7" s="4">
        <v>45782</v>
      </c>
      <c r="E7" s="2">
        <v>3</v>
      </c>
      <c r="F7" s="4">
        <v>45784</v>
      </c>
      <c r="G7" s="2">
        <v>2</v>
      </c>
      <c r="H7" s="4">
        <v>45789</v>
      </c>
      <c r="I7" s="2">
        <v>5</v>
      </c>
      <c r="J7" s="4">
        <v>45796</v>
      </c>
      <c r="K7" s="2">
        <v>3</v>
      </c>
      <c r="L7" s="4">
        <v>45805</v>
      </c>
      <c r="M7" s="2" t="s">
        <v>243</v>
      </c>
      <c r="N7" s="13">
        <f t="shared" si="0"/>
        <v>2.5</v>
      </c>
      <c r="O7" s="2"/>
      <c r="P7" s="2">
        <v>0.2</v>
      </c>
      <c r="Q7" s="20">
        <f t="shared" si="1"/>
        <v>0.95</v>
      </c>
      <c r="V7" s="1" t="s">
        <v>251</v>
      </c>
    </row>
    <row r="8" spans="1:23" x14ac:dyDescent="0.25">
      <c r="A8" s="1" t="s">
        <v>87</v>
      </c>
      <c r="B8" s="4">
        <v>45777</v>
      </c>
      <c r="C8" s="2">
        <v>4</v>
      </c>
      <c r="D8" s="4">
        <v>45782</v>
      </c>
      <c r="E8" s="2">
        <v>4</v>
      </c>
      <c r="F8" s="4">
        <v>45784</v>
      </c>
      <c r="G8" s="2" t="s">
        <v>243</v>
      </c>
      <c r="H8" s="4">
        <v>45789</v>
      </c>
      <c r="I8" s="2">
        <v>4</v>
      </c>
      <c r="J8" s="4">
        <v>45796</v>
      </c>
      <c r="K8" s="2" t="s">
        <v>243</v>
      </c>
      <c r="L8" s="4">
        <v>45805</v>
      </c>
      <c r="M8" s="2" t="s">
        <v>243</v>
      </c>
      <c r="N8" s="13">
        <f t="shared" si="0"/>
        <v>2</v>
      </c>
      <c r="O8" s="2"/>
      <c r="P8" s="2"/>
      <c r="Q8" s="20">
        <f t="shared" si="1"/>
        <v>0.6</v>
      </c>
    </row>
    <row r="9" spans="1:23" x14ac:dyDescent="0.25">
      <c r="A9" s="1" t="s">
        <v>88</v>
      </c>
      <c r="B9" s="4">
        <v>45777</v>
      </c>
      <c r="C9" s="2">
        <v>4</v>
      </c>
      <c r="D9" s="4">
        <v>45782</v>
      </c>
      <c r="E9" s="2">
        <v>3</v>
      </c>
      <c r="F9" s="4">
        <v>45784</v>
      </c>
      <c r="G9" s="2">
        <v>4</v>
      </c>
      <c r="H9" s="4">
        <v>45789</v>
      </c>
      <c r="I9" s="2">
        <v>2</v>
      </c>
      <c r="J9" s="4">
        <v>45796</v>
      </c>
      <c r="K9" s="2">
        <v>3</v>
      </c>
      <c r="L9" s="4">
        <v>45805</v>
      </c>
      <c r="M9" s="2">
        <v>5</v>
      </c>
      <c r="N9" s="13">
        <f t="shared" si="0"/>
        <v>3.5</v>
      </c>
      <c r="O9" s="2"/>
      <c r="P9" s="2">
        <v>0.5</v>
      </c>
      <c r="Q9" s="20">
        <f t="shared" si="1"/>
        <v>1.55</v>
      </c>
      <c r="V9" s="1" t="s">
        <v>256</v>
      </c>
      <c r="W9" s="1">
        <v>17</v>
      </c>
    </row>
    <row r="10" spans="1:23" x14ac:dyDescent="0.25">
      <c r="A10" s="1" t="s">
        <v>89</v>
      </c>
      <c r="B10" s="4">
        <v>45777</v>
      </c>
      <c r="C10" s="2">
        <v>3</v>
      </c>
      <c r="D10" s="4">
        <v>45782</v>
      </c>
      <c r="E10" s="2">
        <v>1</v>
      </c>
      <c r="F10" s="4">
        <v>45784</v>
      </c>
      <c r="G10" s="2" t="s">
        <v>243</v>
      </c>
      <c r="H10" s="4">
        <v>45789</v>
      </c>
      <c r="I10" s="2">
        <v>3</v>
      </c>
      <c r="J10" s="4">
        <v>45796</v>
      </c>
      <c r="K10" s="2">
        <v>2</v>
      </c>
      <c r="L10" s="4">
        <v>45805</v>
      </c>
      <c r="M10" s="2">
        <v>4</v>
      </c>
      <c r="N10" s="13">
        <f t="shared" si="0"/>
        <v>2.1666666666666665</v>
      </c>
      <c r="O10" s="2"/>
      <c r="P10" s="2">
        <v>0.2</v>
      </c>
      <c r="Q10" s="20">
        <f t="shared" si="1"/>
        <v>0.84999999999999987</v>
      </c>
      <c r="V10" s="1" t="s">
        <v>251</v>
      </c>
    </row>
    <row r="11" spans="1:23" x14ac:dyDescent="0.25">
      <c r="A11" s="1" t="s">
        <v>90</v>
      </c>
      <c r="B11" s="4">
        <v>45777</v>
      </c>
      <c r="C11" s="2">
        <v>3</v>
      </c>
      <c r="D11" s="4">
        <v>45782</v>
      </c>
      <c r="E11" s="2">
        <v>2</v>
      </c>
      <c r="F11" s="4">
        <v>45784</v>
      </c>
      <c r="G11" s="2">
        <v>4</v>
      </c>
      <c r="H11" s="4">
        <v>45789</v>
      </c>
      <c r="I11" s="2">
        <v>3</v>
      </c>
      <c r="J11" s="4">
        <v>45796</v>
      </c>
      <c r="K11" s="2">
        <v>4</v>
      </c>
      <c r="L11" s="4">
        <v>45805</v>
      </c>
      <c r="M11" s="2">
        <v>4</v>
      </c>
      <c r="N11" s="13">
        <f t="shared" si="0"/>
        <v>3.3333333333333335</v>
      </c>
      <c r="O11" s="2"/>
      <c r="P11" s="2">
        <v>0.2</v>
      </c>
      <c r="Q11" s="20">
        <f t="shared" si="1"/>
        <v>1.2</v>
      </c>
      <c r="V11" s="1" t="s">
        <v>251</v>
      </c>
    </row>
    <row r="12" spans="1:23" x14ac:dyDescent="0.25">
      <c r="A12" s="1" t="s">
        <v>91</v>
      </c>
      <c r="B12" s="4">
        <v>45777</v>
      </c>
      <c r="C12" s="2" t="s">
        <v>243</v>
      </c>
      <c r="D12" s="4">
        <v>45782</v>
      </c>
      <c r="E12" s="2" t="s">
        <v>243</v>
      </c>
      <c r="F12" s="4">
        <v>45784</v>
      </c>
      <c r="G12" s="2">
        <v>4</v>
      </c>
      <c r="H12" s="4">
        <v>45789</v>
      </c>
      <c r="I12" s="2">
        <v>5</v>
      </c>
      <c r="J12" s="4">
        <v>45796</v>
      </c>
      <c r="K12" s="2">
        <v>3</v>
      </c>
      <c r="L12" s="4">
        <v>45805</v>
      </c>
      <c r="M12" s="2">
        <v>5</v>
      </c>
      <c r="N12" s="13">
        <f t="shared" si="0"/>
        <v>2.8333333333333335</v>
      </c>
      <c r="O12" s="2"/>
      <c r="P12" s="2"/>
      <c r="Q12" s="20">
        <f t="shared" si="1"/>
        <v>0.85</v>
      </c>
    </row>
    <row r="13" spans="1:23" x14ac:dyDescent="0.25">
      <c r="A13" s="1" t="s">
        <v>92</v>
      </c>
      <c r="B13" s="4">
        <v>45777</v>
      </c>
      <c r="C13" s="2" t="s">
        <v>243</v>
      </c>
      <c r="D13" s="4">
        <v>45782</v>
      </c>
      <c r="E13" s="2">
        <v>2</v>
      </c>
      <c r="F13" s="4">
        <v>45784</v>
      </c>
      <c r="G13" s="2" t="s">
        <v>243</v>
      </c>
      <c r="H13" s="4">
        <v>45789</v>
      </c>
      <c r="I13" s="2">
        <v>4</v>
      </c>
      <c r="J13" s="4">
        <v>45796</v>
      </c>
      <c r="K13" s="2">
        <v>2</v>
      </c>
      <c r="L13" s="4">
        <v>45805</v>
      </c>
      <c r="M13" s="2" t="s">
        <v>243</v>
      </c>
      <c r="N13" s="13">
        <f t="shared" si="0"/>
        <v>1.3333333333333333</v>
      </c>
      <c r="O13" s="2"/>
      <c r="P13" s="2"/>
      <c r="Q13" s="20">
        <f t="shared" si="1"/>
        <v>0.39999999999999997</v>
      </c>
    </row>
    <row r="14" spans="1:23" x14ac:dyDescent="0.25">
      <c r="A14" s="1" t="s">
        <v>93</v>
      </c>
      <c r="B14" s="4">
        <v>45777</v>
      </c>
      <c r="C14" s="2">
        <v>4</v>
      </c>
      <c r="D14" s="4">
        <v>45782</v>
      </c>
      <c r="E14" s="2">
        <v>4</v>
      </c>
      <c r="F14" s="4">
        <v>45784</v>
      </c>
      <c r="G14" s="2">
        <v>3</v>
      </c>
      <c r="H14" s="4">
        <v>45789</v>
      </c>
      <c r="I14" s="2">
        <v>3</v>
      </c>
      <c r="J14" s="4">
        <v>45796</v>
      </c>
      <c r="K14" s="2">
        <v>4</v>
      </c>
      <c r="L14" s="4">
        <v>45805</v>
      </c>
      <c r="M14" s="2">
        <v>4</v>
      </c>
      <c r="N14" s="13">
        <f t="shared" si="0"/>
        <v>3.6666666666666665</v>
      </c>
      <c r="O14" s="2"/>
      <c r="P14" s="2"/>
      <c r="Q14" s="20">
        <f t="shared" si="1"/>
        <v>1.0999999999999999</v>
      </c>
    </row>
    <row r="15" spans="1:23" x14ac:dyDescent="0.25">
      <c r="A15" s="1" t="s">
        <v>94</v>
      </c>
      <c r="B15" s="4">
        <v>45777</v>
      </c>
      <c r="C15" s="2">
        <v>4</v>
      </c>
      <c r="D15" s="4">
        <v>45782</v>
      </c>
      <c r="E15" s="2">
        <v>3</v>
      </c>
      <c r="F15" s="4">
        <v>45784</v>
      </c>
      <c r="G15" s="2">
        <v>3</v>
      </c>
      <c r="H15" s="4">
        <v>45789</v>
      </c>
      <c r="I15" s="2">
        <v>3</v>
      </c>
      <c r="J15" s="4">
        <v>45796</v>
      </c>
      <c r="K15" s="2">
        <v>1</v>
      </c>
      <c r="L15" s="4">
        <v>45805</v>
      </c>
      <c r="M15" s="2">
        <v>1</v>
      </c>
      <c r="N15" s="13">
        <f t="shared" si="0"/>
        <v>2.5</v>
      </c>
      <c r="O15" s="2"/>
      <c r="P15" s="2">
        <v>0.2</v>
      </c>
      <c r="Q15" s="20">
        <f t="shared" si="1"/>
        <v>0.95</v>
      </c>
      <c r="V15" s="1" t="s">
        <v>251</v>
      </c>
    </row>
    <row r="16" spans="1:23" x14ac:dyDescent="0.25">
      <c r="A16" s="1" t="s">
        <v>95</v>
      </c>
      <c r="B16" s="4">
        <v>45777</v>
      </c>
      <c r="C16" s="2">
        <v>4</v>
      </c>
      <c r="D16" s="4">
        <v>45782</v>
      </c>
      <c r="E16" s="2">
        <v>3</v>
      </c>
      <c r="F16" s="4">
        <v>45784</v>
      </c>
      <c r="G16" s="2" t="s">
        <v>243</v>
      </c>
      <c r="H16" s="4">
        <v>45789</v>
      </c>
      <c r="I16" s="2">
        <v>4</v>
      </c>
      <c r="J16" s="4">
        <v>45796</v>
      </c>
      <c r="K16" s="2">
        <v>3</v>
      </c>
      <c r="L16" s="4">
        <v>45805</v>
      </c>
      <c r="M16" s="2">
        <v>5</v>
      </c>
      <c r="N16" s="13">
        <f t="shared" si="0"/>
        <v>3.1666666666666665</v>
      </c>
      <c r="O16" s="2"/>
      <c r="P16" s="2"/>
      <c r="Q16" s="20">
        <f t="shared" si="1"/>
        <v>0.95</v>
      </c>
    </row>
    <row r="17" spans="1:23" x14ac:dyDescent="0.25">
      <c r="A17" s="1" t="s">
        <v>96</v>
      </c>
      <c r="B17" s="4">
        <v>45777</v>
      </c>
      <c r="C17" s="2">
        <v>5</v>
      </c>
      <c r="D17" s="4">
        <v>45782</v>
      </c>
      <c r="E17" s="2">
        <v>4</v>
      </c>
      <c r="F17" s="4">
        <v>45784</v>
      </c>
      <c r="G17" s="2">
        <v>5</v>
      </c>
      <c r="H17" s="4">
        <v>45789</v>
      </c>
      <c r="I17" s="2">
        <v>5</v>
      </c>
      <c r="J17" s="4">
        <v>45796</v>
      </c>
      <c r="K17" s="2">
        <v>4</v>
      </c>
      <c r="L17" s="4">
        <v>45805</v>
      </c>
      <c r="M17" s="2">
        <v>3</v>
      </c>
      <c r="N17" s="13">
        <f t="shared" si="0"/>
        <v>4.333333333333333</v>
      </c>
      <c r="O17" s="2"/>
      <c r="P17" s="2">
        <v>0.1</v>
      </c>
      <c r="Q17" s="20">
        <f t="shared" si="1"/>
        <v>1.4</v>
      </c>
    </row>
    <row r="18" spans="1:23" x14ac:dyDescent="0.25">
      <c r="A18" s="1" t="s">
        <v>97</v>
      </c>
      <c r="B18" s="4">
        <v>45777</v>
      </c>
      <c r="C18" s="2">
        <v>1</v>
      </c>
      <c r="D18" s="4">
        <v>45782</v>
      </c>
      <c r="E18" s="2">
        <v>1</v>
      </c>
      <c r="F18" s="4">
        <v>45784</v>
      </c>
      <c r="G18" s="2">
        <v>4</v>
      </c>
      <c r="H18" s="4">
        <v>45789</v>
      </c>
      <c r="I18" s="2">
        <v>4</v>
      </c>
      <c r="J18" s="4">
        <v>45796</v>
      </c>
      <c r="K18" s="2">
        <v>2</v>
      </c>
      <c r="L18" s="4">
        <v>45805</v>
      </c>
      <c r="M18" s="2">
        <v>3</v>
      </c>
      <c r="N18" s="13">
        <f t="shared" si="0"/>
        <v>2.5</v>
      </c>
      <c r="O18" s="2"/>
      <c r="P18" s="2">
        <v>0.3</v>
      </c>
      <c r="Q18" s="20">
        <f t="shared" si="1"/>
        <v>1.05</v>
      </c>
      <c r="V18" s="1" t="s">
        <v>248</v>
      </c>
      <c r="W18" s="1">
        <v>12</v>
      </c>
    </row>
    <row r="19" spans="1:23" x14ac:dyDescent="0.25">
      <c r="A19" s="1" t="s">
        <v>98</v>
      </c>
      <c r="B19" s="4">
        <v>45777</v>
      </c>
      <c r="C19" s="2">
        <v>3</v>
      </c>
      <c r="D19" s="4">
        <v>45782</v>
      </c>
      <c r="E19" s="2" t="s">
        <v>243</v>
      </c>
      <c r="F19" s="4">
        <v>45784</v>
      </c>
      <c r="G19" s="2">
        <v>3</v>
      </c>
      <c r="H19" s="4">
        <v>45789</v>
      </c>
      <c r="I19" s="2">
        <v>4</v>
      </c>
      <c r="J19" s="4">
        <v>45796</v>
      </c>
      <c r="K19" s="2">
        <v>2</v>
      </c>
      <c r="L19" s="4">
        <v>45805</v>
      </c>
      <c r="M19" s="2" t="s">
        <v>243</v>
      </c>
      <c r="N19" s="13">
        <f t="shared" si="0"/>
        <v>2</v>
      </c>
      <c r="O19" s="2"/>
      <c r="P19" s="2">
        <v>0.3</v>
      </c>
      <c r="Q19" s="20">
        <f t="shared" si="1"/>
        <v>0.89999999999999991</v>
      </c>
      <c r="V19" s="1" t="s">
        <v>248</v>
      </c>
      <c r="W19" s="1">
        <v>13</v>
      </c>
    </row>
    <row r="20" spans="1:23" x14ac:dyDescent="0.25">
      <c r="A20" s="1" t="s">
        <v>99</v>
      </c>
      <c r="B20" s="4">
        <v>45777</v>
      </c>
      <c r="C20" s="2">
        <v>5</v>
      </c>
      <c r="D20" s="4">
        <v>45782</v>
      </c>
      <c r="E20" s="2">
        <v>4</v>
      </c>
      <c r="F20" s="4">
        <v>45784</v>
      </c>
      <c r="G20" s="2">
        <v>5</v>
      </c>
      <c r="H20" s="4">
        <v>45789</v>
      </c>
      <c r="I20" s="2" t="s">
        <v>243</v>
      </c>
      <c r="J20" s="4">
        <v>45796</v>
      </c>
      <c r="K20" s="2">
        <v>3</v>
      </c>
      <c r="L20" s="4">
        <v>45805</v>
      </c>
      <c r="M20" s="2">
        <v>2</v>
      </c>
      <c r="N20" s="13">
        <f t="shared" si="0"/>
        <v>3.1666666666666665</v>
      </c>
      <c r="O20" s="2"/>
      <c r="P20" s="2"/>
      <c r="Q20" s="20">
        <f t="shared" si="1"/>
        <v>0.95</v>
      </c>
    </row>
    <row r="21" spans="1:23" x14ac:dyDescent="0.25">
      <c r="A21" s="1" t="s">
        <v>100</v>
      </c>
      <c r="B21" s="4">
        <v>45777</v>
      </c>
      <c r="C21" s="2">
        <v>5</v>
      </c>
      <c r="D21" s="4">
        <v>45782</v>
      </c>
      <c r="E21" s="2">
        <v>3</v>
      </c>
      <c r="F21" s="4">
        <v>45784</v>
      </c>
      <c r="G21" s="2">
        <v>4</v>
      </c>
      <c r="H21" s="4">
        <v>45789</v>
      </c>
      <c r="I21" s="2">
        <v>3</v>
      </c>
      <c r="J21" s="4">
        <v>45796</v>
      </c>
      <c r="K21" s="2">
        <v>1</v>
      </c>
      <c r="L21" s="4">
        <v>45805</v>
      </c>
      <c r="M21" s="2">
        <v>3</v>
      </c>
      <c r="N21" s="13">
        <f t="shared" si="0"/>
        <v>3.1666666666666665</v>
      </c>
      <c r="O21" s="2"/>
      <c r="P21" s="2">
        <v>0.2</v>
      </c>
      <c r="Q21" s="20">
        <f t="shared" si="1"/>
        <v>1.1499999999999999</v>
      </c>
      <c r="V21" s="1" t="s">
        <v>251</v>
      </c>
    </row>
    <row r="22" spans="1:23" x14ac:dyDescent="0.25">
      <c r="A22" s="1" t="s">
        <v>101</v>
      </c>
      <c r="B22" s="4">
        <v>45777</v>
      </c>
      <c r="C22" s="2">
        <v>1</v>
      </c>
      <c r="D22" s="4">
        <v>45782</v>
      </c>
      <c r="E22" s="2">
        <v>4</v>
      </c>
      <c r="F22" s="4">
        <v>45784</v>
      </c>
      <c r="G22" s="2">
        <v>4</v>
      </c>
      <c r="H22" s="4">
        <v>45789</v>
      </c>
      <c r="I22" s="2">
        <v>3</v>
      </c>
      <c r="J22" s="4">
        <v>45796</v>
      </c>
      <c r="K22" s="2">
        <v>2</v>
      </c>
      <c r="L22" s="4">
        <v>45805</v>
      </c>
      <c r="M22" s="2">
        <v>4</v>
      </c>
      <c r="N22" s="13">
        <f t="shared" si="0"/>
        <v>3</v>
      </c>
      <c r="O22" s="2"/>
      <c r="P22" s="2">
        <v>0.2</v>
      </c>
      <c r="Q22" s="20">
        <f t="shared" si="1"/>
        <v>1.0999999999999999</v>
      </c>
      <c r="V22" s="1" t="s">
        <v>251</v>
      </c>
    </row>
    <row r="23" spans="1:23" x14ac:dyDescent="0.25">
      <c r="A23" s="1" t="s">
        <v>102</v>
      </c>
      <c r="B23" s="4">
        <v>45777</v>
      </c>
      <c r="C23" s="2">
        <v>4</v>
      </c>
      <c r="D23" s="4">
        <v>45782</v>
      </c>
      <c r="E23" s="2">
        <v>5</v>
      </c>
      <c r="F23" s="4">
        <v>45784</v>
      </c>
      <c r="G23" s="2">
        <v>4</v>
      </c>
      <c r="H23" s="4">
        <v>45789</v>
      </c>
      <c r="I23" s="2">
        <v>4</v>
      </c>
      <c r="J23" s="4">
        <v>45796</v>
      </c>
      <c r="K23" s="2">
        <v>4</v>
      </c>
      <c r="L23" s="4">
        <v>45805</v>
      </c>
      <c r="M23" s="2">
        <v>5</v>
      </c>
      <c r="N23" s="13">
        <f t="shared" si="0"/>
        <v>4.333333333333333</v>
      </c>
      <c r="O23" s="2"/>
      <c r="P23" s="2">
        <v>0.1</v>
      </c>
      <c r="Q23" s="20">
        <f t="shared" si="1"/>
        <v>1.4</v>
      </c>
      <c r="V23" s="1" t="s">
        <v>257</v>
      </c>
    </row>
    <row r="24" spans="1:23" x14ac:dyDescent="0.25">
      <c r="A24" s="1" t="s">
        <v>103</v>
      </c>
      <c r="B24" s="4">
        <v>45777</v>
      </c>
      <c r="C24" s="2">
        <v>3</v>
      </c>
      <c r="D24" s="4">
        <v>45782</v>
      </c>
      <c r="E24" s="2">
        <v>2</v>
      </c>
      <c r="F24" s="4">
        <v>45784</v>
      </c>
      <c r="G24" s="2">
        <v>3</v>
      </c>
      <c r="H24" s="4">
        <v>45789</v>
      </c>
      <c r="I24" s="2">
        <v>4</v>
      </c>
      <c r="J24" s="4">
        <v>45796</v>
      </c>
      <c r="K24" s="2">
        <v>4</v>
      </c>
      <c r="L24" s="4">
        <v>45805</v>
      </c>
      <c r="M24" s="2">
        <v>3</v>
      </c>
      <c r="N24" s="13">
        <f t="shared" si="0"/>
        <v>3.1666666666666665</v>
      </c>
      <c r="O24" s="2"/>
      <c r="P24" s="2"/>
      <c r="Q24" s="20">
        <f t="shared" si="1"/>
        <v>0.95</v>
      </c>
    </row>
    <row r="25" spans="1:23" x14ac:dyDescent="0.25">
      <c r="A25" s="1" t="s">
        <v>104</v>
      </c>
      <c r="B25" s="4">
        <v>45777</v>
      </c>
      <c r="C25" s="2">
        <v>2</v>
      </c>
      <c r="D25" s="4">
        <v>45782</v>
      </c>
      <c r="E25" s="2">
        <v>3</v>
      </c>
      <c r="F25" s="4">
        <v>45784</v>
      </c>
      <c r="G25" s="2">
        <v>5</v>
      </c>
      <c r="H25" s="4">
        <v>45789</v>
      </c>
      <c r="I25" s="2">
        <v>5</v>
      </c>
      <c r="J25" s="4">
        <v>45796</v>
      </c>
      <c r="K25" s="2">
        <v>2</v>
      </c>
      <c r="L25" s="4">
        <v>45805</v>
      </c>
      <c r="M25" s="2">
        <v>5</v>
      </c>
      <c r="N25" s="13">
        <f t="shared" si="0"/>
        <v>3.6666666666666665</v>
      </c>
      <c r="O25" s="2"/>
      <c r="P25" s="2">
        <v>0.3</v>
      </c>
      <c r="Q25" s="20">
        <f t="shared" si="1"/>
        <v>1.4</v>
      </c>
      <c r="V25" s="1" t="s">
        <v>256</v>
      </c>
      <c r="W25" s="1">
        <v>9</v>
      </c>
    </row>
    <row r="26" spans="1:23" x14ac:dyDescent="0.25">
      <c r="A26" s="1" t="s">
        <v>105</v>
      </c>
      <c r="B26" s="4">
        <v>45777</v>
      </c>
      <c r="C26" s="2" t="s">
        <v>243</v>
      </c>
      <c r="D26" s="4">
        <v>45782</v>
      </c>
      <c r="E26" s="2" t="s">
        <v>243</v>
      </c>
      <c r="F26" s="4">
        <v>45784</v>
      </c>
      <c r="G26" s="2" t="s">
        <v>243</v>
      </c>
      <c r="H26" s="4">
        <v>45789</v>
      </c>
      <c r="I26" s="2" t="s">
        <v>243</v>
      </c>
      <c r="J26" s="4">
        <v>45796</v>
      </c>
      <c r="K26" s="2" t="s">
        <v>243</v>
      </c>
      <c r="L26" s="4">
        <v>45805</v>
      </c>
      <c r="M26" s="2" t="s">
        <v>243</v>
      </c>
      <c r="N26" s="13">
        <f t="shared" si="0"/>
        <v>0</v>
      </c>
      <c r="O26" s="2"/>
      <c r="P26" s="2"/>
      <c r="Q26" s="20">
        <f t="shared" si="1"/>
        <v>0</v>
      </c>
    </row>
    <row r="27" spans="1:23" x14ac:dyDescent="0.25">
      <c r="A27" s="1" t="s">
        <v>106</v>
      </c>
      <c r="B27" s="4">
        <v>45777</v>
      </c>
      <c r="C27" s="2">
        <v>4</v>
      </c>
      <c r="D27" s="4">
        <v>45782</v>
      </c>
      <c r="E27" s="2" t="s">
        <v>243</v>
      </c>
      <c r="F27" s="4">
        <v>45784</v>
      </c>
      <c r="G27" s="2">
        <v>4</v>
      </c>
      <c r="H27" s="4">
        <v>45789</v>
      </c>
      <c r="I27" s="2" t="s">
        <v>243</v>
      </c>
      <c r="J27" s="4">
        <v>45796</v>
      </c>
      <c r="K27" s="2">
        <v>3</v>
      </c>
      <c r="L27" s="4">
        <v>45805</v>
      </c>
      <c r="M27" s="2">
        <v>2</v>
      </c>
      <c r="N27" s="13">
        <f t="shared" si="0"/>
        <v>2.1666666666666665</v>
      </c>
      <c r="O27" s="2"/>
      <c r="P27" s="2">
        <v>0.2</v>
      </c>
      <c r="Q27" s="20">
        <f t="shared" si="1"/>
        <v>0.84999999999999987</v>
      </c>
      <c r="V27" s="1" t="s">
        <v>251</v>
      </c>
    </row>
    <row r="28" spans="1:23" x14ac:dyDescent="0.25">
      <c r="A28" s="1" t="s">
        <v>107</v>
      </c>
      <c r="B28" s="4">
        <v>45777</v>
      </c>
      <c r="C28" s="2">
        <v>4</v>
      </c>
      <c r="D28" s="4">
        <v>45782</v>
      </c>
      <c r="E28" s="2">
        <v>2</v>
      </c>
      <c r="F28" s="4">
        <v>45784</v>
      </c>
      <c r="G28" s="2">
        <v>3</v>
      </c>
      <c r="H28" s="4">
        <v>45789</v>
      </c>
      <c r="I28" s="2">
        <v>3</v>
      </c>
      <c r="J28" s="4">
        <v>45796</v>
      </c>
      <c r="K28" s="2">
        <v>3</v>
      </c>
      <c r="L28" s="4">
        <v>45805</v>
      </c>
      <c r="M28" s="2">
        <v>3</v>
      </c>
      <c r="N28" s="13">
        <f t="shared" si="0"/>
        <v>3</v>
      </c>
      <c r="O28" s="2"/>
      <c r="P28" s="2">
        <v>0.3</v>
      </c>
      <c r="Q28" s="20">
        <f t="shared" si="1"/>
        <v>1.2</v>
      </c>
      <c r="V28" s="1" t="s">
        <v>248</v>
      </c>
      <c r="W28" s="1">
        <v>12</v>
      </c>
    </row>
    <row r="29" spans="1:23" x14ac:dyDescent="0.25">
      <c r="A29" s="1" t="s">
        <v>108</v>
      </c>
      <c r="B29" s="4">
        <v>45777</v>
      </c>
      <c r="C29" s="2" t="s">
        <v>243</v>
      </c>
      <c r="D29" s="4">
        <v>45782</v>
      </c>
      <c r="E29" s="2">
        <v>2</v>
      </c>
      <c r="F29" s="4">
        <v>45784</v>
      </c>
      <c r="G29" s="2">
        <v>4</v>
      </c>
      <c r="H29" s="4">
        <v>45789</v>
      </c>
      <c r="I29" s="2" t="s">
        <v>243</v>
      </c>
      <c r="J29" s="4">
        <v>45796</v>
      </c>
      <c r="K29" s="2">
        <v>3</v>
      </c>
      <c r="L29" s="4">
        <v>45805</v>
      </c>
      <c r="M29" s="2">
        <v>5</v>
      </c>
      <c r="N29" s="13">
        <f t="shared" si="0"/>
        <v>2.3333333333333335</v>
      </c>
      <c r="O29" s="2"/>
      <c r="P29" s="2"/>
      <c r="Q29" s="20">
        <f t="shared" si="1"/>
        <v>0.70000000000000007</v>
      </c>
    </row>
    <row r="30" spans="1:23" x14ac:dyDescent="0.25">
      <c r="A30" s="1" t="s">
        <v>109</v>
      </c>
      <c r="B30" s="4">
        <v>45777</v>
      </c>
      <c r="C30" s="2" t="s">
        <v>243</v>
      </c>
      <c r="D30" s="4">
        <v>45782</v>
      </c>
      <c r="E30" s="2">
        <v>1</v>
      </c>
      <c r="F30" s="4">
        <v>45784</v>
      </c>
      <c r="G30" s="2" t="s">
        <v>243</v>
      </c>
      <c r="H30" s="4">
        <v>45789</v>
      </c>
      <c r="I30" s="2">
        <v>4</v>
      </c>
      <c r="J30" s="4">
        <v>45796</v>
      </c>
      <c r="K30" s="2">
        <v>1</v>
      </c>
      <c r="L30" s="4">
        <v>45805</v>
      </c>
      <c r="M30" s="2" t="s">
        <v>243</v>
      </c>
      <c r="N30" s="13">
        <f t="shared" si="0"/>
        <v>1</v>
      </c>
      <c r="O30" s="2"/>
      <c r="P30" s="2"/>
      <c r="Q30" s="20">
        <f t="shared" si="1"/>
        <v>0.3</v>
      </c>
    </row>
    <row r="31" spans="1:23" x14ac:dyDescent="0.25">
      <c r="A31" s="1" t="s">
        <v>110</v>
      </c>
      <c r="B31" s="4">
        <v>45777</v>
      </c>
      <c r="C31" s="2">
        <v>3</v>
      </c>
      <c r="D31" s="4">
        <v>45782</v>
      </c>
      <c r="E31" s="2">
        <v>5</v>
      </c>
      <c r="F31" s="4">
        <v>45784</v>
      </c>
      <c r="G31" s="2">
        <v>4</v>
      </c>
      <c r="H31" s="4">
        <v>45789</v>
      </c>
      <c r="I31" s="2">
        <v>5</v>
      </c>
      <c r="J31" s="4">
        <v>45796</v>
      </c>
      <c r="K31" s="2">
        <v>2</v>
      </c>
      <c r="L31" s="4">
        <v>45805</v>
      </c>
      <c r="M31" s="2">
        <v>4</v>
      </c>
      <c r="N31" s="13">
        <f t="shared" si="0"/>
        <v>3.8333333333333335</v>
      </c>
      <c r="O31" s="2"/>
      <c r="P31" s="2">
        <v>0.3</v>
      </c>
      <c r="Q31" s="20">
        <f t="shared" si="1"/>
        <v>1.45</v>
      </c>
      <c r="V31" s="1" t="s">
        <v>248</v>
      </c>
      <c r="W31" s="1">
        <v>13</v>
      </c>
    </row>
    <row r="32" spans="1:23" x14ac:dyDescent="0.25">
      <c r="A32" s="1" t="s">
        <v>111</v>
      </c>
      <c r="B32" s="4">
        <v>45777</v>
      </c>
      <c r="C32" s="2">
        <v>3</v>
      </c>
      <c r="D32" s="4">
        <v>45782</v>
      </c>
      <c r="E32" s="2">
        <v>2</v>
      </c>
      <c r="F32" s="4">
        <v>45784</v>
      </c>
      <c r="G32" s="2">
        <v>3</v>
      </c>
      <c r="H32" s="4">
        <v>45789</v>
      </c>
      <c r="I32" s="2">
        <v>3</v>
      </c>
      <c r="J32" s="4">
        <v>45796</v>
      </c>
      <c r="K32" s="2">
        <v>3</v>
      </c>
      <c r="L32" s="4">
        <v>45805</v>
      </c>
      <c r="M32" s="2">
        <v>3</v>
      </c>
      <c r="N32" s="13">
        <f t="shared" si="0"/>
        <v>2.8333333333333335</v>
      </c>
      <c r="O32" s="2"/>
      <c r="P32" s="2"/>
      <c r="Q32" s="20">
        <f t="shared" si="1"/>
        <v>0.85</v>
      </c>
    </row>
    <row r="33" spans="1:22" x14ac:dyDescent="0.25">
      <c r="A33" s="1" t="s">
        <v>112</v>
      </c>
      <c r="B33" s="4">
        <v>45777</v>
      </c>
      <c r="C33" s="2">
        <v>3</v>
      </c>
      <c r="D33" s="4">
        <v>45782</v>
      </c>
      <c r="E33" s="2">
        <v>2</v>
      </c>
      <c r="F33" s="4">
        <v>45784</v>
      </c>
      <c r="G33" s="2">
        <v>3</v>
      </c>
      <c r="H33" s="4">
        <v>45789</v>
      </c>
      <c r="I33" s="2">
        <v>3</v>
      </c>
      <c r="J33" s="4">
        <v>45796</v>
      </c>
      <c r="K33" s="2">
        <v>3</v>
      </c>
      <c r="L33" s="4">
        <v>45805</v>
      </c>
      <c r="M33" s="2">
        <v>4</v>
      </c>
      <c r="N33" s="13">
        <f t="shared" si="0"/>
        <v>3</v>
      </c>
      <c r="O33" s="2"/>
      <c r="P33" s="2"/>
      <c r="Q33" s="20">
        <f t="shared" si="1"/>
        <v>0.89999999999999991</v>
      </c>
    </row>
    <row r="34" spans="1:22" x14ac:dyDescent="0.25">
      <c r="A34" s="1" t="s">
        <v>113</v>
      </c>
      <c r="B34" s="4">
        <v>45777</v>
      </c>
      <c r="C34" s="2">
        <v>2</v>
      </c>
      <c r="D34" s="4">
        <v>45782</v>
      </c>
      <c r="E34" s="2">
        <v>5</v>
      </c>
      <c r="F34" s="4">
        <v>45784</v>
      </c>
      <c r="G34" s="2">
        <v>2</v>
      </c>
      <c r="H34" s="4">
        <v>45789</v>
      </c>
      <c r="I34" s="2">
        <v>3</v>
      </c>
      <c r="J34" s="4">
        <v>45796</v>
      </c>
      <c r="K34" s="2">
        <v>2</v>
      </c>
      <c r="L34" s="4">
        <v>45805</v>
      </c>
      <c r="M34" s="2">
        <v>3</v>
      </c>
      <c r="N34" s="13">
        <f t="shared" si="0"/>
        <v>2.8333333333333335</v>
      </c>
      <c r="O34" s="2"/>
      <c r="P34" s="2">
        <v>0.2</v>
      </c>
      <c r="Q34" s="20">
        <f t="shared" si="1"/>
        <v>1.05</v>
      </c>
      <c r="V34" s="1" t="s">
        <v>251</v>
      </c>
    </row>
    <row r="35" spans="1:22" x14ac:dyDescent="0.25">
      <c r="A35" s="1" t="s">
        <v>114</v>
      </c>
      <c r="B35" s="4">
        <v>45777</v>
      </c>
      <c r="C35" s="2">
        <v>4</v>
      </c>
      <c r="D35" s="4">
        <v>45782</v>
      </c>
      <c r="E35" s="2">
        <v>3</v>
      </c>
      <c r="F35" s="4">
        <v>45784</v>
      </c>
      <c r="G35" s="2">
        <v>4</v>
      </c>
      <c r="H35" s="4">
        <v>45789</v>
      </c>
      <c r="I35" s="2">
        <v>4</v>
      </c>
      <c r="J35" s="4">
        <v>45796</v>
      </c>
      <c r="K35" s="2">
        <v>4</v>
      </c>
      <c r="L35" s="4">
        <v>45805</v>
      </c>
      <c r="M35" s="2">
        <v>5</v>
      </c>
      <c r="N35" s="13">
        <f t="shared" si="0"/>
        <v>4</v>
      </c>
      <c r="O35" s="2"/>
      <c r="P35" s="2">
        <v>0.1</v>
      </c>
      <c r="Q35" s="20">
        <f t="shared" si="1"/>
        <v>1.3</v>
      </c>
      <c r="V35" s="1" t="s">
        <v>257</v>
      </c>
    </row>
    <row r="36" spans="1:22" x14ac:dyDescent="0.25">
      <c r="A36" s="1" t="s">
        <v>115</v>
      </c>
      <c r="B36" s="4">
        <v>45777</v>
      </c>
      <c r="C36" s="2">
        <v>1</v>
      </c>
      <c r="D36" s="4">
        <v>45782</v>
      </c>
      <c r="E36" s="2">
        <v>2</v>
      </c>
      <c r="F36" s="4">
        <v>45784</v>
      </c>
      <c r="G36" s="2">
        <v>4</v>
      </c>
      <c r="H36" s="4">
        <v>45789</v>
      </c>
      <c r="I36" s="2">
        <v>4</v>
      </c>
      <c r="J36" s="4">
        <v>45796</v>
      </c>
      <c r="K36" s="2">
        <v>4</v>
      </c>
      <c r="L36" s="4">
        <v>45805</v>
      </c>
      <c r="M36" s="2">
        <v>4</v>
      </c>
      <c r="N36" s="13">
        <f t="shared" si="0"/>
        <v>3.1666666666666665</v>
      </c>
      <c r="O36" s="2"/>
      <c r="P36" s="2">
        <v>0.2</v>
      </c>
      <c r="Q36" s="20">
        <f t="shared" si="1"/>
        <v>1.1499999999999999</v>
      </c>
      <c r="V36" s="1" t="s">
        <v>251</v>
      </c>
    </row>
    <row r="37" spans="1:22" x14ac:dyDescent="0.25">
      <c r="A37" s="1" t="s">
        <v>116</v>
      </c>
      <c r="B37" s="4">
        <v>45777</v>
      </c>
      <c r="C37" s="2" t="s">
        <v>243</v>
      </c>
      <c r="D37" s="4">
        <v>45782</v>
      </c>
      <c r="E37" s="2">
        <v>2</v>
      </c>
      <c r="F37" s="4">
        <v>45784</v>
      </c>
      <c r="G37" s="2">
        <v>4</v>
      </c>
      <c r="H37" s="4">
        <v>45789</v>
      </c>
      <c r="I37" s="2">
        <v>5</v>
      </c>
      <c r="J37" s="4">
        <v>45796</v>
      </c>
      <c r="K37" s="2">
        <v>3</v>
      </c>
      <c r="L37" s="4">
        <v>45805</v>
      </c>
      <c r="M37" s="2" t="s">
        <v>243</v>
      </c>
      <c r="N37" s="13">
        <f t="shared" si="0"/>
        <v>2.3333333333333335</v>
      </c>
      <c r="O37" s="2"/>
      <c r="P37" s="2"/>
      <c r="Q37" s="20">
        <f t="shared" si="1"/>
        <v>0.70000000000000007</v>
      </c>
    </row>
    <row r="38" spans="1:22" x14ac:dyDescent="0.25">
      <c r="A38" s="1" t="s">
        <v>117</v>
      </c>
      <c r="B38" s="4">
        <v>45777</v>
      </c>
      <c r="C38" s="2">
        <v>4</v>
      </c>
      <c r="D38" s="4">
        <v>45782</v>
      </c>
      <c r="E38" s="2">
        <v>4</v>
      </c>
      <c r="F38" s="4">
        <v>45784</v>
      </c>
      <c r="G38" s="2">
        <v>4</v>
      </c>
      <c r="H38" s="4">
        <v>45789</v>
      </c>
      <c r="I38" s="2" t="s">
        <v>243</v>
      </c>
      <c r="J38" s="4">
        <v>45796</v>
      </c>
      <c r="K38" s="2">
        <v>3</v>
      </c>
      <c r="L38" s="4">
        <v>45805</v>
      </c>
      <c r="M38" s="2">
        <v>5</v>
      </c>
      <c r="N38" s="13">
        <f t="shared" si="0"/>
        <v>3.3333333333333335</v>
      </c>
      <c r="O38" s="2"/>
      <c r="P38" s="2"/>
      <c r="Q38" s="20">
        <f t="shared" si="1"/>
        <v>1</v>
      </c>
    </row>
    <row r="39" spans="1:22" x14ac:dyDescent="0.25">
      <c r="A39" s="1" t="s">
        <v>118</v>
      </c>
      <c r="B39" s="4">
        <v>45777</v>
      </c>
      <c r="C39" s="2">
        <v>3</v>
      </c>
      <c r="D39" s="4">
        <v>45782</v>
      </c>
      <c r="E39" s="2">
        <v>0</v>
      </c>
      <c r="F39" s="4">
        <v>45784</v>
      </c>
      <c r="G39" s="2">
        <v>4</v>
      </c>
      <c r="H39" s="4">
        <v>45789</v>
      </c>
      <c r="I39" s="2">
        <v>2</v>
      </c>
      <c r="J39" s="4">
        <v>45796</v>
      </c>
      <c r="K39" s="2">
        <v>3</v>
      </c>
      <c r="L39" s="4">
        <v>45805</v>
      </c>
      <c r="M39" s="2">
        <v>2</v>
      </c>
      <c r="N39" s="13">
        <f t="shared" si="0"/>
        <v>2.3333333333333335</v>
      </c>
      <c r="O39" s="2"/>
      <c r="P39" s="2">
        <v>0.2</v>
      </c>
      <c r="Q39" s="20">
        <f t="shared" si="1"/>
        <v>0.90000000000000013</v>
      </c>
      <c r="V39" s="1" t="s">
        <v>251</v>
      </c>
    </row>
    <row r="40" spans="1:22" x14ac:dyDescent="0.25">
      <c r="A40" s="1" t="s">
        <v>119</v>
      </c>
      <c r="B40" s="4">
        <v>45777</v>
      </c>
      <c r="C40" s="2">
        <v>3</v>
      </c>
      <c r="D40" s="4">
        <v>45782</v>
      </c>
      <c r="E40" s="2">
        <v>2</v>
      </c>
      <c r="F40" s="4">
        <v>45784</v>
      </c>
      <c r="G40" s="2" t="s">
        <v>243</v>
      </c>
      <c r="H40" s="4">
        <v>45789</v>
      </c>
      <c r="I40" s="2">
        <v>5</v>
      </c>
      <c r="J40" s="4">
        <v>45796</v>
      </c>
      <c r="K40" s="2">
        <v>3</v>
      </c>
      <c r="L40" s="4">
        <v>45805</v>
      </c>
      <c r="M40" s="2" t="s">
        <v>243</v>
      </c>
      <c r="N40" s="13">
        <f t="shared" si="0"/>
        <v>2.1666666666666665</v>
      </c>
      <c r="O40" s="2"/>
      <c r="P40" s="2"/>
      <c r="Q40" s="20">
        <f t="shared" si="1"/>
        <v>0.64999999999999991</v>
      </c>
    </row>
    <row r="41" spans="1:22" x14ac:dyDescent="0.25">
      <c r="A41" s="1" t="s">
        <v>120</v>
      </c>
      <c r="B41" s="4">
        <v>45777</v>
      </c>
      <c r="C41" s="2">
        <v>3</v>
      </c>
      <c r="D41" s="4">
        <v>45782</v>
      </c>
      <c r="E41" s="2">
        <v>5</v>
      </c>
      <c r="F41" s="4">
        <v>45784</v>
      </c>
      <c r="G41" s="2">
        <v>1</v>
      </c>
      <c r="H41" s="4">
        <v>45789</v>
      </c>
      <c r="I41" s="2" t="s">
        <v>243</v>
      </c>
      <c r="J41" s="4">
        <v>45796</v>
      </c>
      <c r="K41" s="2">
        <v>2</v>
      </c>
      <c r="L41" s="4">
        <v>45805</v>
      </c>
      <c r="M41" s="2">
        <v>3</v>
      </c>
      <c r="N41" s="13">
        <f t="shared" si="0"/>
        <v>2.3333333333333335</v>
      </c>
      <c r="O41" s="2"/>
      <c r="P41" s="2"/>
      <c r="Q41" s="20">
        <f t="shared" si="1"/>
        <v>0.70000000000000007</v>
      </c>
    </row>
    <row r="42" spans="1:22" x14ac:dyDescent="0.25">
      <c r="A42" s="1" t="s">
        <v>121</v>
      </c>
      <c r="B42" s="4">
        <v>45777</v>
      </c>
      <c r="C42" s="2">
        <v>3</v>
      </c>
      <c r="D42" s="4">
        <v>45782</v>
      </c>
      <c r="E42" s="2">
        <v>2</v>
      </c>
      <c r="F42" s="4">
        <v>45784</v>
      </c>
      <c r="G42" s="2" t="s">
        <v>243</v>
      </c>
      <c r="H42" s="4">
        <v>45789</v>
      </c>
      <c r="I42" s="2">
        <v>2</v>
      </c>
      <c r="J42" s="4">
        <v>45796</v>
      </c>
      <c r="K42" s="2">
        <v>3</v>
      </c>
      <c r="L42" s="4">
        <v>45805</v>
      </c>
      <c r="M42" s="2">
        <v>0</v>
      </c>
      <c r="N42" s="13">
        <f t="shared" si="0"/>
        <v>1.6666666666666667</v>
      </c>
      <c r="O42" s="2"/>
      <c r="P42" s="2"/>
      <c r="Q42" s="20">
        <f t="shared" si="1"/>
        <v>0.5</v>
      </c>
    </row>
    <row r="43" spans="1:22" x14ac:dyDescent="0.25">
      <c r="A43" s="1" t="s">
        <v>122</v>
      </c>
      <c r="B43" s="4">
        <v>45777</v>
      </c>
      <c r="C43" s="2">
        <v>2</v>
      </c>
      <c r="D43" s="4">
        <v>45782</v>
      </c>
      <c r="E43" s="2">
        <v>3</v>
      </c>
      <c r="F43" s="4">
        <v>45784</v>
      </c>
      <c r="G43" s="2">
        <v>3</v>
      </c>
      <c r="H43" s="4">
        <v>45789</v>
      </c>
      <c r="I43" s="2">
        <v>5</v>
      </c>
      <c r="J43" s="4">
        <v>45796</v>
      </c>
      <c r="K43" s="2">
        <v>4</v>
      </c>
      <c r="L43" s="4">
        <v>45805</v>
      </c>
      <c r="M43" s="2" t="s">
        <v>243</v>
      </c>
      <c r="N43" s="13">
        <f t="shared" si="0"/>
        <v>2.8333333333333335</v>
      </c>
      <c r="O43" s="2"/>
      <c r="P43" s="2">
        <v>0.2</v>
      </c>
      <c r="Q43" s="20">
        <f t="shared" si="1"/>
        <v>1.05</v>
      </c>
      <c r="V43" s="1" t="s">
        <v>251</v>
      </c>
    </row>
    <row r="44" spans="1:22" x14ac:dyDescent="0.25">
      <c r="A44" s="1" t="s">
        <v>123</v>
      </c>
      <c r="B44" s="4">
        <v>45777</v>
      </c>
      <c r="C44" s="2">
        <v>5</v>
      </c>
      <c r="D44" s="4">
        <v>45782</v>
      </c>
      <c r="E44" s="2">
        <v>5</v>
      </c>
      <c r="F44" s="4">
        <v>45784</v>
      </c>
      <c r="G44" s="2">
        <v>3</v>
      </c>
      <c r="H44" s="4">
        <v>45789</v>
      </c>
      <c r="I44" s="2">
        <v>3</v>
      </c>
      <c r="J44" s="4">
        <v>45796</v>
      </c>
      <c r="K44" s="2">
        <v>1</v>
      </c>
      <c r="L44" s="4">
        <v>45805</v>
      </c>
      <c r="M44" s="2">
        <v>4</v>
      </c>
      <c r="N44" s="13">
        <f t="shared" si="0"/>
        <v>3.5</v>
      </c>
      <c r="O44" s="2"/>
      <c r="P44" s="2">
        <v>0.2</v>
      </c>
      <c r="Q44" s="20">
        <f t="shared" si="1"/>
        <v>1.25</v>
      </c>
      <c r="V44" s="1" t="s">
        <v>251</v>
      </c>
    </row>
    <row r="45" spans="1:22" x14ac:dyDescent="0.25">
      <c r="A45" s="1" t="s">
        <v>124</v>
      </c>
      <c r="B45" s="4">
        <v>45777</v>
      </c>
      <c r="C45" s="2">
        <v>4</v>
      </c>
      <c r="D45" s="4">
        <v>45782</v>
      </c>
      <c r="E45" s="2">
        <v>5</v>
      </c>
      <c r="F45" s="4">
        <v>45784</v>
      </c>
      <c r="G45" s="2">
        <v>3</v>
      </c>
      <c r="H45" s="4">
        <v>45789</v>
      </c>
      <c r="I45" s="2">
        <v>3</v>
      </c>
      <c r="J45" s="4">
        <v>45796</v>
      </c>
      <c r="K45" s="2">
        <v>3</v>
      </c>
      <c r="L45" s="4">
        <v>45805</v>
      </c>
      <c r="M45" s="2">
        <v>3</v>
      </c>
      <c r="N45" s="13">
        <f t="shared" si="0"/>
        <v>3.5</v>
      </c>
      <c r="O45" s="2"/>
      <c r="P45" s="2">
        <v>0.2</v>
      </c>
      <c r="Q45" s="20">
        <f t="shared" si="1"/>
        <v>1.25</v>
      </c>
      <c r="V45" s="1" t="s">
        <v>251</v>
      </c>
    </row>
    <row r="46" spans="1:22" x14ac:dyDescent="0.25">
      <c r="A46" s="9" t="s">
        <v>156</v>
      </c>
      <c r="B46" s="10">
        <v>45777</v>
      </c>
      <c r="C46" s="11" t="s">
        <v>243</v>
      </c>
      <c r="D46" s="10">
        <v>45782</v>
      </c>
      <c r="E46" s="11" t="s">
        <v>243</v>
      </c>
      <c r="F46" s="10">
        <v>45784</v>
      </c>
      <c r="G46" s="11" t="s">
        <v>243</v>
      </c>
      <c r="H46" s="10">
        <v>45789</v>
      </c>
      <c r="I46" s="11" t="s">
        <v>243</v>
      </c>
      <c r="J46" s="10">
        <v>45796</v>
      </c>
      <c r="K46" s="11" t="s">
        <v>243</v>
      </c>
      <c r="L46" s="10">
        <v>45805</v>
      </c>
      <c r="M46" s="21" t="s">
        <v>243</v>
      </c>
      <c r="N46" s="19">
        <f t="shared" si="0"/>
        <v>0</v>
      </c>
      <c r="O46" s="9"/>
      <c r="P46" s="11"/>
      <c r="Q46" s="21">
        <f t="shared" si="1"/>
        <v>0</v>
      </c>
    </row>
  </sheetData>
  <autoFilter ref="A2:N46" xr:uid="{6199F0CE-1FAD-4F95-88A5-F9CF330B5D29}"/>
  <mergeCells count="15">
    <mergeCell ref="A1:A2"/>
    <mergeCell ref="D1:E1"/>
    <mergeCell ref="F1:G1"/>
    <mergeCell ref="B1:C1"/>
    <mergeCell ref="O1:O2"/>
    <mergeCell ref="H1:I1"/>
    <mergeCell ref="N1:N2"/>
    <mergeCell ref="J1:K1"/>
    <mergeCell ref="L1:M1"/>
    <mergeCell ref="P1:P2"/>
    <mergeCell ref="V1:V2"/>
    <mergeCell ref="W1:W2"/>
    <mergeCell ref="Q1:Q2"/>
    <mergeCell ref="R1:T2"/>
    <mergeCell ref="R3:T5"/>
  </mergeCells>
  <conditionalFormatting sqref="N1:N2">
    <cfRule type="cellIs" dxfId="15" priority="6" operator="lessThan">
      <formula>3</formula>
    </cfRule>
  </conditionalFormatting>
  <conditionalFormatting sqref="O1:O2 Q1:Q2">
    <cfRule type="cellIs" dxfId="14" priority="3" operator="lessThan">
      <formula>3</formula>
    </cfRule>
  </conditionalFormatting>
  <pageMargins left="0.25" right="0.25" top="0.75" bottom="0.75" header="0.3" footer="0.3"/>
  <pageSetup paperSize="5" scale="62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883C-2002-4338-B5E2-E323F1E8FEB8}">
  <sheetPr>
    <pageSetUpPr fitToPage="1"/>
  </sheetPr>
  <dimension ref="A1:V34"/>
  <sheetViews>
    <sheetView zoomScale="90" zoomScaleNormal="90" workbookViewId="0">
      <pane xSplit="1" topLeftCell="B1" activePane="topRight" state="frozen"/>
      <selection pane="topRight" activeCell="N6" sqref="N6"/>
    </sheetView>
  </sheetViews>
  <sheetFormatPr baseColWidth="10" defaultRowHeight="18" x14ac:dyDescent="0.25"/>
  <cols>
    <col min="1" max="1" width="64.28515625" style="1" customWidth="1"/>
    <col min="2" max="2" width="16.140625" style="1" bestFit="1" customWidth="1"/>
    <col min="3" max="3" width="8.7109375" style="2" bestFit="1" customWidth="1"/>
    <col min="4" max="4" width="16.140625" style="1" bestFit="1" customWidth="1"/>
    <col min="5" max="5" width="8.7109375" style="2" bestFit="1" customWidth="1"/>
    <col min="6" max="6" width="18.28515625" style="2" customWidth="1"/>
    <col min="7" max="7" width="6.42578125" style="1" customWidth="1"/>
    <col min="8" max="8" width="16.140625" style="1" bestFit="1" customWidth="1"/>
    <col min="9" max="9" width="7" style="1" customWidth="1"/>
    <col min="10" max="10" width="16.140625" style="1" bestFit="1" customWidth="1"/>
    <col min="11" max="11" width="7" style="1" customWidth="1"/>
    <col min="12" max="12" width="16.140625" style="1" bestFit="1" customWidth="1"/>
    <col min="13" max="13" width="7" style="1" customWidth="1"/>
    <col min="14" max="14" width="16.140625" style="1" bestFit="1" customWidth="1"/>
    <col min="15" max="15" width="7" style="1" customWidth="1"/>
    <col min="16" max="16" width="26.85546875" style="1" customWidth="1"/>
    <col min="17" max="17" width="23.42578125" style="1" customWidth="1"/>
    <col min="18" max="18" width="11.28515625" style="1" customWidth="1"/>
    <col min="19" max="19" width="23.85546875" style="1" customWidth="1"/>
    <col min="20" max="20" width="14.5703125" style="1" bestFit="1" customWidth="1"/>
    <col min="21" max="16384" width="11.42578125" style="1"/>
  </cols>
  <sheetData>
    <row r="1" spans="1:22" s="3" customFormat="1" ht="18.75" customHeight="1" x14ac:dyDescent="0.25">
      <c r="A1" s="31" t="s">
        <v>2</v>
      </c>
      <c r="B1" s="31" t="s">
        <v>252</v>
      </c>
      <c r="C1" s="31"/>
      <c r="D1" s="31" t="s">
        <v>253</v>
      </c>
      <c r="E1" s="31"/>
      <c r="F1" s="31" t="s">
        <v>254</v>
      </c>
      <c r="G1" s="31"/>
      <c r="H1" s="31" t="s">
        <v>255</v>
      </c>
      <c r="I1" s="31"/>
      <c r="J1" s="31" t="s">
        <v>258</v>
      </c>
      <c r="K1" s="31"/>
      <c r="L1" s="31" t="s">
        <v>259</v>
      </c>
      <c r="M1" s="31"/>
      <c r="N1" s="31" t="s">
        <v>260</v>
      </c>
      <c r="O1" s="31"/>
      <c r="P1" s="32" t="s">
        <v>231</v>
      </c>
      <c r="Q1" s="32" t="s">
        <v>241</v>
      </c>
      <c r="R1" s="32" t="s">
        <v>240</v>
      </c>
      <c r="S1" s="32" t="s">
        <v>242</v>
      </c>
      <c r="T1" s="33" t="s">
        <v>232</v>
      </c>
      <c r="U1" s="33"/>
      <c r="V1" s="33"/>
    </row>
    <row r="2" spans="1:22" s="3" customFormat="1" x14ac:dyDescent="0.25">
      <c r="A2" s="31"/>
      <c r="B2" s="7" t="s">
        <v>0</v>
      </c>
      <c r="C2" s="5" t="s">
        <v>1</v>
      </c>
      <c r="D2" s="7" t="s">
        <v>0</v>
      </c>
      <c r="E2" s="5" t="s">
        <v>1</v>
      </c>
      <c r="F2" s="7" t="s">
        <v>0</v>
      </c>
      <c r="G2" s="5" t="s">
        <v>1</v>
      </c>
      <c r="H2" s="7" t="s">
        <v>0</v>
      </c>
      <c r="I2" s="5" t="s">
        <v>1</v>
      </c>
      <c r="J2" s="7" t="s">
        <v>0</v>
      </c>
      <c r="K2" s="5" t="s">
        <v>1</v>
      </c>
      <c r="L2" s="7" t="s">
        <v>0</v>
      </c>
      <c r="M2" s="5" t="s">
        <v>1</v>
      </c>
      <c r="N2" s="7" t="s">
        <v>0</v>
      </c>
      <c r="O2" s="5" t="s">
        <v>1</v>
      </c>
      <c r="P2" s="32"/>
      <c r="Q2" s="32"/>
      <c r="R2" s="32"/>
      <c r="S2" s="32"/>
      <c r="T2" s="34"/>
      <c r="U2" s="34"/>
      <c r="V2" s="34"/>
    </row>
    <row r="3" spans="1:22" x14ac:dyDescent="0.25">
      <c r="A3" s="1" t="s">
        <v>154</v>
      </c>
      <c r="B3" s="4">
        <v>45775</v>
      </c>
      <c r="C3" s="2">
        <v>2</v>
      </c>
      <c r="D3" s="4">
        <v>45806</v>
      </c>
      <c r="E3" s="2">
        <v>4</v>
      </c>
      <c r="F3" s="4">
        <v>45783</v>
      </c>
      <c r="G3" s="2">
        <v>4</v>
      </c>
      <c r="H3" s="4">
        <v>45424</v>
      </c>
      <c r="I3" s="2" t="s">
        <v>243</v>
      </c>
      <c r="J3" s="4">
        <v>45790</v>
      </c>
      <c r="K3" s="2">
        <v>3</v>
      </c>
      <c r="L3" s="4">
        <v>45796</v>
      </c>
      <c r="M3" s="2">
        <v>3</v>
      </c>
      <c r="N3" s="4">
        <v>45804</v>
      </c>
      <c r="O3" s="2">
        <v>4</v>
      </c>
      <c r="P3" s="13">
        <f>AVERAGE(IF(C3="NP",0,C3),(IF(E3="NP",0,E3)),(IF(G3="NP",0,G3)),(IF(I3="NP",0,I3)),(IF(K3="NP",0,K3)),(IF(M3="NP",0,M3)),(IF(O3="NP",0,O3)))</f>
        <v>2.8571428571428572</v>
      </c>
      <c r="Q3" s="2"/>
      <c r="R3" s="2"/>
      <c r="S3" s="20">
        <f xml:space="preserve"> P3*0.3+(IF(Q3="NP",0,Q3)*0.7)+R3</f>
        <v>0.8571428571428571</v>
      </c>
      <c r="T3" s="35">
        <f xml:space="preserve"> AVERAGE(S3:S39)</f>
        <v>0.82499999999999996</v>
      </c>
      <c r="U3" s="36"/>
      <c r="V3" s="36"/>
    </row>
    <row r="4" spans="1:22" x14ac:dyDescent="0.25">
      <c r="A4" s="1" t="s">
        <v>125</v>
      </c>
      <c r="B4" s="4">
        <v>45775</v>
      </c>
      <c r="C4" s="2">
        <v>3</v>
      </c>
      <c r="D4" s="4">
        <v>45806</v>
      </c>
      <c r="E4" s="2">
        <v>3</v>
      </c>
      <c r="F4" s="4">
        <v>45783</v>
      </c>
      <c r="G4" s="2" t="s">
        <v>243</v>
      </c>
      <c r="H4" s="4">
        <v>45424</v>
      </c>
      <c r="I4" s="2">
        <v>4</v>
      </c>
      <c r="J4" s="4">
        <v>45790</v>
      </c>
      <c r="K4" s="2">
        <v>3</v>
      </c>
      <c r="L4" s="4">
        <v>45796</v>
      </c>
      <c r="M4" s="2" t="s">
        <v>243</v>
      </c>
      <c r="N4" s="4">
        <v>45804</v>
      </c>
      <c r="O4" s="2">
        <v>4</v>
      </c>
      <c r="P4" s="13">
        <f>AVERAGE(IF(C4="NP",0,C4),(IF(E4="NP",0,E4)),(IF(G4="NP",0,G4)),(IF(I4="NP",0,I4)),(IF(K4="NP",0,K4)),(IF(M4="NP",0,M4)),(IF(O4="NP",0,O4)))</f>
        <v>2.4285714285714284</v>
      </c>
      <c r="Q4" s="2"/>
      <c r="R4" s="2"/>
      <c r="S4" s="20">
        <f t="shared" ref="S4:S34" si="0" xml:space="preserve"> P4*0.3+(IF(Q4="NP",0,Q4)*0.7)+R4</f>
        <v>0.72857142857142854</v>
      </c>
      <c r="T4" s="37"/>
      <c r="U4" s="38"/>
      <c r="V4" s="38"/>
    </row>
    <row r="5" spans="1:22" x14ac:dyDescent="0.25">
      <c r="A5" s="1" t="s">
        <v>155</v>
      </c>
      <c r="B5" s="4">
        <v>45775</v>
      </c>
      <c r="C5" s="2">
        <v>4</v>
      </c>
      <c r="D5" s="4">
        <v>45806</v>
      </c>
      <c r="E5" s="2">
        <v>2</v>
      </c>
      <c r="F5" s="4">
        <v>45783</v>
      </c>
      <c r="G5" s="2" t="s">
        <v>243</v>
      </c>
      <c r="H5" s="4">
        <v>45424</v>
      </c>
      <c r="I5" s="2">
        <v>3</v>
      </c>
      <c r="J5" s="4">
        <v>45790</v>
      </c>
      <c r="K5" s="2">
        <v>3</v>
      </c>
      <c r="L5" s="4">
        <v>45796</v>
      </c>
      <c r="M5" s="2">
        <v>3</v>
      </c>
      <c r="N5" s="4">
        <v>45804</v>
      </c>
      <c r="O5" s="2">
        <v>4</v>
      </c>
      <c r="P5" s="13">
        <f>AVERAGE(IF(C5="NP",0,C5),(IF(E5="NP",0,E5)),(IF(G5="NP",0,G5)),(IF(I5="NP",0,I5)),(IF(K5="NP",0,K5)),(IF(M5="NP",0,M5)),(IF(O5="NP",0,O5)))</f>
        <v>2.7142857142857144</v>
      </c>
      <c r="Q5" s="2"/>
      <c r="R5" s="2"/>
      <c r="S5" s="20">
        <f t="shared" si="0"/>
        <v>0.81428571428571428</v>
      </c>
      <c r="T5" s="37"/>
      <c r="U5" s="38"/>
      <c r="V5" s="38"/>
    </row>
    <row r="6" spans="1:22" x14ac:dyDescent="0.25">
      <c r="A6" s="1" t="s">
        <v>126</v>
      </c>
      <c r="B6" s="4">
        <v>45775</v>
      </c>
      <c r="C6" s="2">
        <v>2</v>
      </c>
      <c r="D6" s="4">
        <v>45806</v>
      </c>
      <c r="E6" s="2">
        <v>4</v>
      </c>
      <c r="F6" s="4">
        <v>45783</v>
      </c>
      <c r="G6" s="2">
        <v>2</v>
      </c>
      <c r="H6" s="4">
        <v>45424</v>
      </c>
      <c r="I6" s="2" t="s">
        <v>243</v>
      </c>
      <c r="J6" s="4">
        <v>45790</v>
      </c>
      <c r="K6" s="2">
        <v>4</v>
      </c>
      <c r="L6" s="4">
        <v>45796</v>
      </c>
      <c r="M6" s="2">
        <v>4</v>
      </c>
      <c r="N6" s="4">
        <v>45804</v>
      </c>
      <c r="O6" s="2">
        <v>3</v>
      </c>
      <c r="P6" s="13">
        <f>AVERAGE(IF(C6="NP",0,C6),(IF(E6="NP",0,E6)),(IF(G6="NP",0,G6)),(IF(I6="NP",0,I6)),(IF(K6="NP",0,K6)),(IF(M6="NP",0,M6)),(IF(O6="NP",0,O6)))</f>
        <v>2.7142857142857144</v>
      </c>
      <c r="Q6" s="2"/>
      <c r="R6" s="2"/>
      <c r="S6" s="20">
        <f t="shared" si="0"/>
        <v>0.81428571428571428</v>
      </c>
    </row>
    <row r="7" spans="1:22" x14ac:dyDescent="0.25">
      <c r="A7" s="1" t="s">
        <v>127</v>
      </c>
      <c r="B7" s="4">
        <v>45775</v>
      </c>
      <c r="C7" s="2">
        <v>4</v>
      </c>
      <c r="D7" s="4">
        <v>45806</v>
      </c>
      <c r="E7" s="2">
        <v>2</v>
      </c>
      <c r="F7" s="4">
        <v>45783</v>
      </c>
      <c r="G7" s="2">
        <v>3</v>
      </c>
      <c r="H7" s="4">
        <v>45424</v>
      </c>
      <c r="I7" s="2">
        <v>2</v>
      </c>
      <c r="J7" s="4">
        <v>45790</v>
      </c>
      <c r="K7" s="2">
        <v>3</v>
      </c>
      <c r="L7" s="4">
        <v>45796</v>
      </c>
      <c r="M7" s="2">
        <v>3</v>
      </c>
      <c r="N7" s="4">
        <v>45804</v>
      </c>
      <c r="O7" s="2">
        <v>3</v>
      </c>
      <c r="P7" s="13">
        <f>AVERAGE(IF(C7="NP",0,C7),(IF(E7="NP",0,E7)),(IF(G7="NP",0,G7)),(IF(I7="NP",0,I7)),(IF(K7="NP",0,K7)),(IF(M7="NP",0,M7)),(IF(O7="NP",0,O7)))</f>
        <v>2.8571428571428572</v>
      </c>
      <c r="Q7" s="2"/>
      <c r="R7" s="2">
        <v>0.1</v>
      </c>
      <c r="S7" s="20">
        <f t="shared" si="0"/>
        <v>0.95714285714285707</v>
      </c>
    </row>
    <row r="8" spans="1:22" x14ac:dyDescent="0.25">
      <c r="A8" s="1" t="s">
        <v>128</v>
      </c>
      <c r="B8" s="4">
        <v>45775</v>
      </c>
      <c r="C8" s="2" t="s">
        <v>243</v>
      </c>
      <c r="D8" s="4">
        <v>45806</v>
      </c>
      <c r="E8" s="2">
        <v>3</v>
      </c>
      <c r="F8" s="4">
        <v>45783</v>
      </c>
      <c r="G8" s="2">
        <v>2</v>
      </c>
      <c r="H8" s="4">
        <v>45424</v>
      </c>
      <c r="I8" s="2">
        <v>5</v>
      </c>
      <c r="J8" s="4">
        <v>45790</v>
      </c>
      <c r="K8" s="2" t="s">
        <v>243</v>
      </c>
      <c r="L8" s="4">
        <v>45796</v>
      </c>
      <c r="M8" s="2" t="s">
        <v>243</v>
      </c>
      <c r="N8" s="4">
        <v>45804</v>
      </c>
      <c r="O8" s="2" t="s">
        <v>243</v>
      </c>
      <c r="P8" s="13">
        <f>AVERAGE(IF(C8="NP",0,C8),(IF(E8="NP",0,E8)),(IF(G8="NP",0,G8)),(IF(I8="NP",0,I8)),(IF(K8="NP",0,K8)),(IF(M8="NP",0,M8)),(IF(O8="NP",0,O8)))</f>
        <v>1.4285714285714286</v>
      </c>
      <c r="Q8" s="2"/>
      <c r="R8" s="2"/>
      <c r="S8" s="20">
        <f t="shared" si="0"/>
        <v>0.42857142857142855</v>
      </c>
    </row>
    <row r="9" spans="1:22" x14ac:dyDescent="0.25">
      <c r="A9" s="1" t="s">
        <v>129</v>
      </c>
      <c r="B9" s="4">
        <v>45775</v>
      </c>
      <c r="C9" s="2">
        <v>4</v>
      </c>
      <c r="D9" s="4">
        <v>45806</v>
      </c>
      <c r="E9" s="2">
        <v>5</v>
      </c>
      <c r="F9" s="4">
        <v>45783</v>
      </c>
      <c r="G9" s="2" t="s">
        <v>243</v>
      </c>
      <c r="H9" s="4">
        <v>45424</v>
      </c>
      <c r="I9" s="2">
        <v>3</v>
      </c>
      <c r="J9" s="4">
        <v>45790</v>
      </c>
      <c r="K9" s="2">
        <v>3</v>
      </c>
      <c r="L9" s="4">
        <v>45796</v>
      </c>
      <c r="M9" s="2">
        <v>3</v>
      </c>
      <c r="N9" s="4">
        <v>45804</v>
      </c>
      <c r="O9" s="2">
        <v>4</v>
      </c>
      <c r="P9" s="13">
        <f>AVERAGE(IF(C9="NP",0,C9),(IF(E9="NP",0,E9)),(IF(G9="NP",0,G9)),(IF(I9="NP",0,I9)),(IF(K9="NP",0,K9)),(IF(M9="NP",0,M9)),(IF(O9="NP",0,O9)))</f>
        <v>3.1428571428571428</v>
      </c>
      <c r="Q9" s="2"/>
      <c r="R9" s="2"/>
      <c r="S9" s="20">
        <f t="shared" si="0"/>
        <v>0.94285714285714284</v>
      </c>
    </row>
    <row r="10" spans="1:22" x14ac:dyDescent="0.25">
      <c r="A10" s="1" t="s">
        <v>130</v>
      </c>
      <c r="B10" s="4">
        <v>45775</v>
      </c>
      <c r="C10" s="2">
        <v>3</v>
      </c>
      <c r="D10" s="4">
        <v>45806</v>
      </c>
      <c r="E10" s="2">
        <v>3</v>
      </c>
      <c r="F10" s="4">
        <v>45783</v>
      </c>
      <c r="G10" s="2">
        <v>4</v>
      </c>
      <c r="H10" s="4">
        <v>45424</v>
      </c>
      <c r="I10" s="2">
        <v>4</v>
      </c>
      <c r="J10" s="4">
        <v>45790</v>
      </c>
      <c r="K10" s="2">
        <v>4</v>
      </c>
      <c r="L10" s="4">
        <v>45796</v>
      </c>
      <c r="M10" s="2">
        <v>2</v>
      </c>
      <c r="N10" s="4">
        <v>45804</v>
      </c>
      <c r="O10" s="2">
        <v>5</v>
      </c>
      <c r="P10" s="13">
        <f>AVERAGE(IF(C10="NP",0,C10),(IF(E10="NP",0,E10)),(IF(G10="NP",0,G10)),(IF(I10="NP",0,I10)),(IF(K10="NP",0,K10)),(IF(M10="NP",0,M10)),(IF(O10="NP",0,O10)))</f>
        <v>3.5714285714285716</v>
      </c>
      <c r="Q10" s="2"/>
      <c r="R10" s="2">
        <v>0.1</v>
      </c>
      <c r="S10" s="20">
        <f t="shared" si="0"/>
        <v>1.1714285714285715</v>
      </c>
    </row>
    <row r="11" spans="1:22" x14ac:dyDescent="0.25">
      <c r="A11" s="1" t="s">
        <v>131</v>
      </c>
      <c r="B11" s="4">
        <v>45775</v>
      </c>
      <c r="C11" s="2">
        <v>3</v>
      </c>
      <c r="D11" s="4">
        <v>45806</v>
      </c>
      <c r="E11" s="2">
        <v>4</v>
      </c>
      <c r="F11" s="4">
        <v>45783</v>
      </c>
      <c r="G11" s="2">
        <v>4</v>
      </c>
      <c r="H11" s="4">
        <v>45424</v>
      </c>
      <c r="I11" s="2">
        <v>4</v>
      </c>
      <c r="J11" s="4">
        <v>45790</v>
      </c>
      <c r="K11" s="2">
        <v>4</v>
      </c>
      <c r="L11" s="4">
        <v>45796</v>
      </c>
      <c r="M11" s="2">
        <v>3</v>
      </c>
      <c r="N11" s="4">
        <v>45804</v>
      </c>
      <c r="O11" s="2">
        <v>5</v>
      </c>
      <c r="P11" s="13">
        <f>AVERAGE(IF(C11="NP",0,C11),(IF(E11="NP",0,E11)),(IF(G11="NP",0,G11)),(IF(I11="NP",0,I11)),(IF(K11="NP",0,K11)),(IF(M11="NP",0,M11)),(IF(O11="NP",0,O11)))</f>
        <v>3.8571428571428572</v>
      </c>
      <c r="Q11" s="2"/>
      <c r="R11" s="2">
        <v>0.1</v>
      </c>
      <c r="S11" s="20">
        <f t="shared" si="0"/>
        <v>1.2571428571428571</v>
      </c>
    </row>
    <row r="12" spans="1:22" x14ac:dyDescent="0.25">
      <c r="A12" s="1" t="s">
        <v>132</v>
      </c>
      <c r="B12" s="4">
        <v>45775</v>
      </c>
      <c r="C12" s="2">
        <v>4</v>
      </c>
      <c r="D12" s="4">
        <v>45806</v>
      </c>
      <c r="E12" s="2">
        <v>5</v>
      </c>
      <c r="F12" s="4">
        <v>45783</v>
      </c>
      <c r="G12" s="2">
        <v>3</v>
      </c>
      <c r="H12" s="4">
        <v>45424</v>
      </c>
      <c r="I12" s="2">
        <v>2</v>
      </c>
      <c r="J12" s="4">
        <v>45790</v>
      </c>
      <c r="K12" s="2">
        <v>4</v>
      </c>
      <c r="L12" s="4">
        <v>45796</v>
      </c>
      <c r="M12" s="2">
        <v>4</v>
      </c>
      <c r="N12" s="4">
        <v>45804</v>
      </c>
      <c r="O12" s="2">
        <v>4</v>
      </c>
      <c r="P12" s="13">
        <f>AVERAGE(IF(C12="NP",0,C12),(IF(E12="NP",0,E12)),(IF(G12="NP",0,G12)),(IF(I12="NP",0,I12)),(IF(K12="NP",0,K12)),(IF(M12="NP",0,M12)),(IF(O12="NP",0,O12)))</f>
        <v>3.7142857142857144</v>
      </c>
      <c r="Q12" s="2"/>
      <c r="R12" s="2">
        <v>0.5</v>
      </c>
      <c r="S12" s="20">
        <f t="shared" si="0"/>
        <v>1.6142857142857143</v>
      </c>
    </row>
    <row r="13" spans="1:22" x14ac:dyDescent="0.25">
      <c r="A13" s="1" t="s">
        <v>133</v>
      </c>
      <c r="B13" s="4">
        <v>45775</v>
      </c>
      <c r="C13" s="2">
        <v>3</v>
      </c>
      <c r="D13" s="4">
        <v>45806</v>
      </c>
      <c r="E13" s="2">
        <v>3</v>
      </c>
      <c r="F13" s="4">
        <v>45783</v>
      </c>
      <c r="G13" s="2">
        <v>2</v>
      </c>
      <c r="H13" s="4">
        <v>45424</v>
      </c>
      <c r="I13" s="2">
        <v>2</v>
      </c>
      <c r="J13" s="4">
        <v>45790</v>
      </c>
      <c r="K13" s="2">
        <v>4</v>
      </c>
      <c r="L13" s="4">
        <v>45796</v>
      </c>
      <c r="M13" s="2">
        <v>4</v>
      </c>
      <c r="N13" s="4">
        <v>45804</v>
      </c>
      <c r="O13" s="2">
        <v>5</v>
      </c>
      <c r="P13" s="13">
        <f>AVERAGE(IF(C13="NP",0,C13),(IF(E13="NP",0,E13)),(IF(G13="NP",0,G13)),(IF(I13="NP",0,I13)),(IF(K13="NP",0,K13)),(IF(M13="NP",0,M13)),(IF(O13="NP",0,O13)))</f>
        <v>3.2857142857142856</v>
      </c>
      <c r="Q13" s="2"/>
      <c r="R13" s="2">
        <v>0.1</v>
      </c>
      <c r="S13" s="20">
        <f t="shared" si="0"/>
        <v>1.0857142857142856</v>
      </c>
      <c r="T13" s="24"/>
    </row>
    <row r="14" spans="1:22" x14ac:dyDescent="0.25">
      <c r="A14" s="1" t="s">
        <v>134</v>
      </c>
      <c r="B14" s="4">
        <v>45775</v>
      </c>
      <c r="C14" s="2">
        <v>4</v>
      </c>
      <c r="D14" s="4">
        <v>45806</v>
      </c>
      <c r="E14" s="2">
        <v>5</v>
      </c>
      <c r="F14" s="4">
        <v>45783</v>
      </c>
      <c r="G14" s="2">
        <v>4</v>
      </c>
      <c r="H14" s="4">
        <v>45424</v>
      </c>
      <c r="I14" s="2">
        <v>3</v>
      </c>
      <c r="J14" s="4">
        <v>45790</v>
      </c>
      <c r="K14" s="2">
        <v>3</v>
      </c>
      <c r="L14" s="4">
        <v>45796</v>
      </c>
      <c r="M14" s="2">
        <v>2</v>
      </c>
      <c r="N14" s="4">
        <v>45804</v>
      </c>
      <c r="O14" s="2">
        <v>5</v>
      </c>
      <c r="P14" s="13">
        <f>AVERAGE(IF(C14="NP",0,C14),(IF(E14="NP",0,E14)),(IF(G14="NP",0,G14)),(IF(I14="NP",0,I14)),(IF(K14="NP",0,K14)),(IF(M14="NP",0,M14)),(IF(O14="NP",0,O14)))</f>
        <v>3.7142857142857144</v>
      </c>
      <c r="Q14" s="2"/>
      <c r="R14" s="2">
        <v>0.1</v>
      </c>
      <c r="S14" s="20">
        <f t="shared" si="0"/>
        <v>1.2142857142857144</v>
      </c>
    </row>
    <row r="15" spans="1:22" x14ac:dyDescent="0.25">
      <c r="A15" s="1" t="s">
        <v>135</v>
      </c>
      <c r="B15" s="4">
        <v>45775</v>
      </c>
      <c r="C15" s="2">
        <v>4</v>
      </c>
      <c r="D15" s="4">
        <v>45806</v>
      </c>
      <c r="E15" s="2">
        <v>4</v>
      </c>
      <c r="F15" s="4">
        <v>45783</v>
      </c>
      <c r="G15" s="2">
        <v>3</v>
      </c>
      <c r="H15" s="4">
        <v>45424</v>
      </c>
      <c r="I15" s="2">
        <v>2</v>
      </c>
      <c r="J15" s="4">
        <v>45790</v>
      </c>
      <c r="K15" s="2">
        <v>3</v>
      </c>
      <c r="L15" s="4">
        <v>45796</v>
      </c>
      <c r="M15" s="2">
        <v>4</v>
      </c>
      <c r="N15" s="4">
        <v>45804</v>
      </c>
      <c r="O15" s="2">
        <v>3</v>
      </c>
      <c r="P15" s="13">
        <f>AVERAGE(IF(C15="NP",0,C15),(IF(E15="NP",0,E15)),(IF(G15="NP",0,G15)),(IF(I15="NP",0,I15)),(IF(K15="NP",0,K15)),(IF(M15="NP",0,M15)),(IF(O15="NP",0,O15)))</f>
        <v>3.2857142857142856</v>
      </c>
      <c r="Q15" s="2"/>
      <c r="R15" s="2"/>
      <c r="S15" s="20">
        <f t="shared" si="0"/>
        <v>0.98571428571428565</v>
      </c>
    </row>
    <row r="16" spans="1:22" x14ac:dyDescent="0.25">
      <c r="A16" s="1" t="s">
        <v>136</v>
      </c>
      <c r="B16" s="4">
        <v>45775</v>
      </c>
      <c r="C16" s="2">
        <v>1</v>
      </c>
      <c r="D16" s="4">
        <v>45806</v>
      </c>
      <c r="E16" s="2">
        <v>3</v>
      </c>
      <c r="F16" s="4">
        <v>45783</v>
      </c>
      <c r="G16" s="2">
        <v>1</v>
      </c>
      <c r="H16" s="4">
        <v>45424</v>
      </c>
      <c r="I16" s="2" t="s">
        <v>243</v>
      </c>
      <c r="J16" s="4">
        <v>45790</v>
      </c>
      <c r="K16" s="2">
        <v>2</v>
      </c>
      <c r="L16" s="4">
        <v>45796</v>
      </c>
      <c r="M16" s="2" t="s">
        <v>243</v>
      </c>
      <c r="N16" s="4">
        <v>45804</v>
      </c>
      <c r="O16" s="2">
        <v>3</v>
      </c>
      <c r="P16" s="13">
        <f>AVERAGE(IF(C16="NP",0,C16),(IF(E16="NP",0,E16)),(IF(G16="NP",0,G16)),(IF(I16="NP",0,I16)),(IF(K16="NP",0,K16)),(IF(M16="NP",0,M16)),(IF(O16="NP",0,O16)))</f>
        <v>1.4285714285714286</v>
      </c>
      <c r="Q16" s="2"/>
      <c r="R16" s="2"/>
      <c r="S16" s="20">
        <f t="shared" si="0"/>
        <v>0.42857142857142855</v>
      </c>
    </row>
    <row r="17" spans="1:20" x14ac:dyDescent="0.25">
      <c r="A17" s="1" t="s">
        <v>137</v>
      </c>
      <c r="B17" s="4">
        <v>45775</v>
      </c>
      <c r="C17" s="2">
        <v>1</v>
      </c>
      <c r="D17" s="4">
        <v>45806</v>
      </c>
      <c r="E17" s="2">
        <v>1</v>
      </c>
      <c r="F17" s="4">
        <v>45783</v>
      </c>
      <c r="G17" s="2">
        <v>4</v>
      </c>
      <c r="H17" s="4">
        <v>45424</v>
      </c>
      <c r="I17" s="2">
        <v>1</v>
      </c>
      <c r="J17" s="4">
        <v>45790</v>
      </c>
      <c r="K17" s="2">
        <v>0</v>
      </c>
      <c r="L17" s="4">
        <v>45796</v>
      </c>
      <c r="M17" s="2" t="s">
        <v>243</v>
      </c>
      <c r="N17" s="4">
        <v>45804</v>
      </c>
      <c r="O17" s="2">
        <v>2</v>
      </c>
      <c r="P17" s="13">
        <f>AVERAGE(IF(C17="NP",0,C17),(IF(E17="NP",0,E17)),(IF(G17="NP",0,G17)),(IF(I17="NP",0,I17)),(IF(K17="NP",0,K17)),(IF(M17="NP",0,M17)),(IF(O17="NP",0,O17)))</f>
        <v>1.2857142857142858</v>
      </c>
      <c r="Q17" s="2"/>
      <c r="R17" s="2">
        <v>0.1</v>
      </c>
      <c r="S17" s="20">
        <f t="shared" si="0"/>
        <v>0.48571428571428577</v>
      </c>
    </row>
    <row r="18" spans="1:20" x14ac:dyDescent="0.25">
      <c r="A18" s="1" t="s">
        <v>138</v>
      </c>
      <c r="B18" s="4">
        <v>45775</v>
      </c>
      <c r="C18" s="2">
        <v>3</v>
      </c>
      <c r="D18" s="4">
        <v>45806</v>
      </c>
      <c r="E18" s="2">
        <v>4</v>
      </c>
      <c r="F18" s="4">
        <v>45783</v>
      </c>
      <c r="G18" s="2">
        <v>4</v>
      </c>
      <c r="H18" s="4">
        <v>45424</v>
      </c>
      <c r="I18" s="2" t="s">
        <v>243</v>
      </c>
      <c r="J18" s="4">
        <v>45790</v>
      </c>
      <c r="K18" s="2">
        <v>4</v>
      </c>
      <c r="L18" s="4">
        <v>45796</v>
      </c>
      <c r="M18" s="2" t="s">
        <v>243</v>
      </c>
      <c r="N18" s="4">
        <v>45804</v>
      </c>
      <c r="O18" s="2">
        <v>5</v>
      </c>
      <c r="P18" s="13">
        <f>AVERAGE(IF(C18="NP",0,C18),(IF(E18="NP",0,E18)),(IF(G18="NP",0,G18)),(IF(I18="NP",0,I18)),(IF(K18="NP",0,K18)),(IF(M18="NP",0,M18)),(IF(O18="NP",0,O18)))</f>
        <v>2.8571428571428572</v>
      </c>
      <c r="Q18" s="2"/>
      <c r="R18" s="2"/>
      <c r="S18" s="20">
        <f t="shared" si="0"/>
        <v>0.8571428571428571</v>
      </c>
    </row>
    <row r="19" spans="1:20" x14ac:dyDescent="0.25">
      <c r="A19" s="1" t="s">
        <v>139</v>
      </c>
      <c r="B19" s="4">
        <v>45775</v>
      </c>
      <c r="C19" s="2">
        <v>3</v>
      </c>
      <c r="D19" s="4">
        <v>45806</v>
      </c>
      <c r="E19" s="2">
        <v>1</v>
      </c>
      <c r="F19" s="4">
        <v>45783</v>
      </c>
      <c r="G19" s="2" t="s">
        <v>243</v>
      </c>
      <c r="H19" s="4">
        <v>45424</v>
      </c>
      <c r="I19" s="2" t="s">
        <v>243</v>
      </c>
      <c r="J19" s="4">
        <v>45790</v>
      </c>
      <c r="K19" s="2">
        <v>3</v>
      </c>
      <c r="L19" s="4">
        <v>45796</v>
      </c>
      <c r="M19" s="2">
        <v>3</v>
      </c>
      <c r="N19" s="4">
        <v>45804</v>
      </c>
      <c r="O19" s="2">
        <v>2</v>
      </c>
      <c r="P19" s="13">
        <f>AVERAGE(IF(C19="NP",0,C19),(IF(E19="NP",0,E19)),(IF(G19="NP",0,G19)),(IF(I19="NP",0,I19)),(IF(K19="NP",0,K19)),(IF(M19="NP",0,M19)),(IF(O19="NP",0,O19)))</f>
        <v>1.7142857142857142</v>
      </c>
      <c r="Q19" s="2"/>
      <c r="R19" s="2"/>
      <c r="S19" s="20">
        <f t="shared" si="0"/>
        <v>0.51428571428571423</v>
      </c>
    </row>
    <row r="20" spans="1:20" x14ac:dyDescent="0.25">
      <c r="A20" s="1" t="s">
        <v>140</v>
      </c>
      <c r="B20" s="4">
        <v>45775</v>
      </c>
      <c r="C20" s="2">
        <v>4</v>
      </c>
      <c r="D20" s="4">
        <v>45806</v>
      </c>
      <c r="E20" s="2">
        <v>2</v>
      </c>
      <c r="F20" s="4">
        <v>45783</v>
      </c>
      <c r="G20" s="2">
        <v>3</v>
      </c>
      <c r="H20" s="4">
        <v>45424</v>
      </c>
      <c r="I20" s="2">
        <v>4</v>
      </c>
      <c r="J20" s="4">
        <v>45790</v>
      </c>
      <c r="K20" s="2">
        <v>2</v>
      </c>
      <c r="L20" s="4">
        <v>45796</v>
      </c>
      <c r="M20" s="2">
        <v>3</v>
      </c>
      <c r="N20" s="4">
        <v>45804</v>
      </c>
      <c r="O20" s="2">
        <v>4</v>
      </c>
      <c r="P20" s="13">
        <f>AVERAGE(IF(C20="NP",0,C20),(IF(E20="NP",0,E20)),(IF(G20="NP",0,G20)),(IF(I20="NP",0,I20)),(IF(K20="NP",0,K20)),(IF(M20="NP",0,M20)),(IF(O20="NP",0,O20)))</f>
        <v>3.1428571428571428</v>
      </c>
      <c r="Q20" s="2"/>
      <c r="R20" s="2"/>
      <c r="S20" s="20">
        <f t="shared" si="0"/>
        <v>0.94285714285714284</v>
      </c>
    </row>
    <row r="21" spans="1:20" x14ac:dyDescent="0.25">
      <c r="A21" s="1" t="s">
        <v>141</v>
      </c>
      <c r="B21" s="4">
        <v>45775</v>
      </c>
      <c r="C21" s="2">
        <v>2</v>
      </c>
      <c r="D21" s="4">
        <v>45806</v>
      </c>
      <c r="E21" s="2">
        <v>3</v>
      </c>
      <c r="F21" s="4">
        <v>45783</v>
      </c>
      <c r="G21" s="2">
        <v>1</v>
      </c>
      <c r="H21" s="4">
        <v>45424</v>
      </c>
      <c r="I21" s="2" t="s">
        <v>243</v>
      </c>
      <c r="J21" s="4">
        <v>45790</v>
      </c>
      <c r="K21" s="2">
        <v>1</v>
      </c>
      <c r="L21" s="4">
        <v>45796</v>
      </c>
      <c r="M21" s="2">
        <v>3</v>
      </c>
      <c r="N21" s="4">
        <v>45804</v>
      </c>
      <c r="O21" s="2">
        <v>3</v>
      </c>
      <c r="P21" s="13">
        <f>AVERAGE(IF(C21="NP",0,C21),(IF(E21="NP",0,E21)),(IF(G21="NP",0,G21)),(IF(I21="NP",0,I21)),(IF(K21="NP",0,K21)),(IF(M21="NP",0,M21)),(IF(O21="NP",0,O21)))</f>
        <v>1.8571428571428572</v>
      </c>
      <c r="Q21" s="2"/>
      <c r="R21" s="2"/>
      <c r="S21" s="20">
        <f t="shared" si="0"/>
        <v>0.55714285714285716</v>
      </c>
    </row>
    <row r="22" spans="1:20" x14ac:dyDescent="0.25">
      <c r="A22" s="1" t="s">
        <v>142</v>
      </c>
      <c r="B22" s="4">
        <v>45775</v>
      </c>
      <c r="C22" s="2">
        <v>0</v>
      </c>
      <c r="D22" s="4">
        <v>45806</v>
      </c>
      <c r="E22" s="2">
        <v>1</v>
      </c>
      <c r="F22" s="4">
        <v>45783</v>
      </c>
      <c r="G22" s="2">
        <v>1</v>
      </c>
      <c r="H22" s="4">
        <v>45424</v>
      </c>
      <c r="I22" s="2">
        <v>2</v>
      </c>
      <c r="J22" s="4">
        <v>45790</v>
      </c>
      <c r="K22" s="2">
        <v>2</v>
      </c>
      <c r="L22" s="4">
        <v>45796</v>
      </c>
      <c r="M22" s="2">
        <v>2</v>
      </c>
      <c r="N22" s="4">
        <v>45804</v>
      </c>
      <c r="O22" s="2">
        <v>3</v>
      </c>
      <c r="P22" s="13">
        <f>AVERAGE(IF(C22="NP",0,C22),(IF(E22="NP",0,E22)),(IF(G22="NP",0,G22)),(IF(I22="NP",0,I22)),(IF(K22="NP",0,K22)),(IF(M22="NP",0,M22)),(IF(O22="NP",0,O22)))</f>
        <v>1.5714285714285714</v>
      </c>
      <c r="Q22" s="2"/>
      <c r="R22" s="2"/>
      <c r="S22" s="20">
        <f t="shared" si="0"/>
        <v>0.47142857142857142</v>
      </c>
    </row>
    <row r="23" spans="1:20" x14ac:dyDescent="0.25">
      <c r="A23" s="1" t="s">
        <v>143</v>
      </c>
      <c r="B23" s="4">
        <v>45775</v>
      </c>
      <c r="C23" s="2">
        <v>5</v>
      </c>
      <c r="D23" s="4">
        <v>45806</v>
      </c>
      <c r="E23" s="2">
        <v>5</v>
      </c>
      <c r="F23" s="4">
        <v>45783</v>
      </c>
      <c r="G23" s="2">
        <v>3</v>
      </c>
      <c r="H23" s="4">
        <v>45424</v>
      </c>
      <c r="I23" s="2">
        <v>2</v>
      </c>
      <c r="J23" s="4">
        <v>45790</v>
      </c>
      <c r="K23" s="2">
        <v>4</v>
      </c>
      <c r="L23" s="4">
        <v>45796</v>
      </c>
      <c r="M23" s="2">
        <v>4</v>
      </c>
      <c r="N23" s="4">
        <v>45804</v>
      </c>
      <c r="O23" s="2">
        <v>5</v>
      </c>
      <c r="P23" s="13">
        <f>AVERAGE(IF(C23="NP",0,C23),(IF(E23="NP",0,E23)),(IF(G23="NP",0,G23)),(IF(I23="NP",0,I23)),(IF(K23="NP",0,K23)),(IF(M23="NP",0,M23)),(IF(O23="NP",0,O23)))</f>
        <v>4</v>
      </c>
      <c r="Q23" s="2"/>
      <c r="R23" s="2">
        <v>0.2</v>
      </c>
      <c r="S23" s="20">
        <f t="shared" si="0"/>
        <v>1.4</v>
      </c>
    </row>
    <row r="24" spans="1:20" x14ac:dyDescent="0.25">
      <c r="A24" s="1" t="s">
        <v>144</v>
      </c>
      <c r="B24" s="4">
        <v>45775</v>
      </c>
      <c r="C24" s="2" t="s">
        <v>243</v>
      </c>
      <c r="D24" s="4">
        <v>45806</v>
      </c>
      <c r="E24" s="2">
        <v>4</v>
      </c>
      <c r="F24" s="4">
        <v>45783</v>
      </c>
      <c r="G24" s="2">
        <v>1</v>
      </c>
      <c r="H24" s="4">
        <v>45424</v>
      </c>
      <c r="I24" s="2">
        <v>5</v>
      </c>
      <c r="J24" s="4">
        <v>45790</v>
      </c>
      <c r="K24" s="2">
        <v>4</v>
      </c>
      <c r="L24" s="4">
        <v>45796</v>
      </c>
      <c r="M24" s="2">
        <v>3</v>
      </c>
      <c r="N24" s="4">
        <v>45804</v>
      </c>
      <c r="O24" s="2">
        <v>5</v>
      </c>
      <c r="P24" s="13">
        <f>AVERAGE(IF(C24="NP",0,C24),(IF(E24="NP",0,E24)),(IF(G24="NP",0,G24)),(IF(I24="NP",0,I24)),(IF(K24="NP",0,K24)),(IF(M24="NP",0,M24)),(IF(O24="NP",0,O24)))</f>
        <v>3.1428571428571428</v>
      </c>
      <c r="Q24" s="2"/>
      <c r="R24" s="2"/>
      <c r="S24" s="20">
        <f t="shared" si="0"/>
        <v>0.94285714285714284</v>
      </c>
    </row>
    <row r="25" spans="1:20" x14ac:dyDescent="0.25">
      <c r="A25" s="1" t="s">
        <v>145</v>
      </c>
      <c r="B25" s="4">
        <v>45775</v>
      </c>
      <c r="C25" s="2">
        <v>3</v>
      </c>
      <c r="D25" s="4">
        <v>45806</v>
      </c>
      <c r="E25" s="2">
        <v>3</v>
      </c>
      <c r="F25" s="4">
        <v>45783</v>
      </c>
      <c r="G25" s="2" t="s">
        <v>243</v>
      </c>
      <c r="H25" s="4">
        <v>45424</v>
      </c>
      <c r="I25" s="2">
        <v>0</v>
      </c>
      <c r="J25" s="4">
        <v>45790</v>
      </c>
      <c r="K25" s="2">
        <v>3</v>
      </c>
      <c r="L25" s="4">
        <v>45796</v>
      </c>
      <c r="M25" s="2">
        <v>0</v>
      </c>
      <c r="N25" s="4">
        <v>45804</v>
      </c>
      <c r="O25" s="2">
        <v>4</v>
      </c>
      <c r="P25" s="13">
        <f>AVERAGE(IF(C25="NP",0,C25),(IF(E25="NP",0,E25)),(IF(G25="NP",0,G25)),(IF(I25="NP",0,I25)),(IF(K25="NP",0,K25)),(IF(M25="NP",0,M25)),(IF(O25="NP",0,O25)))</f>
        <v>1.8571428571428572</v>
      </c>
      <c r="Q25" s="2"/>
      <c r="R25" s="2"/>
      <c r="S25" s="20">
        <f t="shared" si="0"/>
        <v>0.55714285714285716</v>
      </c>
    </row>
    <row r="26" spans="1:20" x14ac:dyDescent="0.25">
      <c r="A26" s="1" t="s">
        <v>146</v>
      </c>
      <c r="B26" s="4">
        <v>45775</v>
      </c>
      <c r="C26" s="2">
        <v>2</v>
      </c>
      <c r="D26" s="4">
        <v>45806</v>
      </c>
      <c r="E26" s="2">
        <v>3</v>
      </c>
      <c r="F26" s="4">
        <v>45783</v>
      </c>
      <c r="G26" s="2">
        <v>1</v>
      </c>
      <c r="H26" s="4">
        <v>45424</v>
      </c>
      <c r="I26" s="2">
        <v>2</v>
      </c>
      <c r="J26" s="4">
        <v>45790</v>
      </c>
      <c r="K26" s="2">
        <v>3</v>
      </c>
      <c r="L26" s="4">
        <v>45796</v>
      </c>
      <c r="M26" s="2">
        <v>3</v>
      </c>
      <c r="N26" s="4">
        <v>45804</v>
      </c>
      <c r="O26" s="2" t="s">
        <v>243</v>
      </c>
      <c r="P26" s="13">
        <f>AVERAGE(IF(C26="NP",0,C26),(IF(E26="NP",0,E26)),(IF(G26="NP",0,G26)),(IF(I26="NP",0,I26)),(IF(K26="NP",0,K26)),(IF(M26="NP",0,M26)),(IF(O26="NP",0,O26)))</f>
        <v>2</v>
      </c>
      <c r="Q26" s="2"/>
      <c r="R26" s="2"/>
      <c r="S26" s="20">
        <f t="shared" si="0"/>
        <v>0.6</v>
      </c>
    </row>
    <row r="27" spans="1:20" x14ac:dyDescent="0.25">
      <c r="A27" s="1" t="s">
        <v>147</v>
      </c>
      <c r="B27" s="4">
        <v>45775</v>
      </c>
      <c r="C27" s="2">
        <v>3</v>
      </c>
      <c r="D27" s="4">
        <v>45806</v>
      </c>
      <c r="E27" s="2" t="s">
        <v>243</v>
      </c>
      <c r="F27" s="4">
        <v>45783</v>
      </c>
      <c r="G27" s="2">
        <v>3</v>
      </c>
      <c r="H27" s="4">
        <v>45424</v>
      </c>
      <c r="I27" s="2" t="s">
        <v>243</v>
      </c>
      <c r="J27" s="4">
        <v>45790</v>
      </c>
      <c r="K27" s="2">
        <v>3</v>
      </c>
      <c r="L27" s="4">
        <v>45796</v>
      </c>
      <c r="M27" s="2">
        <v>3</v>
      </c>
      <c r="N27" s="4">
        <v>45804</v>
      </c>
      <c r="O27" s="2">
        <v>5</v>
      </c>
      <c r="P27" s="13">
        <f>AVERAGE(IF(C27="NP",0,C27),(IF(E27="NP",0,E27)),(IF(G27="NP",0,G27)),(IF(I27="NP",0,I27)),(IF(K27="NP",0,K27)),(IF(M27="NP",0,M27)),(IF(O27="NP",0,O27)))</f>
        <v>2.4285714285714284</v>
      </c>
      <c r="Q27" s="2"/>
      <c r="R27" s="2"/>
      <c r="S27" s="20">
        <f t="shared" si="0"/>
        <v>0.72857142857142854</v>
      </c>
    </row>
    <row r="28" spans="1:20" x14ac:dyDescent="0.25">
      <c r="A28" s="1" t="s">
        <v>148</v>
      </c>
      <c r="B28" s="4">
        <v>45775</v>
      </c>
      <c r="C28" s="2">
        <v>3</v>
      </c>
      <c r="D28" s="4">
        <v>45806</v>
      </c>
      <c r="E28" s="2">
        <v>4</v>
      </c>
      <c r="F28" s="4">
        <v>45783</v>
      </c>
      <c r="G28" s="2" t="s">
        <v>243</v>
      </c>
      <c r="H28" s="4">
        <v>45424</v>
      </c>
      <c r="I28" s="2">
        <v>5</v>
      </c>
      <c r="J28" s="4">
        <v>45790</v>
      </c>
      <c r="K28" s="2">
        <v>4</v>
      </c>
      <c r="L28" s="4">
        <v>45796</v>
      </c>
      <c r="M28" s="2">
        <v>3</v>
      </c>
      <c r="N28" s="4">
        <v>45804</v>
      </c>
      <c r="O28" s="2">
        <v>4</v>
      </c>
      <c r="P28" s="13">
        <f>AVERAGE(IF(C28="NP",0,C28),(IF(E28="NP",0,E28)),(IF(G28="NP",0,G28)),(IF(I28="NP",0,I28)),(IF(K28="NP",0,K28)),(IF(M28="NP",0,M28)),(IF(O28="NP",0,O28)))</f>
        <v>3.2857142857142856</v>
      </c>
      <c r="Q28" s="2"/>
      <c r="R28" s="2"/>
      <c r="S28" s="20">
        <f t="shared" si="0"/>
        <v>0.98571428571428565</v>
      </c>
    </row>
    <row r="29" spans="1:20" x14ac:dyDescent="0.25">
      <c r="A29" s="1" t="s">
        <v>149</v>
      </c>
      <c r="B29" s="4">
        <v>45775</v>
      </c>
      <c r="C29" s="2">
        <v>2</v>
      </c>
      <c r="D29" s="4">
        <v>45806</v>
      </c>
      <c r="E29" s="2">
        <v>1</v>
      </c>
      <c r="F29" s="4">
        <v>45783</v>
      </c>
      <c r="G29" s="2" t="s">
        <v>243</v>
      </c>
      <c r="H29" s="4">
        <v>45424</v>
      </c>
      <c r="I29" s="2">
        <v>2</v>
      </c>
      <c r="J29" s="4">
        <v>45790</v>
      </c>
      <c r="K29" s="2">
        <v>4</v>
      </c>
      <c r="L29" s="4">
        <v>45796</v>
      </c>
      <c r="M29" s="2">
        <v>4</v>
      </c>
      <c r="N29" s="4">
        <v>45804</v>
      </c>
      <c r="O29" s="2">
        <v>4</v>
      </c>
      <c r="P29" s="13">
        <f>AVERAGE(IF(C29="NP",0,C29),(IF(E29="NP",0,E29)),(IF(G29="NP",0,G29)),(IF(I29="NP",0,I29)),(IF(K29="NP",0,K29)),(IF(M29="NP",0,M29)),(IF(O29="NP",0,O29)))</f>
        <v>2.4285714285714284</v>
      </c>
      <c r="Q29" s="2"/>
      <c r="R29" s="2"/>
      <c r="S29" s="20">
        <f t="shared" si="0"/>
        <v>0.72857142857142854</v>
      </c>
      <c r="T29" s="2"/>
    </row>
    <row r="30" spans="1:20" x14ac:dyDescent="0.25">
      <c r="A30" s="1" t="s">
        <v>150</v>
      </c>
      <c r="B30" s="4">
        <v>45775</v>
      </c>
      <c r="C30" s="2">
        <v>2</v>
      </c>
      <c r="D30" s="4">
        <v>45806</v>
      </c>
      <c r="E30" s="2">
        <v>2</v>
      </c>
      <c r="F30" s="4">
        <v>45783</v>
      </c>
      <c r="G30" s="2">
        <v>5</v>
      </c>
      <c r="H30" s="4">
        <v>45424</v>
      </c>
      <c r="I30" s="2">
        <v>3</v>
      </c>
      <c r="J30" s="4">
        <v>45790</v>
      </c>
      <c r="K30" s="2">
        <v>4</v>
      </c>
      <c r="L30" s="4">
        <v>45796</v>
      </c>
      <c r="M30" s="2">
        <v>3</v>
      </c>
      <c r="N30" s="4">
        <v>45804</v>
      </c>
      <c r="O30" s="2">
        <v>2</v>
      </c>
      <c r="P30" s="13">
        <f>AVERAGE(IF(C30="NP",0,C30),(IF(E30="NP",0,E30)),(IF(G30="NP",0,G30)),(IF(I30="NP",0,I30)),(IF(K30="NP",0,K30)),(IF(M30="NP",0,M30)),(IF(O30="NP",0,O30)))</f>
        <v>3</v>
      </c>
      <c r="Q30" s="2"/>
      <c r="R30" s="2"/>
      <c r="S30" s="20">
        <f t="shared" si="0"/>
        <v>0.89999999999999991</v>
      </c>
    </row>
    <row r="31" spans="1:20" x14ac:dyDescent="0.25">
      <c r="A31" s="1" t="s">
        <v>151</v>
      </c>
      <c r="B31" s="4">
        <v>45775</v>
      </c>
      <c r="C31" s="2">
        <v>4</v>
      </c>
      <c r="D31" s="4">
        <v>45806</v>
      </c>
      <c r="E31" s="2">
        <v>4</v>
      </c>
      <c r="F31" s="4">
        <v>45783</v>
      </c>
      <c r="G31" s="2" t="s">
        <v>243</v>
      </c>
      <c r="H31" s="4">
        <v>45424</v>
      </c>
      <c r="I31" s="2">
        <v>3</v>
      </c>
      <c r="J31" s="4">
        <v>45790</v>
      </c>
      <c r="K31" s="2">
        <v>2</v>
      </c>
      <c r="L31" s="4">
        <v>45796</v>
      </c>
      <c r="M31" s="2">
        <v>3</v>
      </c>
      <c r="N31" s="4">
        <v>45804</v>
      </c>
      <c r="O31" s="2">
        <v>2</v>
      </c>
      <c r="P31" s="13">
        <f>AVERAGE(IF(C31="NP",0,C31),(IF(E31="NP",0,E31)),(IF(G31="NP",0,G31)),(IF(I31="NP",0,I31)),(IF(K31="NP",0,K31)),(IF(M31="NP",0,M31)),(IF(O31="NP",0,O31)))</f>
        <v>2.5714285714285716</v>
      </c>
      <c r="Q31" s="2"/>
      <c r="R31" s="2"/>
      <c r="S31" s="20">
        <f t="shared" si="0"/>
        <v>0.77142857142857146</v>
      </c>
    </row>
    <row r="32" spans="1:20" x14ac:dyDescent="0.25">
      <c r="A32" s="1" t="s">
        <v>152</v>
      </c>
      <c r="B32" s="4">
        <v>45775</v>
      </c>
      <c r="C32" s="2">
        <v>4</v>
      </c>
      <c r="D32" s="4">
        <v>45806</v>
      </c>
      <c r="E32" s="2">
        <v>5</v>
      </c>
      <c r="F32" s="4">
        <v>45783</v>
      </c>
      <c r="G32" s="2">
        <v>3</v>
      </c>
      <c r="H32" s="4">
        <v>45424</v>
      </c>
      <c r="I32" s="2">
        <v>2</v>
      </c>
      <c r="J32" s="4">
        <v>45790</v>
      </c>
      <c r="K32" s="2" t="s">
        <v>243</v>
      </c>
      <c r="L32" s="4">
        <v>45796</v>
      </c>
      <c r="M32" s="2">
        <v>2</v>
      </c>
      <c r="N32" s="4">
        <v>45804</v>
      </c>
      <c r="O32" s="2">
        <v>2</v>
      </c>
      <c r="P32" s="13">
        <f>AVERAGE(IF(C32="NP",0,C32),(IF(E32="NP",0,E32)),(IF(G32="NP",0,G32)),(IF(I32="NP",0,I32)),(IF(K32="NP",0,K32)),(IF(M32="NP",0,M32)),(IF(O32="NP",0,O32)))</f>
        <v>2.5714285714285716</v>
      </c>
      <c r="Q32" s="2"/>
      <c r="R32" s="2"/>
      <c r="S32" s="20">
        <f t="shared" si="0"/>
        <v>0.77142857142857146</v>
      </c>
    </row>
    <row r="33" spans="1:19" x14ac:dyDescent="0.25">
      <c r="A33" s="1" t="s">
        <v>153</v>
      </c>
      <c r="B33" s="4">
        <v>45775</v>
      </c>
      <c r="C33" s="2">
        <v>2</v>
      </c>
      <c r="D33" s="4">
        <v>45806</v>
      </c>
      <c r="E33" s="2">
        <v>2</v>
      </c>
      <c r="F33" s="4">
        <v>45783</v>
      </c>
      <c r="G33" s="2">
        <v>1</v>
      </c>
      <c r="H33" s="4">
        <v>45424</v>
      </c>
      <c r="I33" s="2">
        <v>1</v>
      </c>
      <c r="J33" s="4">
        <v>45790</v>
      </c>
      <c r="K33" s="2">
        <v>4</v>
      </c>
      <c r="L33" s="4">
        <v>45796</v>
      </c>
      <c r="M33" s="2">
        <v>3</v>
      </c>
      <c r="N33" s="4">
        <v>45804</v>
      </c>
      <c r="O33" s="2">
        <v>3</v>
      </c>
      <c r="P33" s="13">
        <f>AVERAGE(IF(C33="NP",0,C33),(IF(E33="NP",0,E33)),(IF(G33="NP",0,G33)),(IF(I33="NP",0,I33)),(IF(K33="NP",0,K33)),(IF(M33="NP",0,M33)),(IF(O33="NP",0,O33)))</f>
        <v>2.2857142857142856</v>
      </c>
      <c r="Q33" s="2"/>
      <c r="R33" s="2">
        <v>0.2</v>
      </c>
      <c r="S33" s="20">
        <f t="shared" si="0"/>
        <v>0.88571428571428568</v>
      </c>
    </row>
    <row r="34" spans="1:19" x14ac:dyDescent="0.25">
      <c r="A34" s="9" t="s">
        <v>230</v>
      </c>
      <c r="B34" s="10">
        <v>45775</v>
      </c>
      <c r="C34" s="11" t="s">
        <v>243</v>
      </c>
      <c r="D34" s="10">
        <v>45806</v>
      </c>
      <c r="E34" s="11" t="s">
        <v>243</v>
      </c>
      <c r="F34" s="10">
        <v>45783</v>
      </c>
      <c r="G34" s="11" t="s">
        <v>243</v>
      </c>
      <c r="H34" s="10">
        <v>45424</v>
      </c>
      <c r="I34" s="11" t="s">
        <v>243</v>
      </c>
      <c r="J34" s="10">
        <v>45790</v>
      </c>
      <c r="K34" s="11" t="s">
        <v>243</v>
      </c>
      <c r="L34" s="10">
        <v>45796</v>
      </c>
      <c r="M34" s="11" t="s">
        <v>243</v>
      </c>
      <c r="N34" s="10">
        <v>45804</v>
      </c>
      <c r="O34" s="11" t="s">
        <v>243</v>
      </c>
      <c r="P34" s="19">
        <f>AVERAGE(IF(C34="NP",0,C34),(IF(E34="NP",0,E34)),(IF(G34="NP",0,G34)),(IF(I34="NP",0,I34)),(IF(K34="NP",0,K34)),(IF(M34="NP",0,M34)),(IF(O34="NP",0,O34)))</f>
        <v>0</v>
      </c>
      <c r="Q34" s="11"/>
      <c r="R34" s="11"/>
      <c r="S34" s="21">
        <f t="shared" si="0"/>
        <v>0</v>
      </c>
    </row>
  </sheetData>
  <autoFilter ref="A2:P34" xr:uid="{6B3F883C-2002-4338-B5E2-E323F1E8FEB8}"/>
  <mergeCells count="14">
    <mergeCell ref="A1:A2"/>
    <mergeCell ref="D1:E1"/>
    <mergeCell ref="F1:G1"/>
    <mergeCell ref="B1:C1"/>
    <mergeCell ref="Q1:Q2"/>
    <mergeCell ref="S1:S2"/>
    <mergeCell ref="T1:V2"/>
    <mergeCell ref="T3:V5"/>
    <mergeCell ref="H1:I1"/>
    <mergeCell ref="J1:K1"/>
    <mergeCell ref="L1:M1"/>
    <mergeCell ref="P1:P2"/>
    <mergeCell ref="N1:O1"/>
    <mergeCell ref="R1:R2"/>
  </mergeCells>
  <conditionalFormatting sqref="F1:F2">
    <cfRule type="cellIs" dxfId="13" priority="8" operator="lessThan">
      <formula>3</formula>
    </cfRule>
  </conditionalFormatting>
  <conditionalFormatting sqref="P1:P2">
    <cfRule type="cellIs" dxfId="12" priority="5" operator="lessThan">
      <formula>3</formula>
    </cfRule>
  </conditionalFormatting>
  <conditionalFormatting sqref="Q1:Q2 S1:S2">
    <cfRule type="cellIs" dxfId="11" priority="3" operator="lessThan">
      <formula>3</formula>
    </cfRule>
  </conditionalFormatting>
  <pageMargins left="0.25" right="0.25" top="0.75" bottom="0.75" header="0.3" footer="0.3"/>
  <pageSetup paperSize="5" scale="56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D4F2-661E-4BAD-9637-9AE7646DF29E}">
  <sheetPr>
    <pageSetUpPr fitToPage="1"/>
  </sheetPr>
  <dimension ref="A1:T39"/>
  <sheetViews>
    <sheetView tabSelected="1" zoomScaleNormal="100" workbookViewId="0">
      <pane xSplit="1" topLeftCell="B1" activePane="topRight" state="frozen"/>
      <selection pane="topRight" activeCell="I5" sqref="I5"/>
    </sheetView>
  </sheetViews>
  <sheetFormatPr baseColWidth="10" defaultRowHeight="18" x14ac:dyDescent="0.25"/>
  <cols>
    <col min="1" max="1" width="55.140625" style="14" bestFit="1" customWidth="1"/>
    <col min="2" max="2" width="15.85546875" style="14" customWidth="1"/>
    <col min="3" max="3" width="7.28515625" style="15" customWidth="1"/>
    <col min="4" max="4" width="16.28515625" style="14" customWidth="1"/>
    <col min="5" max="5" width="7.140625" style="14" customWidth="1"/>
    <col min="6" max="6" width="15.85546875" style="14" customWidth="1"/>
    <col min="7" max="7" width="6.85546875" style="14" customWidth="1"/>
    <col min="8" max="8" width="15.85546875" style="14" customWidth="1"/>
    <col min="9" max="9" width="7.42578125" style="14" customWidth="1"/>
    <col min="10" max="10" width="25.85546875" style="14" customWidth="1"/>
    <col min="11" max="11" width="12" style="14" customWidth="1"/>
    <col min="12" max="16" width="11.42578125" style="14"/>
    <col min="17" max="17" width="13.85546875" style="14" customWidth="1"/>
    <col min="18" max="18" width="16" style="14" customWidth="1"/>
    <col min="19" max="16384" width="11.42578125" style="14"/>
  </cols>
  <sheetData>
    <row r="1" spans="1:20" s="3" customFormat="1" ht="18" customHeight="1" x14ac:dyDescent="0.25">
      <c r="A1" s="31" t="s">
        <v>2</v>
      </c>
      <c r="B1" s="31" t="s">
        <v>238</v>
      </c>
      <c r="C1" s="31"/>
      <c r="D1" s="31" t="s">
        <v>252</v>
      </c>
      <c r="E1" s="31"/>
      <c r="F1" s="31" t="s">
        <v>253</v>
      </c>
      <c r="G1" s="31"/>
      <c r="H1" s="31" t="s">
        <v>254</v>
      </c>
      <c r="I1" s="31"/>
      <c r="J1" s="32" t="s">
        <v>231</v>
      </c>
      <c r="K1" s="32" t="s">
        <v>240</v>
      </c>
      <c r="L1" s="33" t="s">
        <v>232</v>
      </c>
      <c r="M1" s="33"/>
      <c r="N1" s="33"/>
      <c r="Q1" s="30" t="s">
        <v>244</v>
      </c>
      <c r="R1" s="30" t="s">
        <v>245</v>
      </c>
      <c r="S1" s="30" t="s">
        <v>246</v>
      </c>
      <c r="T1" s="30" t="s">
        <v>247</v>
      </c>
    </row>
    <row r="2" spans="1:20" s="3" customFormat="1" x14ac:dyDescent="0.25">
      <c r="A2" s="31"/>
      <c r="B2" s="7" t="s">
        <v>0</v>
      </c>
      <c r="C2" s="5" t="s">
        <v>1</v>
      </c>
      <c r="D2" s="7" t="s">
        <v>0</v>
      </c>
      <c r="E2" s="5" t="s">
        <v>1</v>
      </c>
      <c r="F2" s="7" t="s">
        <v>0</v>
      </c>
      <c r="G2" s="5" t="s">
        <v>1</v>
      </c>
      <c r="H2" s="7" t="s">
        <v>0</v>
      </c>
      <c r="I2" s="5" t="s">
        <v>1</v>
      </c>
      <c r="J2" s="32"/>
      <c r="K2" s="32"/>
      <c r="L2" s="34"/>
      <c r="M2" s="34"/>
      <c r="N2" s="34"/>
      <c r="Q2" s="30"/>
      <c r="R2" s="30"/>
      <c r="S2" s="30"/>
      <c r="T2" s="30"/>
    </row>
    <row r="3" spans="1:20" x14ac:dyDescent="0.25">
      <c r="A3" s="14" t="s">
        <v>197</v>
      </c>
      <c r="B3" s="26">
        <v>45777</v>
      </c>
      <c r="C3" s="15" t="s">
        <v>243</v>
      </c>
      <c r="D3" s="26">
        <v>45784</v>
      </c>
      <c r="E3" s="15" t="s">
        <v>243</v>
      </c>
      <c r="F3" s="26">
        <v>45791</v>
      </c>
      <c r="G3" s="15" t="s">
        <v>243</v>
      </c>
      <c r="H3" s="26">
        <v>45798</v>
      </c>
      <c r="I3" s="15" t="s">
        <v>243</v>
      </c>
      <c r="J3" s="13">
        <f>AVERAGE(IF(C3="NP",0,C3),(IF(E3="NP",0,E3)),(IF(G3="NP",0,G3)),(IF(I3="NP",0,I3)))</f>
        <v>0</v>
      </c>
      <c r="K3" s="15">
        <v>0.3</v>
      </c>
      <c r="L3" s="39">
        <f xml:space="preserve"> AVERAGE(J3:J39)</f>
        <v>3.0675675675675675</v>
      </c>
      <c r="M3" s="36"/>
      <c r="N3" s="36"/>
      <c r="R3" s="14" t="s">
        <v>248</v>
      </c>
      <c r="S3" s="14">
        <v>13</v>
      </c>
    </row>
    <row r="4" spans="1:20" x14ac:dyDescent="0.25">
      <c r="A4" s="14" t="s">
        <v>198</v>
      </c>
      <c r="B4" s="26">
        <v>45777</v>
      </c>
      <c r="C4" s="15">
        <v>5</v>
      </c>
      <c r="D4" s="26">
        <v>45784</v>
      </c>
      <c r="E4" s="15">
        <v>3</v>
      </c>
      <c r="F4" s="26">
        <v>45791</v>
      </c>
      <c r="G4" s="15">
        <v>3</v>
      </c>
      <c r="H4" s="26">
        <v>45798</v>
      </c>
      <c r="I4" s="15">
        <v>3</v>
      </c>
      <c r="J4" s="13">
        <f>AVERAGE(IF(C4="NP",0,C4),(IF(E4="NP",0,E4)),(IF(G4="NP",0,G4)),(IF(I4="NP",0,I4)))</f>
        <v>3.5</v>
      </c>
      <c r="K4" s="15">
        <v>0.7</v>
      </c>
      <c r="L4" s="38"/>
      <c r="M4" s="38"/>
      <c r="N4" s="38"/>
      <c r="R4" s="14" t="s">
        <v>248</v>
      </c>
      <c r="S4" s="14">
        <v>10</v>
      </c>
    </row>
    <row r="5" spans="1:20" x14ac:dyDescent="0.25">
      <c r="A5" s="14" t="s">
        <v>199</v>
      </c>
      <c r="B5" s="26">
        <v>45777</v>
      </c>
      <c r="C5" s="15">
        <v>3</v>
      </c>
      <c r="D5" s="26">
        <v>45784</v>
      </c>
      <c r="E5" s="15">
        <v>2</v>
      </c>
      <c r="F5" s="26">
        <v>45791</v>
      </c>
      <c r="G5" s="15">
        <v>4</v>
      </c>
      <c r="H5" s="26">
        <v>45798</v>
      </c>
      <c r="I5" s="15">
        <v>4</v>
      </c>
      <c r="J5" s="13">
        <f>AVERAGE(IF(C5="NP",0,C5),(IF(E5="NP",0,E5)),(IF(G5="NP",0,G5)),(IF(I5="NP",0,I5)))</f>
        <v>3.25</v>
      </c>
      <c r="K5" s="15">
        <v>0.3</v>
      </c>
      <c r="L5" s="38"/>
      <c r="M5" s="38"/>
      <c r="N5" s="38"/>
      <c r="R5" s="14" t="s">
        <v>248</v>
      </c>
      <c r="S5" s="14">
        <v>10</v>
      </c>
    </row>
    <row r="6" spans="1:20" x14ac:dyDescent="0.25">
      <c r="A6" s="14" t="s">
        <v>200</v>
      </c>
      <c r="B6" s="26">
        <v>45777</v>
      </c>
      <c r="C6" s="15">
        <v>3</v>
      </c>
      <c r="D6" s="26">
        <v>45784</v>
      </c>
      <c r="E6" s="15">
        <v>3</v>
      </c>
      <c r="F6" s="26">
        <v>45791</v>
      </c>
      <c r="G6" s="15">
        <v>5</v>
      </c>
      <c r="H6" s="26">
        <v>45798</v>
      </c>
      <c r="I6" s="15">
        <v>4</v>
      </c>
      <c r="J6" s="13">
        <f>AVERAGE(IF(C6="NP",0,C6),(IF(E6="NP",0,E6)),(IF(G6="NP",0,G6)),(IF(I6="NP",0,I6)))</f>
        <v>3.75</v>
      </c>
      <c r="K6" s="15">
        <v>0.3</v>
      </c>
      <c r="R6" s="14" t="s">
        <v>248</v>
      </c>
      <c r="S6" s="14">
        <v>10</v>
      </c>
    </row>
    <row r="7" spans="1:20" x14ac:dyDescent="0.25">
      <c r="A7" s="14" t="s">
        <v>3</v>
      </c>
      <c r="B7" s="26">
        <v>45777</v>
      </c>
      <c r="C7" s="15">
        <v>5</v>
      </c>
      <c r="D7" s="26">
        <v>45784</v>
      </c>
      <c r="E7" s="15">
        <v>4</v>
      </c>
      <c r="F7" s="26">
        <v>45791</v>
      </c>
      <c r="G7" s="15">
        <v>5</v>
      </c>
      <c r="H7" s="26">
        <v>45798</v>
      </c>
      <c r="I7" s="15">
        <v>5</v>
      </c>
      <c r="J7" s="13">
        <f>AVERAGE(IF(C7="NP",0,C7),(IF(E7="NP",0,E7)),(IF(G7="NP",0,G7)),(IF(I7="NP",0,I7)))</f>
        <v>4.75</v>
      </c>
      <c r="K7" s="15"/>
    </row>
    <row r="8" spans="1:20" x14ac:dyDescent="0.25">
      <c r="A8" s="14" t="s">
        <v>201</v>
      </c>
      <c r="B8" s="26">
        <v>45777</v>
      </c>
      <c r="C8" s="15">
        <v>5</v>
      </c>
      <c r="D8" s="26">
        <v>45784</v>
      </c>
      <c r="E8" s="15">
        <v>4</v>
      </c>
      <c r="F8" s="26">
        <v>45791</v>
      </c>
      <c r="G8" s="15">
        <v>3</v>
      </c>
      <c r="H8" s="26">
        <v>45798</v>
      </c>
      <c r="I8" s="15">
        <v>3</v>
      </c>
      <c r="J8" s="13">
        <f>AVERAGE(IF(C8="NP",0,C8),(IF(E8="NP",0,E8)),(IF(G8="NP",0,G8)),(IF(I8="NP",0,I8)))</f>
        <v>3.75</v>
      </c>
      <c r="K8" s="15">
        <v>0.9</v>
      </c>
      <c r="R8" s="14" t="s">
        <v>248</v>
      </c>
      <c r="S8" s="14">
        <v>15</v>
      </c>
    </row>
    <row r="9" spans="1:20" x14ac:dyDescent="0.25">
      <c r="A9" s="14" t="s">
        <v>202</v>
      </c>
      <c r="B9" s="26">
        <v>45777</v>
      </c>
      <c r="C9" s="15">
        <v>5</v>
      </c>
      <c r="D9" s="26">
        <v>45784</v>
      </c>
      <c r="E9" s="15" t="s">
        <v>243</v>
      </c>
      <c r="F9" s="26">
        <v>45791</v>
      </c>
      <c r="G9" s="15">
        <v>5</v>
      </c>
      <c r="H9" s="26">
        <v>45798</v>
      </c>
      <c r="I9" s="15">
        <v>4</v>
      </c>
      <c r="J9" s="13">
        <f>AVERAGE(IF(C9="NP",0,C9),(IF(E9="NP",0,E9)),(IF(G9="NP",0,G9)),(IF(I9="NP",0,I9)))</f>
        <v>3.5</v>
      </c>
      <c r="K9" s="15"/>
    </row>
    <row r="10" spans="1:20" x14ac:dyDescent="0.25">
      <c r="A10" s="14" t="s">
        <v>203</v>
      </c>
      <c r="B10" s="26">
        <v>45777</v>
      </c>
      <c r="C10" s="15" t="s">
        <v>243</v>
      </c>
      <c r="D10" s="26">
        <v>45784</v>
      </c>
      <c r="E10" s="15">
        <v>3</v>
      </c>
      <c r="F10" s="26">
        <v>45791</v>
      </c>
      <c r="G10" s="15" t="s">
        <v>243</v>
      </c>
      <c r="H10" s="26">
        <v>45798</v>
      </c>
      <c r="I10" s="15" t="s">
        <v>243</v>
      </c>
      <c r="J10" s="13">
        <f>AVERAGE(IF(C10="NP",0,C10),(IF(E10="NP",0,E10)),(IF(G10="NP",0,G10)),(IF(I10="NP",0,I10)))</f>
        <v>0.75</v>
      </c>
      <c r="K10" s="15"/>
    </row>
    <row r="11" spans="1:20" x14ac:dyDescent="0.25">
      <c r="A11" s="14" t="s">
        <v>204</v>
      </c>
      <c r="B11" s="26">
        <v>45777</v>
      </c>
      <c r="C11" s="15">
        <v>4</v>
      </c>
      <c r="D11" s="26">
        <v>45784</v>
      </c>
      <c r="E11" s="15">
        <v>5</v>
      </c>
      <c r="F11" s="26">
        <v>45791</v>
      </c>
      <c r="G11" s="15">
        <v>5</v>
      </c>
      <c r="H11" s="26">
        <v>45798</v>
      </c>
      <c r="I11" s="15">
        <v>4</v>
      </c>
      <c r="J11" s="13">
        <f>AVERAGE(IF(C11="NP",0,C11),(IF(E11="NP",0,E11)),(IF(G11="NP",0,G11)),(IF(I11="NP",0,I11)))</f>
        <v>4.5</v>
      </c>
      <c r="K11" s="15">
        <v>0.3</v>
      </c>
      <c r="R11" s="14" t="s">
        <v>248</v>
      </c>
      <c r="S11" s="14">
        <v>10</v>
      </c>
    </row>
    <row r="12" spans="1:20" x14ac:dyDescent="0.25">
      <c r="A12" s="14" t="s">
        <v>205</v>
      </c>
      <c r="B12" s="26">
        <v>45777</v>
      </c>
      <c r="C12" s="15">
        <v>2</v>
      </c>
      <c r="D12" s="26">
        <v>45784</v>
      </c>
      <c r="E12" s="15">
        <v>2</v>
      </c>
      <c r="F12" s="26">
        <v>45791</v>
      </c>
      <c r="G12" s="15">
        <v>2</v>
      </c>
      <c r="H12" s="26">
        <v>45798</v>
      </c>
      <c r="I12" s="15">
        <v>4</v>
      </c>
      <c r="J12" s="13">
        <f>AVERAGE(IF(C12="NP",0,C12),(IF(E12="NP",0,E12)),(IF(G12="NP",0,G12)),(IF(I12="NP",0,I12)))</f>
        <v>2.5</v>
      </c>
      <c r="K12" s="15"/>
    </row>
    <row r="13" spans="1:20" x14ac:dyDescent="0.25">
      <c r="A13" s="14" t="s">
        <v>206</v>
      </c>
      <c r="B13" s="26">
        <v>45777</v>
      </c>
      <c r="C13" s="15" t="s">
        <v>243</v>
      </c>
      <c r="D13" s="26">
        <v>45784</v>
      </c>
      <c r="E13" s="15" t="s">
        <v>243</v>
      </c>
      <c r="F13" s="26">
        <v>45791</v>
      </c>
      <c r="G13" s="15" t="s">
        <v>243</v>
      </c>
      <c r="H13" s="26">
        <v>45798</v>
      </c>
      <c r="I13" s="15" t="s">
        <v>243</v>
      </c>
      <c r="J13" s="13">
        <f>AVERAGE(IF(C13="NP",0,C13),(IF(E13="NP",0,E13)),(IF(G13="NP",0,G13)),(IF(I13="NP",0,I13)))</f>
        <v>0</v>
      </c>
      <c r="K13" s="15"/>
    </row>
    <row r="14" spans="1:20" x14ac:dyDescent="0.25">
      <c r="A14" s="14" t="s">
        <v>207</v>
      </c>
      <c r="B14" s="26">
        <v>45777</v>
      </c>
      <c r="C14" s="15" t="s">
        <v>243</v>
      </c>
      <c r="D14" s="26">
        <v>45784</v>
      </c>
      <c r="E14" s="15">
        <v>3</v>
      </c>
      <c r="F14" s="26">
        <v>45791</v>
      </c>
      <c r="G14" s="15">
        <v>3</v>
      </c>
      <c r="H14" s="26">
        <v>45798</v>
      </c>
      <c r="I14" s="15" t="s">
        <v>243</v>
      </c>
      <c r="J14" s="13">
        <f>AVERAGE(IF(C14="NP",0,C14),(IF(E14="NP",0,E14)),(IF(G14="NP",0,G14)),(IF(I14="NP",0,I14)))</f>
        <v>1.5</v>
      </c>
      <c r="K14" s="15">
        <v>0.3</v>
      </c>
      <c r="R14" s="14" t="s">
        <v>248</v>
      </c>
      <c r="S14" s="14">
        <v>10</v>
      </c>
    </row>
    <row r="15" spans="1:20" x14ac:dyDescent="0.25">
      <c r="A15" s="14" t="s">
        <v>208</v>
      </c>
      <c r="B15" s="26">
        <v>45777</v>
      </c>
      <c r="C15" s="15">
        <v>5</v>
      </c>
      <c r="D15" s="26">
        <v>45784</v>
      </c>
      <c r="E15" s="15">
        <v>3</v>
      </c>
      <c r="F15" s="26">
        <v>45791</v>
      </c>
      <c r="G15" s="15">
        <v>5</v>
      </c>
      <c r="H15" s="26">
        <v>45798</v>
      </c>
      <c r="I15" s="15">
        <v>3</v>
      </c>
      <c r="J15" s="13">
        <f>AVERAGE(IF(C15="NP",0,C15),(IF(E15="NP",0,E15)),(IF(G15="NP",0,G15)),(IF(I15="NP",0,I15)))</f>
        <v>4</v>
      </c>
      <c r="K15" s="15">
        <v>0.3</v>
      </c>
      <c r="R15" s="14" t="s">
        <v>248</v>
      </c>
      <c r="S15" s="14">
        <v>13</v>
      </c>
    </row>
    <row r="16" spans="1:20" x14ac:dyDescent="0.25">
      <c r="A16" s="14" t="s">
        <v>226</v>
      </c>
      <c r="B16" s="26">
        <v>45777</v>
      </c>
      <c r="C16" s="15" t="s">
        <v>243</v>
      </c>
      <c r="D16" s="26">
        <v>45784</v>
      </c>
      <c r="E16" s="15" t="s">
        <v>243</v>
      </c>
      <c r="F16" s="26">
        <v>45791</v>
      </c>
      <c r="G16" s="15" t="s">
        <v>243</v>
      </c>
      <c r="H16" s="26">
        <v>45798</v>
      </c>
      <c r="I16" s="15">
        <v>4</v>
      </c>
      <c r="J16" s="13">
        <f>AVERAGE(IF(C16="NP",0,C16),(IF(E16="NP",0,E16)),(IF(G16="NP",0,G16)),(IF(I16="NP",0,I16)))</f>
        <v>1</v>
      </c>
      <c r="K16" s="15">
        <v>0.9</v>
      </c>
      <c r="R16" s="14" t="s">
        <v>248</v>
      </c>
      <c r="S16" s="14">
        <v>15</v>
      </c>
      <c r="T16" s="14">
        <v>5</v>
      </c>
    </row>
    <row r="17" spans="1:20" x14ac:dyDescent="0.25">
      <c r="A17" s="14" t="s">
        <v>5</v>
      </c>
      <c r="B17" s="26">
        <v>45777</v>
      </c>
      <c r="C17" s="15">
        <v>5</v>
      </c>
      <c r="D17" s="26">
        <v>45784</v>
      </c>
      <c r="E17" s="15">
        <v>5</v>
      </c>
      <c r="F17" s="26">
        <v>45791</v>
      </c>
      <c r="G17" s="15">
        <v>4</v>
      </c>
      <c r="H17" s="26">
        <v>45798</v>
      </c>
      <c r="I17" s="15">
        <v>4</v>
      </c>
      <c r="J17" s="13">
        <f>AVERAGE(IF(C17="NP",0,C17),(IF(E17="NP",0,E17)),(IF(G17="NP",0,G17)),(IF(I17="NP",0,I17)))</f>
        <v>4.5</v>
      </c>
      <c r="K17" s="15">
        <v>0.7</v>
      </c>
      <c r="R17" s="14" t="s">
        <v>248</v>
      </c>
      <c r="S17" s="14">
        <v>14</v>
      </c>
    </row>
    <row r="18" spans="1:20" x14ac:dyDescent="0.25">
      <c r="A18" s="14" t="s">
        <v>209</v>
      </c>
      <c r="B18" s="26">
        <v>45777</v>
      </c>
      <c r="C18" s="15">
        <v>4</v>
      </c>
      <c r="D18" s="26">
        <v>45784</v>
      </c>
      <c r="E18" s="15">
        <v>3</v>
      </c>
      <c r="F18" s="26">
        <v>45791</v>
      </c>
      <c r="G18" s="15">
        <v>4</v>
      </c>
      <c r="H18" s="26">
        <v>45798</v>
      </c>
      <c r="I18" s="15">
        <v>5</v>
      </c>
      <c r="J18" s="13">
        <f>AVERAGE(IF(C18="NP",0,C18),(IF(E18="NP",0,E18)),(IF(G18="NP",0,G18)),(IF(I18="NP",0,I18)))</f>
        <v>4</v>
      </c>
      <c r="K18" s="15">
        <v>0.7</v>
      </c>
      <c r="R18" s="14" t="s">
        <v>248</v>
      </c>
      <c r="S18" s="14">
        <v>10</v>
      </c>
    </row>
    <row r="19" spans="1:20" x14ac:dyDescent="0.25">
      <c r="A19" s="14" t="s">
        <v>210</v>
      </c>
      <c r="B19" s="26">
        <v>45777</v>
      </c>
      <c r="C19" s="15">
        <v>4</v>
      </c>
      <c r="D19" s="26">
        <v>45784</v>
      </c>
      <c r="E19" s="15">
        <v>2</v>
      </c>
      <c r="F19" s="26">
        <v>45791</v>
      </c>
      <c r="G19" s="15">
        <v>4</v>
      </c>
      <c r="H19" s="26">
        <v>45798</v>
      </c>
      <c r="I19" s="15">
        <v>2</v>
      </c>
      <c r="J19" s="13">
        <f>AVERAGE(IF(C19="NP",0,C19),(IF(E19="NP",0,E19)),(IF(G19="NP",0,G19)),(IF(I19="NP",0,I19)))</f>
        <v>3</v>
      </c>
      <c r="K19" s="15">
        <v>0.3</v>
      </c>
      <c r="R19" s="14" t="s">
        <v>248</v>
      </c>
      <c r="S19" s="14">
        <v>8</v>
      </c>
    </row>
    <row r="20" spans="1:20" x14ac:dyDescent="0.25">
      <c r="A20" s="14" t="s">
        <v>211</v>
      </c>
      <c r="B20" s="26">
        <v>45777</v>
      </c>
      <c r="C20" s="15">
        <v>4</v>
      </c>
      <c r="D20" s="26">
        <v>45784</v>
      </c>
      <c r="E20" s="15">
        <v>4</v>
      </c>
      <c r="F20" s="26">
        <v>45791</v>
      </c>
      <c r="G20" s="15">
        <v>5</v>
      </c>
      <c r="H20" s="26">
        <v>45798</v>
      </c>
      <c r="I20" s="15">
        <v>4</v>
      </c>
      <c r="J20" s="13">
        <f>AVERAGE(IF(C20="NP",0,C20),(IF(E20="NP",0,E20)),(IF(G20="NP",0,G20)),(IF(I20="NP",0,I20)))</f>
        <v>4.25</v>
      </c>
      <c r="K20" s="15">
        <v>0.6</v>
      </c>
      <c r="R20" s="14" t="s">
        <v>251</v>
      </c>
    </row>
    <row r="21" spans="1:20" x14ac:dyDescent="0.25">
      <c r="A21" s="14" t="s">
        <v>4</v>
      </c>
      <c r="B21" s="26">
        <v>45777</v>
      </c>
      <c r="C21" s="15">
        <v>5</v>
      </c>
      <c r="D21" s="26">
        <v>45784</v>
      </c>
      <c r="E21" s="15">
        <v>4</v>
      </c>
      <c r="F21" s="26">
        <v>45791</v>
      </c>
      <c r="G21" s="15">
        <v>4</v>
      </c>
      <c r="H21" s="26">
        <v>45798</v>
      </c>
      <c r="I21" s="15" t="s">
        <v>243</v>
      </c>
      <c r="J21" s="13">
        <f>AVERAGE(IF(C21="NP",0,C21),(IF(E21="NP",0,E21)),(IF(G21="NP",0,G21)),(IF(I21="NP",0,I21)))</f>
        <v>3.25</v>
      </c>
      <c r="K21" s="15">
        <v>0.7</v>
      </c>
      <c r="R21" s="14" t="s">
        <v>248</v>
      </c>
      <c r="S21" s="14">
        <v>13</v>
      </c>
    </row>
    <row r="22" spans="1:20" x14ac:dyDescent="0.25">
      <c r="A22" s="14" t="s">
        <v>212</v>
      </c>
      <c r="B22" s="26">
        <v>45777</v>
      </c>
      <c r="C22" s="15">
        <v>4</v>
      </c>
      <c r="D22" s="26">
        <v>45784</v>
      </c>
      <c r="E22" s="15">
        <v>4</v>
      </c>
      <c r="F22" s="26">
        <v>45791</v>
      </c>
      <c r="G22" s="15">
        <v>3</v>
      </c>
      <c r="H22" s="26">
        <v>45798</v>
      </c>
      <c r="I22" s="15">
        <v>5</v>
      </c>
      <c r="J22" s="13">
        <f>AVERAGE(IF(C22="NP",0,C22),(IF(E22="NP",0,E22)),(IF(G22="NP",0,G22)),(IF(I22="NP",0,I22)))</f>
        <v>4</v>
      </c>
      <c r="K22" s="15">
        <v>0.7</v>
      </c>
      <c r="R22" s="14" t="s">
        <v>248</v>
      </c>
      <c r="S22" s="14">
        <v>9</v>
      </c>
    </row>
    <row r="23" spans="1:20" x14ac:dyDescent="0.25">
      <c r="A23" s="14" t="s">
        <v>228</v>
      </c>
      <c r="B23" s="26">
        <v>45777</v>
      </c>
      <c r="C23" s="15">
        <v>4</v>
      </c>
      <c r="D23" s="26">
        <v>45784</v>
      </c>
      <c r="E23" s="15">
        <v>5</v>
      </c>
      <c r="F23" s="26">
        <v>45791</v>
      </c>
      <c r="G23" s="15">
        <v>4</v>
      </c>
      <c r="H23" s="26">
        <v>45798</v>
      </c>
      <c r="I23" s="15" t="s">
        <v>243</v>
      </c>
      <c r="J23" s="13">
        <f>AVERAGE(IF(C23="NP",0,C23),(IF(E23="NP",0,E23)),(IF(G23="NP",0,G23)),(IF(I23="NP",0,I23)))</f>
        <v>3.25</v>
      </c>
      <c r="K23" s="15">
        <v>0.3</v>
      </c>
      <c r="R23" s="14" t="s">
        <v>248</v>
      </c>
      <c r="S23" s="14">
        <v>10</v>
      </c>
    </row>
    <row r="24" spans="1:20" x14ac:dyDescent="0.25">
      <c r="A24" s="14" t="s">
        <v>227</v>
      </c>
      <c r="B24" s="26">
        <v>45777</v>
      </c>
      <c r="C24" s="15">
        <v>4</v>
      </c>
      <c r="D24" s="26">
        <v>45784</v>
      </c>
      <c r="E24" s="15">
        <v>3</v>
      </c>
      <c r="F24" s="26">
        <v>45791</v>
      </c>
      <c r="G24" s="15">
        <v>5</v>
      </c>
      <c r="H24" s="26">
        <v>45798</v>
      </c>
      <c r="I24" s="15" t="s">
        <v>243</v>
      </c>
      <c r="J24" s="13">
        <f>AVERAGE(IF(C24="NP",0,C24),(IF(E24="NP",0,E24)),(IF(G24="NP",0,G24)),(IF(I24="NP",0,I24)))</f>
        <v>3</v>
      </c>
      <c r="K24" s="15">
        <v>0.3</v>
      </c>
      <c r="R24" s="14" t="s">
        <v>248</v>
      </c>
      <c r="S24" s="14">
        <v>9</v>
      </c>
    </row>
    <row r="25" spans="1:20" x14ac:dyDescent="0.25">
      <c r="A25" s="14" t="s">
        <v>213</v>
      </c>
      <c r="B25" s="26">
        <v>45777</v>
      </c>
      <c r="C25" s="15">
        <v>5</v>
      </c>
      <c r="D25" s="26">
        <v>45784</v>
      </c>
      <c r="E25" s="15">
        <v>4</v>
      </c>
      <c r="F25" s="26">
        <v>45791</v>
      </c>
      <c r="G25" s="15">
        <v>5</v>
      </c>
      <c r="H25" s="26">
        <v>45798</v>
      </c>
      <c r="I25" s="15">
        <v>4</v>
      </c>
      <c r="J25" s="13">
        <f>AVERAGE(IF(C25="NP",0,C25),(IF(E25="NP",0,E25)),(IF(G25="NP",0,G25)),(IF(I25="NP",0,I25)))</f>
        <v>4.5</v>
      </c>
      <c r="K25" s="15">
        <v>0.6</v>
      </c>
      <c r="R25" s="14" t="s">
        <v>251</v>
      </c>
      <c r="T25" s="14">
        <v>2</v>
      </c>
    </row>
    <row r="26" spans="1:20" x14ac:dyDescent="0.25">
      <c r="A26" s="14" t="s">
        <v>214</v>
      </c>
      <c r="B26" s="26">
        <v>45777</v>
      </c>
      <c r="C26" s="15" t="s">
        <v>243</v>
      </c>
      <c r="D26" s="26">
        <v>45784</v>
      </c>
      <c r="E26" s="15">
        <v>2</v>
      </c>
      <c r="F26" s="26">
        <v>45791</v>
      </c>
      <c r="G26" s="15">
        <v>5</v>
      </c>
      <c r="H26" s="26">
        <v>45798</v>
      </c>
      <c r="I26" s="15">
        <v>4</v>
      </c>
      <c r="J26" s="13">
        <f>AVERAGE(IF(C26="NP",0,C26),(IF(E26="NP",0,E26)),(IF(G26="NP",0,G26)),(IF(I26="NP",0,I26)))</f>
        <v>2.75</v>
      </c>
      <c r="K26" s="15">
        <v>0.3</v>
      </c>
      <c r="R26" s="14" t="s">
        <v>248</v>
      </c>
      <c r="S26" s="14">
        <v>14</v>
      </c>
    </row>
    <row r="27" spans="1:20" x14ac:dyDescent="0.25">
      <c r="A27" s="14" t="s">
        <v>215</v>
      </c>
      <c r="B27" s="26">
        <v>45777</v>
      </c>
      <c r="C27" s="15">
        <v>4</v>
      </c>
      <c r="D27" s="26">
        <v>45784</v>
      </c>
      <c r="E27" s="15">
        <v>5</v>
      </c>
      <c r="F27" s="26">
        <v>45791</v>
      </c>
      <c r="G27" s="15">
        <v>4</v>
      </c>
      <c r="H27" s="26">
        <v>45798</v>
      </c>
      <c r="I27" s="15">
        <v>4</v>
      </c>
      <c r="J27" s="13">
        <f>AVERAGE(IF(C27="NP",0,C27),(IF(E27="NP",0,E27)),(IF(G27="NP",0,G27)),(IF(I27="NP",0,I27)))</f>
        <v>4.25</v>
      </c>
      <c r="K27" s="15">
        <v>0.3</v>
      </c>
      <c r="R27" s="14" t="s">
        <v>248</v>
      </c>
      <c r="S27" s="14">
        <v>9</v>
      </c>
    </row>
    <row r="28" spans="1:20" x14ac:dyDescent="0.25">
      <c r="A28" s="14" t="s">
        <v>216</v>
      </c>
      <c r="B28" s="26">
        <v>45777</v>
      </c>
      <c r="C28" s="15">
        <v>5</v>
      </c>
      <c r="D28" s="26">
        <v>45784</v>
      </c>
      <c r="E28" s="15">
        <v>5</v>
      </c>
      <c r="F28" s="26">
        <v>45791</v>
      </c>
      <c r="G28" s="15">
        <v>5</v>
      </c>
      <c r="H28" s="26">
        <v>45798</v>
      </c>
      <c r="I28" s="15">
        <v>4</v>
      </c>
      <c r="J28" s="13">
        <f>AVERAGE(IF(C28="NP",0,C28),(IF(E28="NP",0,E28)),(IF(G28="NP",0,G28)),(IF(I28="NP",0,I28)))</f>
        <v>4.75</v>
      </c>
      <c r="K28" s="15">
        <v>0.2</v>
      </c>
      <c r="R28" s="14" t="s">
        <v>251</v>
      </c>
    </row>
    <row r="29" spans="1:20" x14ac:dyDescent="0.25">
      <c r="A29" s="14" t="s">
        <v>217</v>
      </c>
      <c r="B29" s="26">
        <v>45777</v>
      </c>
      <c r="C29" s="15">
        <v>3</v>
      </c>
      <c r="D29" s="26">
        <v>45784</v>
      </c>
      <c r="E29" s="15">
        <v>1</v>
      </c>
      <c r="F29" s="26">
        <v>45791</v>
      </c>
      <c r="G29" s="15">
        <v>4</v>
      </c>
      <c r="H29" s="26">
        <v>45798</v>
      </c>
      <c r="I29" s="15">
        <v>4</v>
      </c>
      <c r="J29" s="13">
        <f>AVERAGE(IF(C29="NP",0,C29),(IF(E29="NP",0,E29)),(IF(G29="NP",0,G29)),(IF(I29="NP",0,I29)))</f>
        <v>3</v>
      </c>
      <c r="K29" s="15">
        <v>0.5</v>
      </c>
      <c r="R29" s="14" t="s">
        <v>248</v>
      </c>
      <c r="T29" s="14">
        <v>2</v>
      </c>
    </row>
    <row r="30" spans="1:20" x14ac:dyDescent="0.25">
      <c r="A30" s="14" t="s">
        <v>218</v>
      </c>
      <c r="B30" s="26">
        <v>45777</v>
      </c>
      <c r="C30" s="15">
        <v>5</v>
      </c>
      <c r="D30" s="26">
        <v>45784</v>
      </c>
      <c r="E30" s="15">
        <v>3</v>
      </c>
      <c r="F30" s="26">
        <v>45791</v>
      </c>
      <c r="G30" s="15">
        <v>5</v>
      </c>
      <c r="H30" s="26">
        <v>45798</v>
      </c>
      <c r="I30" s="15">
        <v>4</v>
      </c>
      <c r="J30" s="13">
        <f>AVERAGE(IF(C30="NP",0,C30),(IF(E30="NP",0,E30)),(IF(G30="NP",0,G30)),(IF(I30="NP",0,I30)))</f>
        <v>4.25</v>
      </c>
      <c r="K30" s="15">
        <v>0.5</v>
      </c>
      <c r="R30" s="14" t="s">
        <v>248</v>
      </c>
      <c r="S30" s="14">
        <v>6</v>
      </c>
    </row>
    <row r="31" spans="1:20" x14ac:dyDescent="0.25">
      <c r="A31" s="14" t="s">
        <v>219</v>
      </c>
      <c r="B31" s="26">
        <v>45777</v>
      </c>
      <c r="C31" s="15">
        <v>4</v>
      </c>
      <c r="D31" s="26">
        <v>45784</v>
      </c>
      <c r="E31" s="15">
        <v>4</v>
      </c>
      <c r="F31" s="26">
        <v>45791</v>
      </c>
      <c r="G31" s="15">
        <v>4</v>
      </c>
      <c r="H31" s="26">
        <v>45798</v>
      </c>
      <c r="I31" s="15">
        <v>3</v>
      </c>
      <c r="J31" s="13">
        <f>AVERAGE(IF(C31="NP",0,C31),(IF(E31="NP",0,E31)),(IF(G31="NP",0,G31)),(IF(I31="NP",0,I31)))</f>
        <v>3.75</v>
      </c>
      <c r="K31" s="15"/>
    </row>
    <row r="32" spans="1:20" x14ac:dyDescent="0.25">
      <c r="A32" s="14" t="s">
        <v>220</v>
      </c>
      <c r="B32" s="26">
        <v>45777</v>
      </c>
      <c r="C32" s="15">
        <v>3</v>
      </c>
      <c r="D32" s="26">
        <v>45784</v>
      </c>
      <c r="E32" s="15">
        <v>3</v>
      </c>
      <c r="F32" s="26">
        <v>45791</v>
      </c>
      <c r="G32" s="15">
        <v>5</v>
      </c>
      <c r="H32" s="26">
        <v>45798</v>
      </c>
      <c r="I32" s="15">
        <v>5</v>
      </c>
      <c r="J32" s="13">
        <f>AVERAGE(IF(C32="NP",0,C32),(IF(E32="NP",0,E32)),(IF(G32="NP",0,G32)),(IF(I32="NP",0,I32)))</f>
        <v>4</v>
      </c>
      <c r="K32" s="15">
        <v>0.7</v>
      </c>
      <c r="R32" s="28" t="s">
        <v>248</v>
      </c>
      <c r="S32" s="14">
        <v>11</v>
      </c>
    </row>
    <row r="33" spans="1:20" x14ac:dyDescent="0.25">
      <c r="A33" s="14" t="s">
        <v>221</v>
      </c>
      <c r="B33" s="26">
        <v>45777</v>
      </c>
      <c r="C33" s="15">
        <v>5</v>
      </c>
      <c r="D33" s="26">
        <v>45784</v>
      </c>
      <c r="E33" s="15">
        <v>4</v>
      </c>
      <c r="F33" s="26">
        <v>45791</v>
      </c>
      <c r="G33" s="15">
        <v>4</v>
      </c>
      <c r="H33" s="26">
        <v>45798</v>
      </c>
      <c r="I33" s="15" t="s">
        <v>243</v>
      </c>
      <c r="J33" s="13">
        <f>AVERAGE(IF(C33="NP",0,C33),(IF(E33="NP",0,E33)),(IF(G33="NP",0,G33)),(IF(I33="NP",0,I33)))</f>
        <v>3.25</v>
      </c>
      <c r="K33" s="15">
        <v>0.5</v>
      </c>
      <c r="R33" s="14" t="s">
        <v>251</v>
      </c>
    </row>
    <row r="34" spans="1:20" x14ac:dyDescent="0.25">
      <c r="A34" s="14" t="s">
        <v>229</v>
      </c>
      <c r="B34" s="26">
        <v>45777</v>
      </c>
      <c r="C34" s="15" t="s">
        <v>243</v>
      </c>
      <c r="D34" s="26">
        <v>45784</v>
      </c>
      <c r="E34" s="15" t="s">
        <v>243</v>
      </c>
      <c r="F34" s="26">
        <v>45791</v>
      </c>
      <c r="G34" s="15">
        <v>4</v>
      </c>
      <c r="H34" s="26">
        <v>45798</v>
      </c>
      <c r="I34" s="15" t="s">
        <v>243</v>
      </c>
      <c r="J34" s="13">
        <f>AVERAGE(IF(C34="NP",0,C34),(IF(E34="NP",0,E34)),(IF(G34="NP",0,G34)),(IF(I34="NP",0,I34)))</f>
        <v>1</v>
      </c>
      <c r="K34" s="15">
        <v>0.3</v>
      </c>
      <c r="R34" s="14" t="s">
        <v>248</v>
      </c>
      <c r="T34" s="14">
        <v>2</v>
      </c>
    </row>
    <row r="35" spans="1:20" x14ac:dyDescent="0.25">
      <c r="A35" s="14" t="s">
        <v>222</v>
      </c>
      <c r="B35" s="26">
        <v>45777</v>
      </c>
      <c r="C35" s="15">
        <v>2</v>
      </c>
      <c r="D35" s="26">
        <v>45784</v>
      </c>
      <c r="E35" s="15">
        <v>2</v>
      </c>
      <c r="F35" s="26">
        <v>45791</v>
      </c>
      <c r="G35" s="15" t="s">
        <v>243</v>
      </c>
      <c r="H35" s="26">
        <v>45798</v>
      </c>
      <c r="I35" s="15">
        <v>3</v>
      </c>
      <c r="J35" s="13">
        <f>AVERAGE(IF(C35="NP",0,C35),(IF(E35="NP",0,E35)),(IF(G35="NP",0,G35)),(IF(I35="NP",0,I35)))</f>
        <v>1.75</v>
      </c>
      <c r="K35" s="15">
        <v>0.2</v>
      </c>
      <c r="R35" s="14" t="s">
        <v>251</v>
      </c>
    </row>
    <row r="36" spans="1:20" x14ac:dyDescent="0.25">
      <c r="A36" s="14" t="s">
        <v>223</v>
      </c>
      <c r="B36" s="26">
        <v>45777</v>
      </c>
      <c r="C36" s="15">
        <v>4</v>
      </c>
      <c r="D36" s="26">
        <v>45784</v>
      </c>
      <c r="E36" s="15" t="s">
        <v>243</v>
      </c>
      <c r="F36" s="26">
        <v>45791</v>
      </c>
      <c r="G36" s="15">
        <v>3</v>
      </c>
      <c r="H36" s="26">
        <v>45798</v>
      </c>
      <c r="I36" s="15">
        <v>2</v>
      </c>
      <c r="J36" s="13">
        <f>AVERAGE(IF(C36="NP",0,C36),(IF(E36="NP",0,E36)),(IF(G36="NP",0,G36)),(IF(I36="NP",0,I36)))</f>
        <v>2.25</v>
      </c>
      <c r="K36" s="15">
        <v>0.3</v>
      </c>
      <c r="R36" s="14" t="s">
        <v>248</v>
      </c>
      <c r="S36" s="14">
        <v>14</v>
      </c>
    </row>
    <row r="37" spans="1:20" x14ac:dyDescent="0.25">
      <c r="A37" s="14" t="s">
        <v>224</v>
      </c>
      <c r="B37" s="26">
        <v>45777</v>
      </c>
      <c r="C37" s="15">
        <v>5</v>
      </c>
      <c r="D37" s="26">
        <v>45784</v>
      </c>
      <c r="E37" s="15">
        <v>4</v>
      </c>
      <c r="F37" s="26">
        <v>45791</v>
      </c>
      <c r="G37" s="15">
        <v>4</v>
      </c>
      <c r="H37" s="26">
        <v>45798</v>
      </c>
      <c r="I37" s="15">
        <v>4</v>
      </c>
      <c r="J37" s="13">
        <f>AVERAGE(IF(C37="NP",0,C37),(IF(E37="NP",0,E37)),(IF(G37="NP",0,G37)),(IF(I37="NP",0,I37)))</f>
        <v>4.25</v>
      </c>
      <c r="K37" s="15">
        <v>0.7</v>
      </c>
      <c r="R37" s="14" t="s">
        <v>248</v>
      </c>
      <c r="S37" s="14">
        <v>11</v>
      </c>
    </row>
    <row r="38" spans="1:20" x14ac:dyDescent="0.25">
      <c r="A38" s="22" t="s">
        <v>225</v>
      </c>
      <c r="B38" s="27">
        <v>45777</v>
      </c>
      <c r="C38" s="23" t="s">
        <v>243</v>
      </c>
      <c r="D38" s="27">
        <v>45784</v>
      </c>
      <c r="E38" s="23">
        <v>3</v>
      </c>
      <c r="F38" s="27">
        <v>45791</v>
      </c>
      <c r="G38" s="23" t="s">
        <v>243</v>
      </c>
      <c r="H38" s="27">
        <v>45798</v>
      </c>
      <c r="I38" s="23">
        <v>4</v>
      </c>
      <c r="J38" s="13">
        <f>AVERAGE(IF(C38="NP",0,C38),(IF(E38="NP",0,E38)),(IF(G38="NP",0,G38)),(IF(I38="NP",0,I38)))</f>
        <v>1.75</v>
      </c>
      <c r="K38" s="23"/>
    </row>
    <row r="39" spans="1:20" x14ac:dyDescent="0.25">
      <c r="A39" s="29" t="s">
        <v>249</v>
      </c>
      <c r="B39" s="26">
        <v>45777</v>
      </c>
      <c r="C39" s="15">
        <v>4</v>
      </c>
      <c r="D39" s="26">
        <v>45784</v>
      </c>
      <c r="E39" s="15" t="s">
        <v>243</v>
      </c>
      <c r="F39" s="26">
        <v>45791</v>
      </c>
      <c r="G39" s="15">
        <v>4</v>
      </c>
      <c r="H39" s="26">
        <v>45798</v>
      </c>
      <c r="I39" s="15" t="s">
        <v>243</v>
      </c>
      <c r="J39" s="13">
        <f>AVERAGE(IF(C39="NP",0,C39),(IF(E39="NP",0,E39)),(IF(G39="NP",0,G39)),(IF(I39="NP",0,I39)))</f>
        <v>2</v>
      </c>
      <c r="K39" s="14">
        <v>0.2</v>
      </c>
      <c r="R39" s="14" t="s">
        <v>250</v>
      </c>
      <c r="S39" s="14">
        <v>11</v>
      </c>
    </row>
  </sheetData>
  <autoFilter ref="A2:J39" xr:uid="{CDCFD4F2-661E-4BAD-9637-9AE7646DF29E}"/>
  <mergeCells count="13">
    <mergeCell ref="A1:A2"/>
    <mergeCell ref="D1:E1"/>
    <mergeCell ref="F1:G1"/>
    <mergeCell ref="B1:C1"/>
    <mergeCell ref="L3:N5"/>
    <mergeCell ref="H1:I1"/>
    <mergeCell ref="J1:J2"/>
    <mergeCell ref="K1:K2"/>
    <mergeCell ref="Q1:Q2"/>
    <mergeCell ref="R1:R2"/>
    <mergeCell ref="S1:S2"/>
    <mergeCell ref="T1:T2"/>
    <mergeCell ref="L1:N2"/>
  </mergeCells>
  <conditionalFormatting sqref="F1:F2">
    <cfRule type="cellIs" dxfId="10" priority="7" operator="lessThan">
      <formula>3</formula>
    </cfRule>
  </conditionalFormatting>
  <conditionalFormatting sqref="J1:J2">
    <cfRule type="cellIs" dxfId="9" priority="5" operator="lessThan">
      <formula>3</formula>
    </cfRule>
  </conditionalFormatting>
  <pageMargins left="0.25" right="0.25" top="0.75" bottom="0.75" header="0.3" footer="0.3"/>
  <pageSetup paperSize="5" scale="65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4BFB-094A-4A9C-9D10-AAF3BAA8979B}">
  <sheetPr>
    <pageSetUpPr fitToPage="1"/>
  </sheetPr>
  <dimension ref="A1:N82"/>
  <sheetViews>
    <sheetView zoomScale="90" zoomScaleNormal="90" workbookViewId="0">
      <selection activeCell="H8" sqref="H8"/>
    </sheetView>
  </sheetViews>
  <sheetFormatPr baseColWidth="10" defaultColWidth="19.28515625" defaultRowHeight="18" x14ac:dyDescent="0.25"/>
  <cols>
    <col min="1" max="1" width="58.140625" style="1" customWidth="1"/>
    <col min="2" max="2" width="15.7109375" style="1" customWidth="1"/>
    <col min="3" max="3" width="7" style="1" customWidth="1"/>
    <col min="4" max="4" width="15.5703125" style="1" customWidth="1"/>
    <col min="5" max="5" width="6.5703125" style="1" customWidth="1"/>
    <col min="6" max="6" width="16.42578125" style="1" customWidth="1"/>
    <col min="7" max="7" width="7.5703125" style="1" customWidth="1"/>
    <col min="8" max="8" width="25.7109375" style="1" customWidth="1"/>
    <col min="9" max="9" width="23" style="1" customWidth="1"/>
    <col min="10" max="10" width="11.5703125" style="1" customWidth="1"/>
    <col min="11" max="11" width="22.7109375" style="1" customWidth="1"/>
    <col min="12" max="16384" width="19.28515625" style="1"/>
  </cols>
  <sheetData>
    <row r="1" spans="1:14" ht="18" customHeight="1" x14ac:dyDescent="0.25">
      <c r="A1" s="31" t="s">
        <v>2</v>
      </c>
      <c r="B1" s="31" t="s">
        <v>233</v>
      </c>
      <c r="C1" s="31"/>
      <c r="D1" s="31" t="s">
        <v>234</v>
      </c>
      <c r="E1" s="31"/>
      <c r="F1" s="31" t="s">
        <v>235</v>
      </c>
      <c r="G1" s="31"/>
      <c r="H1" s="32" t="s">
        <v>231</v>
      </c>
      <c r="I1" s="32" t="s">
        <v>241</v>
      </c>
      <c r="J1" s="32" t="s">
        <v>240</v>
      </c>
      <c r="K1" s="32" t="s">
        <v>242</v>
      </c>
      <c r="L1" s="33" t="s">
        <v>232</v>
      </c>
      <c r="M1" s="33"/>
      <c r="N1" s="33"/>
    </row>
    <row r="2" spans="1:14" x14ac:dyDescent="0.25">
      <c r="A2" s="31"/>
      <c r="B2" s="7" t="s">
        <v>0</v>
      </c>
      <c r="C2" s="8" t="s">
        <v>1</v>
      </c>
      <c r="D2" s="7" t="s">
        <v>0</v>
      </c>
      <c r="E2" s="5" t="s">
        <v>1</v>
      </c>
      <c r="F2" s="7" t="s">
        <v>0</v>
      </c>
      <c r="G2" s="5" t="s">
        <v>1</v>
      </c>
      <c r="H2" s="32"/>
      <c r="I2" s="32"/>
      <c r="J2" s="32"/>
      <c r="K2" s="32"/>
      <c r="L2" s="34"/>
      <c r="M2" s="34"/>
      <c r="N2" s="34"/>
    </row>
    <row r="3" spans="1:14" x14ac:dyDescent="0.25">
      <c r="A3" s="1" t="s">
        <v>10</v>
      </c>
      <c r="B3" s="4">
        <v>45776</v>
      </c>
      <c r="C3" s="2">
        <v>4</v>
      </c>
      <c r="D3" s="4">
        <v>45783</v>
      </c>
      <c r="E3" s="2">
        <v>4</v>
      </c>
      <c r="F3" s="4">
        <v>45438</v>
      </c>
      <c r="G3" s="2">
        <v>2</v>
      </c>
      <c r="H3" s="13">
        <f>AVERAGE(IF(C3="NP",0,C3),(IF(E3="NP",0,E3)),(IF(G3="NP",0,G3)))</f>
        <v>3.3333333333333335</v>
      </c>
      <c r="I3" s="2"/>
      <c r="J3" s="2"/>
      <c r="K3" s="20">
        <f xml:space="preserve"> H3*0.3+(IF(I3="NP",0,I3)*0.7)+J3</f>
        <v>1</v>
      </c>
      <c r="L3" s="39">
        <f xml:space="preserve"> AVERAGE(K3:K40)</f>
        <v>0.72631578947368425</v>
      </c>
      <c r="M3" s="36"/>
      <c r="N3" s="36"/>
    </row>
    <row r="4" spans="1:14" x14ac:dyDescent="0.25">
      <c r="A4" s="1" t="s">
        <v>239</v>
      </c>
      <c r="B4" s="4">
        <v>45776</v>
      </c>
      <c r="C4" s="2" t="s">
        <v>243</v>
      </c>
      <c r="D4" s="4">
        <v>45783</v>
      </c>
      <c r="E4" s="2" t="s">
        <v>243</v>
      </c>
      <c r="F4" s="4">
        <v>45438</v>
      </c>
      <c r="G4" s="2" t="s">
        <v>243</v>
      </c>
      <c r="H4" s="13">
        <f t="shared" ref="H4:H67" si="0">AVERAGE(IF(C4="NP",0,C4),(IF(E4="NP",0,E4)),(IF(G4="NP",0,G4)))</f>
        <v>0</v>
      </c>
      <c r="I4" s="2"/>
      <c r="J4" s="2"/>
      <c r="K4" s="20">
        <f t="shared" ref="K4:K67" si="1" xml:space="preserve"> H4*0.3+(IF(I4="NP",0,I4)*0.7)+J4</f>
        <v>0</v>
      </c>
      <c r="L4" s="40"/>
      <c r="M4" s="38"/>
      <c r="N4" s="38"/>
    </row>
    <row r="5" spans="1:14" x14ac:dyDescent="0.25">
      <c r="A5" s="1" t="s">
        <v>24</v>
      </c>
      <c r="B5" s="4">
        <v>45776</v>
      </c>
      <c r="C5" s="2">
        <v>1</v>
      </c>
      <c r="D5" s="4">
        <v>45783</v>
      </c>
      <c r="E5" s="2">
        <v>4</v>
      </c>
      <c r="F5" s="4">
        <v>45438</v>
      </c>
      <c r="G5" s="2">
        <v>4</v>
      </c>
      <c r="H5" s="13">
        <f t="shared" si="0"/>
        <v>3</v>
      </c>
      <c r="I5" s="2"/>
      <c r="J5" s="2"/>
      <c r="K5" s="20">
        <f t="shared" si="1"/>
        <v>0.89999999999999991</v>
      </c>
      <c r="L5" s="38"/>
      <c r="M5" s="38"/>
      <c r="N5" s="38"/>
    </row>
    <row r="6" spans="1:14" x14ac:dyDescent="0.25">
      <c r="A6" s="1" t="s">
        <v>25</v>
      </c>
      <c r="B6" s="4">
        <v>45776</v>
      </c>
      <c r="C6" s="2" t="s">
        <v>243</v>
      </c>
      <c r="D6" s="4">
        <v>45783</v>
      </c>
      <c r="E6" s="2">
        <v>3</v>
      </c>
      <c r="F6" s="4">
        <v>45438</v>
      </c>
      <c r="G6" s="2">
        <v>2</v>
      </c>
      <c r="H6" s="13">
        <f t="shared" si="0"/>
        <v>1.6666666666666667</v>
      </c>
      <c r="I6" s="2"/>
      <c r="J6" s="2"/>
      <c r="K6" s="20">
        <f t="shared" si="1"/>
        <v>0.5</v>
      </c>
      <c r="L6" s="38"/>
      <c r="M6" s="38"/>
      <c r="N6" s="38"/>
    </row>
    <row r="7" spans="1:14" x14ac:dyDescent="0.25">
      <c r="A7" s="1" t="s">
        <v>26</v>
      </c>
      <c r="B7" s="4">
        <v>45776</v>
      </c>
      <c r="C7" s="2">
        <v>3</v>
      </c>
      <c r="D7" s="4">
        <v>45783</v>
      </c>
      <c r="E7" s="2">
        <v>4</v>
      </c>
      <c r="F7" s="4">
        <v>45438</v>
      </c>
      <c r="G7" s="2" t="s">
        <v>243</v>
      </c>
      <c r="H7" s="13">
        <f t="shared" si="0"/>
        <v>2.3333333333333335</v>
      </c>
      <c r="I7" s="2"/>
      <c r="J7" s="2"/>
      <c r="K7" s="20">
        <f t="shared" si="1"/>
        <v>0.70000000000000007</v>
      </c>
    </row>
    <row r="8" spans="1:14" x14ac:dyDescent="0.25">
      <c r="A8" s="1" t="s">
        <v>8</v>
      </c>
      <c r="B8" s="4">
        <v>45776</v>
      </c>
      <c r="C8" s="2">
        <v>3</v>
      </c>
      <c r="D8" s="4">
        <v>45783</v>
      </c>
      <c r="E8" s="2">
        <v>3</v>
      </c>
      <c r="F8" s="4">
        <v>45438</v>
      </c>
      <c r="G8" s="2">
        <v>4</v>
      </c>
      <c r="H8" s="13">
        <f t="shared" si="0"/>
        <v>3.3333333333333335</v>
      </c>
      <c r="I8" s="2"/>
      <c r="J8" s="2"/>
      <c r="K8" s="20">
        <f t="shared" si="1"/>
        <v>1</v>
      </c>
    </row>
    <row r="9" spans="1:14" x14ac:dyDescent="0.25">
      <c r="A9" s="1" t="s">
        <v>27</v>
      </c>
      <c r="B9" s="4">
        <v>45776</v>
      </c>
      <c r="C9" s="2">
        <v>5</v>
      </c>
      <c r="D9" s="4">
        <v>45783</v>
      </c>
      <c r="E9" s="2">
        <v>4</v>
      </c>
      <c r="F9" s="4">
        <v>45438</v>
      </c>
      <c r="G9" s="2">
        <v>3</v>
      </c>
      <c r="H9" s="13">
        <f t="shared" si="0"/>
        <v>4</v>
      </c>
      <c r="I9" s="2"/>
      <c r="J9" s="2"/>
      <c r="K9" s="20">
        <f t="shared" si="1"/>
        <v>1.2</v>
      </c>
    </row>
    <row r="10" spans="1:14" x14ac:dyDescent="0.25">
      <c r="A10" s="1" t="s">
        <v>7</v>
      </c>
      <c r="B10" s="4">
        <v>45776</v>
      </c>
      <c r="C10" s="2">
        <v>3</v>
      </c>
      <c r="D10" s="4">
        <v>45783</v>
      </c>
      <c r="E10" s="2">
        <v>2</v>
      </c>
      <c r="F10" s="4">
        <v>45438</v>
      </c>
      <c r="G10" s="2">
        <v>3</v>
      </c>
      <c r="H10" s="13">
        <f t="shared" si="0"/>
        <v>2.6666666666666665</v>
      </c>
      <c r="I10" s="2"/>
      <c r="J10" s="2"/>
      <c r="K10" s="20">
        <f t="shared" si="1"/>
        <v>0.79999999999999993</v>
      </c>
    </row>
    <row r="11" spans="1:14" x14ac:dyDescent="0.25">
      <c r="A11" s="1" t="s">
        <v>28</v>
      </c>
      <c r="B11" s="4">
        <v>45776</v>
      </c>
      <c r="C11" s="2">
        <v>4</v>
      </c>
      <c r="D11" s="4">
        <v>45783</v>
      </c>
      <c r="E11" s="2" t="s">
        <v>243</v>
      </c>
      <c r="F11" s="4">
        <v>45438</v>
      </c>
      <c r="G11" s="2" t="s">
        <v>243</v>
      </c>
      <c r="H11" s="13">
        <f t="shared" si="0"/>
        <v>1.3333333333333333</v>
      </c>
      <c r="I11" s="2"/>
      <c r="J11" s="2"/>
      <c r="K11" s="20">
        <f t="shared" si="1"/>
        <v>0.39999999999999997</v>
      </c>
    </row>
    <row r="12" spans="1:14" x14ac:dyDescent="0.25">
      <c r="A12" s="1" t="s">
        <v>29</v>
      </c>
      <c r="B12" s="4">
        <v>45776</v>
      </c>
      <c r="C12" s="2">
        <v>4</v>
      </c>
      <c r="D12" s="4">
        <v>45783</v>
      </c>
      <c r="E12" s="2">
        <v>3</v>
      </c>
      <c r="F12" s="4">
        <v>45438</v>
      </c>
      <c r="G12" s="2">
        <v>2</v>
      </c>
      <c r="H12" s="13">
        <f t="shared" si="0"/>
        <v>3</v>
      </c>
      <c r="I12" s="2"/>
      <c r="J12" s="2"/>
      <c r="K12" s="20">
        <f t="shared" si="1"/>
        <v>0.89999999999999991</v>
      </c>
    </row>
    <row r="13" spans="1:14" x14ac:dyDescent="0.25">
      <c r="A13" s="1" t="s">
        <v>30</v>
      </c>
      <c r="B13" s="4">
        <v>45776</v>
      </c>
      <c r="C13" s="2">
        <v>5</v>
      </c>
      <c r="D13" s="4">
        <v>45783</v>
      </c>
      <c r="E13" s="2">
        <v>3</v>
      </c>
      <c r="F13" s="4">
        <v>45438</v>
      </c>
      <c r="G13" s="2">
        <v>3</v>
      </c>
      <c r="H13" s="13">
        <f t="shared" si="0"/>
        <v>3.6666666666666665</v>
      </c>
      <c r="I13" s="2"/>
      <c r="J13" s="2"/>
      <c r="K13" s="20">
        <f t="shared" si="1"/>
        <v>1.0999999999999999</v>
      </c>
    </row>
    <row r="14" spans="1:14" x14ac:dyDescent="0.25">
      <c r="A14" s="1" t="s">
        <v>31</v>
      </c>
      <c r="B14" s="4">
        <v>45776</v>
      </c>
      <c r="C14" s="2">
        <v>4</v>
      </c>
      <c r="D14" s="4">
        <v>45783</v>
      </c>
      <c r="E14" s="2">
        <v>3</v>
      </c>
      <c r="F14" s="4">
        <v>45438</v>
      </c>
      <c r="G14" s="2">
        <v>2</v>
      </c>
      <c r="H14" s="13">
        <f t="shared" si="0"/>
        <v>3</v>
      </c>
      <c r="I14" s="2"/>
      <c r="J14" s="2"/>
      <c r="K14" s="20">
        <f t="shared" si="1"/>
        <v>0.89999999999999991</v>
      </c>
    </row>
    <row r="15" spans="1:14" x14ac:dyDescent="0.25">
      <c r="A15" s="1" t="s">
        <v>32</v>
      </c>
      <c r="B15" s="4">
        <v>45776</v>
      </c>
      <c r="C15" s="2" t="s">
        <v>243</v>
      </c>
      <c r="D15" s="4">
        <v>45783</v>
      </c>
      <c r="E15" s="2">
        <v>2</v>
      </c>
      <c r="F15" s="4">
        <v>45438</v>
      </c>
      <c r="G15" s="2">
        <v>5</v>
      </c>
      <c r="H15" s="13">
        <f t="shared" si="0"/>
        <v>2.3333333333333335</v>
      </c>
      <c r="I15" s="2"/>
      <c r="J15" s="2"/>
      <c r="K15" s="20">
        <f t="shared" si="1"/>
        <v>0.70000000000000007</v>
      </c>
    </row>
    <row r="16" spans="1:14" x14ac:dyDescent="0.25">
      <c r="A16" s="1" t="s">
        <v>33</v>
      </c>
      <c r="B16" s="4">
        <v>45776</v>
      </c>
      <c r="C16" s="2">
        <v>4</v>
      </c>
      <c r="D16" s="4">
        <v>45783</v>
      </c>
      <c r="E16" s="2" t="s">
        <v>243</v>
      </c>
      <c r="F16" s="4">
        <v>45438</v>
      </c>
      <c r="G16" s="2" t="s">
        <v>243</v>
      </c>
      <c r="H16" s="13">
        <f t="shared" si="0"/>
        <v>1.3333333333333333</v>
      </c>
      <c r="I16" s="2"/>
      <c r="J16" s="2"/>
      <c r="K16" s="20">
        <f t="shared" si="1"/>
        <v>0.39999999999999997</v>
      </c>
    </row>
    <row r="17" spans="1:11" x14ac:dyDescent="0.25">
      <c r="A17" s="1" t="s">
        <v>34</v>
      </c>
      <c r="B17" s="4">
        <v>45776</v>
      </c>
      <c r="C17" s="2" t="s">
        <v>243</v>
      </c>
      <c r="D17" s="4">
        <v>45783</v>
      </c>
      <c r="E17" s="2" t="s">
        <v>243</v>
      </c>
      <c r="F17" s="4">
        <v>45438</v>
      </c>
      <c r="G17" s="2">
        <v>3</v>
      </c>
      <c r="H17" s="13">
        <f t="shared" si="0"/>
        <v>1</v>
      </c>
      <c r="I17" s="2"/>
      <c r="J17" s="2"/>
      <c r="K17" s="20">
        <f t="shared" si="1"/>
        <v>0.3</v>
      </c>
    </row>
    <row r="18" spans="1:11" x14ac:dyDescent="0.25">
      <c r="A18" s="1" t="s">
        <v>35</v>
      </c>
      <c r="B18" s="4">
        <v>45776</v>
      </c>
      <c r="C18" s="2">
        <v>2</v>
      </c>
      <c r="D18" s="4">
        <v>45783</v>
      </c>
      <c r="E18" s="2">
        <v>3</v>
      </c>
      <c r="F18" s="4">
        <v>45438</v>
      </c>
      <c r="G18" s="2">
        <v>2</v>
      </c>
      <c r="H18" s="13">
        <f t="shared" si="0"/>
        <v>2.3333333333333335</v>
      </c>
      <c r="I18" s="2"/>
      <c r="J18" s="2"/>
      <c r="K18" s="20">
        <f t="shared" si="1"/>
        <v>0.70000000000000007</v>
      </c>
    </row>
    <row r="19" spans="1:11" x14ac:dyDescent="0.25">
      <c r="A19" s="1" t="s">
        <v>36</v>
      </c>
      <c r="B19" s="4">
        <v>45776</v>
      </c>
      <c r="C19" s="2">
        <v>4</v>
      </c>
      <c r="D19" s="4">
        <v>45783</v>
      </c>
      <c r="E19" s="2">
        <v>5</v>
      </c>
      <c r="F19" s="4">
        <v>45438</v>
      </c>
      <c r="G19" s="2">
        <v>4</v>
      </c>
      <c r="H19" s="13">
        <f t="shared" si="0"/>
        <v>4.333333333333333</v>
      </c>
      <c r="I19" s="2"/>
      <c r="J19" s="2"/>
      <c r="K19" s="20">
        <f t="shared" si="1"/>
        <v>1.2999999999999998</v>
      </c>
    </row>
    <row r="20" spans="1:11" x14ac:dyDescent="0.25">
      <c r="A20" s="1" t="s">
        <v>6</v>
      </c>
      <c r="B20" s="4">
        <v>45776</v>
      </c>
      <c r="C20" s="2" t="s">
        <v>243</v>
      </c>
      <c r="D20" s="4">
        <v>45783</v>
      </c>
      <c r="E20" s="2" t="s">
        <v>243</v>
      </c>
      <c r="F20" s="4">
        <v>45438</v>
      </c>
      <c r="G20" s="2">
        <v>3</v>
      </c>
      <c r="H20" s="13">
        <f t="shared" si="0"/>
        <v>1</v>
      </c>
      <c r="I20" s="2"/>
      <c r="J20" s="2"/>
      <c r="K20" s="20">
        <f t="shared" si="1"/>
        <v>0.3</v>
      </c>
    </row>
    <row r="21" spans="1:11" x14ac:dyDescent="0.25">
      <c r="A21" s="1" t="s">
        <v>18</v>
      </c>
      <c r="B21" s="4">
        <v>45776</v>
      </c>
      <c r="C21" s="2" t="s">
        <v>243</v>
      </c>
      <c r="D21" s="4">
        <v>45783</v>
      </c>
      <c r="E21" s="2">
        <v>3</v>
      </c>
      <c r="F21" s="4">
        <v>45438</v>
      </c>
      <c r="G21" s="2">
        <v>3</v>
      </c>
      <c r="H21" s="13">
        <f t="shared" si="0"/>
        <v>2</v>
      </c>
      <c r="I21" s="2"/>
      <c r="J21" s="2"/>
      <c r="K21" s="20">
        <f t="shared" si="1"/>
        <v>0.6</v>
      </c>
    </row>
    <row r="22" spans="1:11" x14ac:dyDescent="0.25">
      <c r="A22" s="1" t="s">
        <v>37</v>
      </c>
      <c r="B22" s="4">
        <v>45776</v>
      </c>
      <c r="C22" s="2" t="s">
        <v>243</v>
      </c>
      <c r="D22" s="4">
        <v>45783</v>
      </c>
      <c r="E22" s="2">
        <v>2</v>
      </c>
      <c r="F22" s="4">
        <v>45438</v>
      </c>
      <c r="G22" s="2">
        <v>2</v>
      </c>
      <c r="H22" s="13">
        <f t="shared" si="0"/>
        <v>1.3333333333333333</v>
      </c>
      <c r="I22" s="2"/>
      <c r="J22" s="2"/>
      <c r="K22" s="20">
        <f t="shared" si="1"/>
        <v>0.39999999999999997</v>
      </c>
    </row>
    <row r="23" spans="1:11" x14ac:dyDescent="0.25">
      <c r="A23" s="1" t="s">
        <v>38</v>
      </c>
      <c r="B23" s="4">
        <v>45776</v>
      </c>
      <c r="C23" s="2">
        <v>4</v>
      </c>
      <c r="D23" s="4">
        <v>45783</v>
      </c>
      <c r="E23" s="2">
        <v>3</v>
      </c>
      <c r="F23" s="4">
        <v>45438</v>
      </c>
      <c r="G23" s="2">
        <v>2</v>
      </c>
      <c r="H23" s="13">
        <f t="shared" si="0"/>
        <v>3</v>
      </c>
      <c r="I23" s="2"/>
      <c r="J23" s="2"/>
      <c r="K23" s="20">
        <f t="shared" si="1"/>
        <v>0.89999999999999991</v>
      </c>
    </row>
    <row r="24" spans="1:11" x14ac:dyDescent="0.25">
      <c r="A24" s="1" t="s">
        <v>39</v>
      </c>
      <c r="B24" s="4">
        <v>45776</v>
      </c>
      <c r="C24" s="2">
        <v>5</v>
      </c>
      <c r="D24" s="4">
        <v>45783</v>
      </c>
      <c r="E24" s="2" t="s">
        <v>243</v>
      </c>
      <c r="F24" s="4">
        <v>45438</v>
      </c>
      <c r="G24" s="2" t="s">
        <v>243</v>
      </c>
      <c r="H24" s="13">
        <f t="shared" si="0"/>
        <v>1.6666666666666667</v>
      </c>
      <c r="I24" s="2"/>
      <c r="J24" s="2"/>
      <c r="K24" s="20">
        <f t="shared" si="1"/>
        <v>0.5</v>
      </c>
    </row>
    <row r="25" spans="1:11" x14ac:dyDescent="0.25">
      <c r="A25" s="1" t="s">
        <v>40</v>
      </c>
      <c r="B25" s="4">
        <v>45776</v>
      </c>
      <c r="C25" s="2" t="s">
        <v>243</v>
      </c>
      <c r="D25" s="4">
        <v>45783</v>
      </c>
      <c r="E25" s="2">
        <v>2</v>
      </c>
      <c r="F25" s="4">
        <v>45438</v>
      </c>
      <c r="G25" s="2">
        <v>2</v>
      </c>
      <c r="H25" s="13">
        <f t="shared" si="0"/>
        <v>1.3333333333333333</v>
      </c>
      <c r="I25" s="2"/>
      <c r="J25" s="2"/>
      <c r="K25" s="20">
        <f t="shared" si="1"/>
        <v>0.39999999999999997</v>
      </c>
    </row>
    <row r="26" spans="1:11" x14ac:dyDescent="0.25">
      <c r="A26" s="1" t="s">
        <v>41</v>
      </c>
      <c r="B26" s="4">
        <v>45776</v>
      </c>
      <c r="C26" s="2">
        <v>4</v>
      </c>
      <c r="D26" s="4">
        <v>45783</v>
      </c>
      <c r="E26" s="2">
        <v>3</v>
      </c>
      <c r="F26" s="4">
        <v>45438</v>
      </c>
      <c r="G26" s="2">
        <v>2</v>
      </c>
      <c r="H26" s="13">
        <f t="shared" si="0"/>
        <v>3</v>
      </c>
      <c r="I26" s="2"/>
      <c r="J26" s="2"/>
      <c r="K26" s="20">
        <f t="shared" si="1"/>
        <v>0.89999999999999991</v>
      </c>
    </row>
    <row r="27" spans="1:11" x14ac:dyDescent="0.25">
      <c r="A27" s="1" t="s">
        <v>11</v>
      </c>
      <c r="B27" s="4">
        <v>45776</v>
      </c>
      <c r="C27" s="2">
        <v>3</v>
      </c>
      <c r="D27" s="4">
        <v>45783</v>
      </c>
      <c r="E27" s="2">
        <v>3</v>
      </c>
      <c r="F27" s="4">
        <v>45438</v>
      </c>
      <c r="G27" s="2">
        <v>5</v>
      </c>
      <c r="H27" s="13">
        <f t="shared" si="0"/>
        <v>3.6666666666666665</v>
      </c>
      <c r="I27" s="2"/>
      <c r="J27" s="2"/>
      <c r="K27" s="20">
        <f t="shared" si="1"/>
        <v>1.0999999999999999</v>
      </c>
    </row>
    <row r="28" spans="1:11" x14ac:dyDescent="0.25">
      <c r="A28" s="1" t="s">
        <v>42</v>
      </c>
      <c r="B28" s="4">
        <v>45776</v>
      </c>
      <c r="C28" s="2">
        <v>4</v>
      </c>
      <c r="D28" s="4">
        <v>45783</v>
      </c>
      <c r="E28" s="2">
        <v>3</v>
      </c>
      <c r="F28" s="4">
        <v>45438</v>
      </c>
      <c r="G28" s="2">
        <v>2</v>
      </c>
      <c r="H28" s="13">
        <f t="shared" si="0"/>
        <v>3</v>
      </c>
      <c r="I28" s="2"/>
      <c r="J28" s="2"/>
      <c r="K28" s="20">
        <f t="shared" si="1"/>
        <v>0.89999999999999991</v>
      </c>
    </row>
    <row r="29" spans="1:11" x14ac:dyDescent="0.25">
      <c r="A29" s="1" t="s">
        <v>43</v>
      </c>
      <c r="B29" s="4">
        <v>45776</v>
      </c>
      <c r="C29" s="2">
        <v>1</v>
      </c>
      <c r="D29" s="4">
        <v>45783</v>
      </c>
      <c r="E29" s="2">
        <v>3</v>
      </c>
      <c r="F29" s="4">
        <v>45438</v>
      </c>
      <c r="G29" s="2">
        <v>2</v>
      </c>
      <c r="H29" s="13">
        <f t="shared" si="0"/>
        <v>2</v>
      </c>
      <c r="I29" s="2"/>
      <c r="J29" s="2"/>
      <c r="K29" s="20">
        <f t="shared" si="1"/>
        <v>0.6</v>
      </c>
    </row>
    <row r="30" spans="1:11" x14ac:dyDescent="0.25">
      <c r="A30" s="1" t="s">
        <v>44</v>
      </c>
      <c r="B30" s="4">
        <v>45776</v>
      </c>
      <c r="C30" s="2" t="s">
        <v>243</v>
      </c>
      <c r="D30" s="4">
        <v>45783</v>
      </c>
      <c r="E30" s="2" t="s">
        <v>243</v>
      </c>
      <c r="F30" s="4">
        <v>45438</v>
      </c>
      <c r="G30" s="2">
        <v>3</v>
      </c>
      <c r="H30" s="13">
        <f t="shared" si="0"/>
        <v>1</v>
      </c>
      <c r="I30" s="2"/>
      <c r="J30" s="2"/>
      <c r="K30" s="20">
        <f t="shared" si="1"/>
        <v>0.3</v>
      </c>
    </row>
    <row r="31" spans="1:11" x14ac:dyDescent="0.25">
      <c r="A31" s="1" t="s">
        <v>157</v>
      </c>
      <c r="B31" s="4">
        <v>45776</v>
      </c>
      <c r="C31" s="2">
        <v>3</v>
      </c>
      <c r="D31" s="4">
        <v>45783</v>
      </c>
      <c r="E31" s="2">
        <v>4</v>
      </c>
      <c r="F31" s="4">
        <v>45438</v>
      </c>
      <c r="G31" s="2">
        <v>5</v>
      </c>
      <c r="H31" s="13">
        <f t="shared" si="0"/>
        <v>4</v>
      </c>
      <c r="I31" s="2"/>
      <c r="J31" s="2"/>
      <c r="K31" s="20">
        <f t="shared" si="1"/>
        <v>1.2</v>
      </c>
    </row>
    <row r="32" spans="1:11" x14ac:dyDescent="0.25">
      <c r="A32" s="1" t="s">
        <v>158</v>
      </c>
      <c r="B32" s="4">
        <v>45776</v>
      </c>
      <c r="C32" s="2">
        <v>3</v>
      </c>
      <c r="D32" s="4">
        <v>45783</v>
      </c>
      <c r="E32" s="2">
        <v>3</v>
      </c>
      <c r="F32" s="4">
        <v>45438</v>
      </c>
      <c r="G32" s="2">
        <v>3</v>
      </c>
      <c r="H32" s="13">
        <f t="shared" si="0"/>
        <v>3</v>
      </c>
      <c r="I32" s="2"/>
      <c r="J32" s="2"/>
      <c r="K32" s="20">
        <f t="shared" si="1"/>
        <v>0.89999999999999991</v>
      </c>
    </row>
    <row r="33" spans="1:11" x14ac:dyDescent="0.25">
      <c r="A33" s="1" t="s">
        <v>159</v>
      </c>
      <c r="B33" s="4">
        <v>45776</v>
      </c>
      <c r="C33" s="2" t="s">
        <v>243</v>
      </c>
      <c r="D33" s="4">
        <v>45783</v>
      </c>
      <c r="E33" s="2" t="s">
        <v>243</v>
      </c>
      <c r="F33" s="4">
        <v>45438</v>
      </c>
      <c r="G33" s="2" t="s">
        <v>243</v>
      </c>
      <c r="H33" s="13">
        <f t="shared" si="0"/>
        <v>0</v>
      </c>
      <c r="I33" s="2"/>
      <c r="J33" s="2"/>
      <c r="K33" s="20">
        <f t="shared" si="1"/>
        <v>0</v>
      </c>
    </row>
    <row r="34" spans="1:11" x14ac:dyDescent="0.25">
      <c r="A34" s="1" t="s">
        <v>160</v>
      </c>
      <c r="B34" s="4">
        <v>45776</v>
      </c>
      <c r="C34" s="2" t="s">
        <v>243</v>
      </c>
      <c r="D34" s="4">
        <v>45783</v>
      </c>
      <c r="E34" s="2">
        <v>3</v>
      </c>
      <c r="F34" s="4">
        <v>45438</v>
      </c>
      <c r="G34" s="2">
        <v>3</v>
      </c>
      <c r="H34" s="13">
        <f t="shared" si="0"/>
        <v>2</v>
      </c>
      <c r="I34" s="2"/>
      <c r="J34" s="2"/>
      <c r="K34" s="20">
        <f t="shared" si="1"/>
        <v>0.6</v>
      </c>
    </row>
    <row r="35" spans="1:11" x14ac:dyDescent="0.25">
      <c r="A35" s="1" t="s">
        <v>161</v>
      </c>
      <c r="B35" s="4">
        <v>45776</v>
      </c>
      <c r="C35" s="2">
        <v>2</v>
      </c>
      <c r="D35" s="4">
        <v>45783</v>
      </c>
      <c r="E35" s="2" t="s">
        <v>243</v>
      </c>
      <c r="F35" s="4">
        <v>45438</v>
      </c>
      <c r="G35" s="2">
        <v>3</v>
      </c>
      <c r="H35" s="13">
        <f t="shared" si="0"/>
        <v>1.6666666666666667</v>
      </c>
      <c r="I35" s="2"/>
      <c r="J35" s="2"/>
      <c r="K35" s="20">
        <f t="shared" si="1"/>
        <v>0.5</v>
      </c>
    </row>
    <row r="36" spans="1:11" x14ac:dyDescent="0.25">
      <c r="A36" s="1" t="s">
        <v>162</v>
      </c>
      <c r="B36" s="4">
        <v>45776</v>
      </c>
      <c r="C36" s="2">
        <v>3</v>
      </c>
      <c r="D36" s="4">
        <v>45783</v>
      </c>
      <c r="E36" s="2">
        <v>5</v>
      </c>
      <c r="F36" s="4">
        <v>45438</v>
      </c>
      <c r="G36" s="2">
        <v>3</v>
      </c>
      <c r="H36" s="13">
        <f t="shared" si="0"/>
        <v>3.6666666666666665</v>
      </c>
      <c r="I36" s="2"/>
      <c r="J36" s="2"/>
      <c r="K36" s="20">
        <f t="shared" si="1"/>
        <v>1.0999999999999999</v>
      </c>
    </row>
    <row r="37" spans="1:11" x14ac:dyDescent="0.25">
      <c r="A37" s="1" t="s">
        <v>163</v>
      </c>
      <c r="B37" s="4">
        <v>45776</v>
      </c>
      <c r="C37" s="2">
        <v>2</v>
      </c>
      <c r="D37" s="4">
        <v>45783</v>
      </c>
      <c r="E37" s="2">
        <v>5</v>
      </c>
      <c r="F37" s="4">
        <v>45438</v>
      </c>
      <c r="G37" s="2">
        <v>3</v>
      </c>
      <c r="H37" s="13">
        <f t="shared" si="0"/>
        <v>3.3333333333333335</v>
      </c>
      <c r="I37" s="2"/>
      <c r="J37" s="2"/>
      <c r="K37" s="20">
        <f t="shared" si="1"/>
        <v>1</v>
      </c>
    </row>
    <row r="38" spans="1:11" x14ac:dyDescent="0.25">
      <c r="A38" s="1" t="s">
        <v>164</v>
      </c>
      <c r="B38" s="4">
        <v>45776</v>
      </c>
      <c r="C38" s="2">
        <v>4</v>
      </c>
      <c r="D38" s="4">
        <v>45783</v>
      </c>
      <c r="E38" s="2">
        <v>2</v>
      </c>
      <c r="F38" s="4">
        <v>45438</v>
      </c>
      <c r="G38" s="2">
        <v>4</v>
      </c>
      <c r="H38" s="13">
        <f t="shared" si="0"/>
        <v>3.3333333333333335</v>
      </c>
      <c r="I38" s="2"/>
      <c r="J38" s="2"/>
      <c r="K38" s="20">
        <f t="shared" si="1"/>
        <v>1</v>
      </c>
    </row>
    <row r="39" spans="1:11" x14ac:dyDescent="0.25">
      <c r="A39" s="1" t="s">
        <v>165</v>
      </c>
      <c r="B39" s="4">
        <v>45776</v>
      </c>
      <c r="C39" s="2">
        <v>4</v>
      </c>
      <c r="D39" s="4">
        <v>45783</v>
      </c>
      <c r="E39" s="2">
        <v>5</v>
      </c>
      <c r="F39" s="4">
        <v>45438</v>
      </c>
      <c r="G39" s="2">
        <v>3</v>
      </c>
      <c r="H39" s="13">
        <f t="shared" si="0"/>
        <v>4</v>
      </c>
      <c r="I39" s="2"/>
      <c r="J39" s="2"/>
      <c r="K39" s="20">
        <f t="shared" si="1"/>
        <v>1.2</v>
      </c>
    </row>
    <row r="40" spans="1:11" x14ac:dyDescent="0.25">
      <c r="A40" s="1" t="s">
        <v>166</v>
      </c>
      <c r="B40" s="4">
        <v>45776</v>
      </c>
      <c r="C40" s="2" t="s">
        <v>243</v>
      </c>
      <c r="D40" s="4">
        <v>45783</v>
      </c>
      <c r="E40" s="2">
        <v>4</v>
      </c>
      <c r="F40" s="4">
        <v>45438</v>
      </c>
      <c r="G40" s="2" t="s">
        <v>243</v>
      </c>
      <c r="H40" s="13">
        <f t="shared" si="0"/>
        <v>1.3333333333333333</v>
      </c>
      <c r="I40" s="2"/>
      <c r="J40" s="2"/>
      <c r="K40" s="20">
        <f t="shared" si="1"/>
        <v>0.39999999999999997</v>
      </c>
    </row>
    <row r="41" spans="1:11" x14ac:dyDescent="0.25">
      <c r="A41" s="1" t="s">
        <v>167</v>
      </c>
      <c r="B41" s="4">
        <v>45776</v>
      </c>
      <c r="C41" s="2">
        <v>3</v>
      </c>
      <c r="D41" s="4">
        <v>45783</v>
      </c>
      <c r="E41" s="2" t="s">
        <v>243</v>
      </c>
      <c r="F41" s="4">
        <v>45438</v>
      </c>
      <c r="G41" s="2" t="s">
        <v>243</v>
      </c>
      <c r="H41" s="13">
        <f t="shared" si="0"/>
        <v>1</v>
      </c>
      <c r="I41" s="2"/>
      <c r="J41" s="2"/>
      <c r="K41" s="20">
        <f t="shared" si="1"/>
        <v>0.3</v>
      </c>
    </row>
    <row r="42" spans="1:11" x14ac:dyDescent="0.25">
      <c r="A42" s="1" t="s">
        <v>168</v>
      </c>
      <c r="B42" s="4">
        <v>45776</v>
      </c>
      <c r="C42" s="2">
        <v>4</v>
      </c>
      <c r="D42" s="4">
        <v>45783</v>
      </c>
      <c r="E42" s="2">
        <v>5</v>
      </c>
      <c r="F42" s="4">
        <v>45438</v>
      </c>
      <c r="G42" s="2">
        <v>3</v>
      </c>
      <c r="H42" s="13">
        <f t="shared" si="0"/>
        <v>4</v>
      </c>
      <c r="I42" s="2"/>
      <c r="J42" s="2"/>
      <c r="K42" s="20">
        <f t="shared" si="1"/>
        <v>1.2</v>
      </c>
    </row>
    <row r="43" spans="1:11" x14ac:dyDescent="0.25">
      <c r="A43" s="1" t="s">
        <v>169</v>
      </c>
      <c r="B43" s="4">
        <v>45776</v>
      </c>
      <c r="C43" s="2" t="s">
        <v>243</v>
      </c>
      <c r="D43" s="4">
        <v>45783</v>
      </c>
      <c r="E43" s="2">
        <v>2</v>
      </c>
      <c r="F43" s="4">
        <v>45438</v>
      </c>
      <c r="G43" s="2">
        <v>4</v>
      </c>
      <c r="H43" s="13">
        <f t="shared" si="0"/>
        <v>2</v>
      </c>
      <c r="I43" s="2"/>
      <c r="J43" s="2"/>
      <c r="K43" s="20">
        <f t="shared" si="1"/>
        <v>0.6</v>
      </c>
    </row>
    <row r="44" spans="1:11" x14ac:dyDescent="0.25">
      <c r="A44" s="1" t="s">
        <v>170</v>
      </c>
      <c r="B44" s="4">
        <v>45776</v>
      </c>
      <c r="C44" s="2">
        <v>2</v>
      </c>
      <c r="D44" s="4">
        <v>45783</v>
      </c>
      <c r="E44" s="2">
        <v>2</v>
      </c>
      <c r="F44" s="4">
        <v>45438</v>
      </c>
      <c r="G44" s="2">
        <v>3</v>
      </c>
      <c r="H44" s="13">
        <f t="shared" si="0"/>
        <v>2.3333333333333335</v>
      </c>
      <c r="I44" s="2"/>
      <c r="J44" s="2"/>
      <c r="K44" s="20">
        <f t="shared" si="1"/>
        <v>0.70000000000000007</v>
      </c>
    </row>
    <row r="45" spans="1:11" x14ac:dyDescent="0.25">
      <c r="A45" s="1" t="s">
        <v>15</v>
      </c>
      <c r="B45" s="4">
        <v>45776</v>
      </c>
      <c r="C45" s="2" t="s">
        <v>243</v>
      </c>
      <c r="D45" s="4">
        <v>45783</v>
      </c>
      <c r="E45" s="2" t="s">
        <v>243</v>
      </c>
      <c r="F45" s="4">
        <v>45438</v>
      </c>
      <c r="G45" s="2" t="s">
        <v>243</v>
      </c>
      <c r="H45" s="13">
        <f t="shared" si="0"/>
        <v>0</v>
      </c>
      <c r="I45" s="2"/>
      <c r="J45" s="2"/>
      <c r="K45" s="20">
        <f t="shared" si="1"/>
        <v>0</v>
      </c>
    </row>
    <row r="46" spans="1:11" x14ac:dyDescent="0.25">
      <c r="A46" s="1" t="s">
        <v>171</v>
      </c>
      <c r="B46" s="4">
        <v>45776</v>
      </c>
      <c r="C46" s="2" t="s">
        <v>243</v>
      </c>
      <c r="D46" s="4">
        <v>45783</v>
      </c>
      <c r="E46" s="2">
        <v>4</v>
      </c>
      <c r="F46" s="4">
        <v>45438</v>
      </c>
      <c r="G46" s="2">
        <v>3</v>
      </c>
      <c r="H46" s="13">
        <f t="shared" si="0"/>
        <v>2.3333333333333335</v>
      </c>
      <c r="I46" s="2"/>
      <c r="J46" s="2"/>
      <c r="K46" s="20">
        <f t="shared" si="1"/>
        <v>0.70000000000000007</v>
      </c>
    </row>
    <row r="47" spans="1:11" x14ac:dyDescent="0.25">
      <c r="A47" s="1" t="s">
        <v>14</v>
      </c>
      <c r="B47" s="4">
        <v>45776</v>
      </c>
      <c r="C47" s="2" t="s">
        <v>243</v>
      </c>
      <c r="D47" s="4">
        <v>45783</v>
      </c>
      <c r="E47" s="2" t="s">
        <v>243</v>
      </c>
      <c r="F47" s="4">
        <v>45438</v>
      </c>
      <c r="G47" s="2">
        <v>0</v>
      </c>
      <c r="H47" s="13">
        <f t="shared" si="0"/>
        <v>0</v>
      </c>
      <c r="I47" s="2"/>
      <c r="J47" s="2"/>
      <c r="K47" s="20">
        <f t="shared" si="1"/>
        <v>0</v>
      </c>
    </row>
    <row r="48" spans="1:11" x14ac:dyDescent="0.25">
      <c r="A48" s="1" t="s">
        <v>172</v>
      </c>
      <c r="B48" s="4">
        <v>45776</v>
      </c>
      <c r="C48" s="2">
        <v>3</v>
      </c>
      <c r="D48" s="4">
        <v>45783</v>
      </c>
      <c r="E48" s="2">
        <v>3</v>
      </c>
      <c r="F48" s="4">
        <v>45438</v>
      </c>
      <c r="G48" s="2">
        <v>2</v>
      </c>
      <c r="H48" s="13">
        <f t="shared" si="0"/>
        <v>2.6666666666666665</v>
      </c>
      <c r="I48" s="2"/>
      <c r="J48" s="2"/>
      <c r="K48" s="20">
        <f t="shared" si="1"/>
        <v>0.79999999999999993</v>
      </c>
    </row>
    <row r="49" spans="1:11" x14ac:dyDescent="0.25">
      <c r="A49" s="1" t="s">
        <v>173</v>
      </c>
      <c r="B49" s="4">
        <v>45776</v>
      </c>
      <c r="C49" s="2">
        <v>3</v>
      </c>
      <c r="D49" s="4">
        <v>45783</v>
      </c>
      <c r="E49" s="2">
        <v>3</v>
      </c>
      <c r="F49" s="4">
        <v>45438</v>
      </c>
      <c r="G49" s="2">
        <v>3</v>
      </c>
      <c r="H49" s="13">
        <f t="shared" si="0"/>
        <v>3</v>
      </c>
      <c r="I49" s="2"/>
      <c r="J49" s="2"/>
      <c r="K49" s="20">
        <f t="shared" si="1"/>
        <v>0.89999999999999991</v>
      </c>
    </row>
    <row r="50" spans="1:11" x14ac:dyDescent="0.25">
      <c r="A50" s="1" t="s">
        <v>174</v>
      </c>
      <c r="B50" s="4">
        <v>45776</v>
      </c>
      <c r="C50" s="2">
        <v>3</v>
      </c>
      <c r="D50" s="4">
        <v>45783</v>
      </c>
      <c r="E50" s="2" t="s">
        <v>243</v>
      </c>
      <c r="F50" s="4">
        <v>45438</v>
      </c>
      <c r="G50" s="2">
        <v>2</v>
      </c>
      <c r="H50" s="13">
        <f t="shared" si="0"/>
        <v>1.6666666666666667</v>
      </c>
      <c r="I50" s="2"/>
      <c r="J50" s="2"/>
      <c r="K50" s="20">
        <f t="shared" si="1"/>
        <v>0.5</v>
      </c>
    </row>
    <row r="51" spans="1:11" x14ac:dyDescent="0.25">
      <c r="A51" s="1" t="s">
        <v>175</v>
      </c>
      <c r="B51" s="4">
        <v>45776</v>
      </c>
      <c r="C51" s="2">
        <v>4</v>
      </c>
      <c r="D51" s="4">
        <v>45783</v>
      </c>
      <c r="E51" s="2">
        <v>5</v>
      </c>
      <c r="F51" s="4">
        <v>45438</v>
      </c>
      <c r="G51" s="2">
        <v>2</v>
      </c>
      <c r="H51" s="13">
        <f t="shared" si="0"/>
        <v>3.6666666666666665</v>
      </c>
      <c r="I51" s="2"/>
      <c r="J51" s="2"/>
      <c r="K51" s="20">
        <f t="shared" si="1"/>
        <v>1.0999999999999999</v>
      </c>
    </row>
    <row r="52" spans="1:11" x14ac:dyDescent="0.25">
      <c r="A52" s="1" t="s">
        <v>176</v>
      </c>
      <c r="B52" s="4">
        <v>45776</v>
      </c>
      <c r="C52" s="2">
        <v>3</v>
      </c>
      <c r="D52" s="4">
        <v>45783</v>
      </c>
      <c r="E52" s="2">
        <v>2</v>
      </c>
      <c r="F52" s="4">
        <v>45438</v>
      </c>
      <c r="G52" s="2">
        <v>3</v>
      </c>
      <c r="H52" s="13">
        <f t="shared" si="0"/>
        <v>2.6666666666666665</v>
      </c>
      <c r="I52" s="2"/>
      <c r="J52" s="2"/>
      <c r="K52" s="20">
        <f t="shared" si="1"/>
        <v>0.79999999999999993</v>
      </c>
    </row>
    <row r="53" spans="1:11" x14ac:dyDescent="0.25">
      <c r="A53" s="1" t="s">
        <v>177</v>
      </c>
      <c r="B53" s="4">
        <v>45776</v>
      </c>
      <c r="C53" s="2">
        <v>3</v>
      </c>
      <c r="D53" s="4">
        <v>45783</v>
      </c>
      <c r="E53" s="2">
        <v>4</v>
      </c>
      <c r="F53" s="4">
        <v>45438</v>
      </c>
      <c r="G53" s="2">
        <v>3</v>
      </c>
      <c r="H53" s="13">
        <f t="shared" si="0"/>
        <v>3.3333333333333335</v>
      </c>
      <c r="I53" s="2"/>
      <c r="J53" s="2"/>
      <c r="K53" s="20">
        <f t="shared" si="1"/>
        <v>1</v>
      </c>
    </row>
    <row r="54" spans="1:11" x14ac:dyDescent="0.25">
      <c r="A54" s="1" t="s">
        <v>16</v>
      </c>
      <c r="B54" s="4">
        <v>45776</v>
      </c>
      <c r="C54" s="2">
        <v>5</v>
      </c>
      <c r="D54" s="4">
        <v>45783</v>
      </c>
      <c r="E54" s="2">
        <v>3</v>
      </c>
      <c r="F54" s="4">
        <v>45438</v>
      </c>
      <c r="G54" s="2">
        <v>4</v>
      </c>
      <c r="H54" s="13">
        <f t="shared" si="0"/>
        <v>4</v>
      </c>
      <c r="I54" s="2"/>
      <c r="J54" s="2"/>
      <c r="K54" s="20">
        <f t="shared" si="1"/>
        <v>1.2</v>
      </c>
    </row>
    <row r="55" spans="1:11" x14ac:dyDescent="0.25">
      <c r="A55" s="1" t="s">
        <v>178</v>
      </c>
      <c r="B55" s="4">
        <v>45776</v>
      </c>
      <c r="C55" s="2">
        <v>4</v>
      </c>
      <c r="D55" s="4">
        <v>45783</v>
      </c>
      <c r="E55" s="2" t="s">
        <v>243</v>
      </c>
      <c r="F55" s="4">
        <v>45438</v>
      </c>
      <c r="G55" s="2">
        <v>3</v>
      </c>
      <c r="H55" s="13">
        <f t="shared" si="0"/>
        <v>2.3333333333333335</v>
      </c>
      <c r="I55" s="2"/>
      <c r="J55" s="2"/>
      <c r="K55" s="20">
        <f t="shared" si="1"/>
        <v>0.70000000000000007</v>
      </c>
    </row>
    <row r="56" spans="1:11" x14ac:dyDescent="0.25">
      <c r="A56" s="1" t="s">
        <v>179</v>
      </c>
      <c r="B56" s="4">
        <v>45776</v>
      </c>
      <c r="C56" s="2">
        <v>1</v>
      </c>
      <c r="D56" s="4">
        <v>45783</v>
      </c>
      <c r="E56" s="2">
        <v>3</v>
      </c>
      <c r="F56" s="4">
        <v>45438</v>
      </c>
      <c r="G56" s="2">
        <v>3</v>
      </c>
      <c r="H56" s="13">
        <f t="shared" si="0"/>
        <v>2.3333333333333335</v>
      </c>
      <c r="I56" s="2"/>
      <c r="J56" s="2"/>
      <c r="K56" s="20">
        <f t="shared" si="1"/>
        <v>0.70000000000000007</v>
      </c>
    </row>
    <row r="57" spans="1:11" x14ac:dyDescent="0.25">
      <c r="A57" s="1" t="s">
        <v>180</v>
      </c>
      <c r="B57" s="4">
        <v>45776</v>
      </c>
      <c r="C57" s="2" t="s">
        <v>243</v>
      </c>
      <c r="D57" s="4">
        <v>45783</v>
      </c>
      <c r="E57" s="2" t="s">
        <v>243</v>
      </c>
      <c r="F57" s="4">
        <v>45438</v>
      </c>
      <c r="G57" s="2">
        <v>1</v>
      </c>
      <c r="H57" s="13">
        <f t="shared" si="0"/>
        <v>0.33333333333333331</v>
      </c>
      <c r="I57" s="2"/>
      <c r="J57" s="2"/>
      <c r="K57" s="20">
        <f t="shared" si="1"/>
        <v>9.9999999999999992E-2</v>
      </c>
    </row>
    <row r="58" spans="1:11" x14ac:dyDescent="0.25">
      <c r="A58" s="1" t="s">
        <v>13</v>
      </c>
      <c r="B58" s="4">
        <v>45776</v>
      </c>
      <c r="C58" s="2">
        <v>4</v>
      </c>
      <c r="D58" s="4">
        <v>45783</v>
      </c>
      <c r="E58" s="2">
        <v>3</v>
      </c>
      <c r="F58" s="4">
        <v>45438</v>
      </c>
      <c r="G58" s="2">
        <v>0</v>
      </c>
      <c r="H58" s="13">
        <f t="shared" si="0"/>
        <v>2.3333333333333335</v>
      </c>
      <c r="I58" s="2"/>
      <c r="J58" s="2"/>
      <c r="K58" s="20">
        <f t="shared" si="1"/>
        <v>0.70000000000000007</v>
      </c>
    </row>
    <row r="59" spans="1:11" x14ac:dyDescent="0.25">
      <c r="A59" s="1" t="s">
        <v>181</v>
      </c>
      <c r="B59" s="4">
        <v>45776</v>
      </c>
      <c r="C59" s="2">
        <v>2</v>
      </c>
      <c r="D59" s="4">
        <v>45783</v>
      </c>
      <c r="E59" s="2">
        <v>4</v>
      </c>
      <c r="F59" s="4">
        <v>45438</v>
      </c>
      <c r="G59" s="2">
        <v>2</v>
      </c>
      <c r="H59" s="13">
        <f t="shared" si="0"/>
        <v>2.6666666666666665</v>
      </c>
      <c r="I59" s="2"/>
      <c r="J59" s="2"/>
      <c r="K59" s="20">
        <f t="shared" si="1"/>
        <v>0.79999999999999993</v>
      </c>
    </row>
    <row r="60" spans="1:11" x14ac:dyDescent="0.25">
      <c r="A60" s="1" t="s">
        <v>182</v>
      </c>
      <c r="B60" s="4">
        <v>45776</v>
      </c>
      <c r="C60" s="2" t="s">
        <v>243</v>
      </c>
      <c r="D60" s="4">
        <v>45783</v>
      </c>
      <c r="E60" s="2">
        <v>4</v>
      </c>
      <c r="F60" s="4">
        <v>45438</v>
      </c>
      <c r="G60" s="2">
        <v>2</v>
      </c>
      <c r="H60" s="13">
        <f t="shared" si="0"/>
        <v>2</v>
      </c>
      <c r="I60" s="2"/>
      <c r="J60" s="2"/>
      <c r="K60" s="20">
        <f t="shared" si="1"/>
        <v>0.6</v>
      </c>
    </row>
    <row r="61" spans="1:11" x14ac:dyDescent="0.25">
      <c r="A61" s="1" t="s">
        <v>183</v>
      </c>
      <c r="B61" s="4">
        <v>45776</v>
      </c>
      <c r="C61" s="2">
        <v>3</v>
      </c>
      <c r="D61" s="4">
        <v>45783</v>
      </c>
      <c r="E61" s="2">
        <v>3</v>
      </c>
      <c r="F61" s="4">
        <v>45438</v>
      </c>
      <c r="G61" s="2">
        <v>2</v>
      </c>
      <c r="H61" s="13">
        <f t="shared" si="0"/>
        <v>2.6666666666666665</v>
      </c>
      <c r="I61" s="2"/>
      <c r="J61" s="2"/>
      <c r="K61" s="20">
        <f t="shared" si="1"/>
        <v>0.79999999999999993</v>
      </c>
    </row>
    <row r="62" spans="1:11" x14ac:dyDescent="0.25">
      <c r="A62" s="1" t="s">
        <v>184</v>
      </c>
      <c r="B62" s="4">
        <v>45776</v>
      </c>
      <c r="C62" s="2">
        <v>3</v>
      </c>
      <c r="D62" s="4">
        <v>45783</v>
      </c>
      <c r="E62" s="2" t="s">
        <v>243</v>
      </c>
      <c r="F62" s="4">
        <v>45438</v>
      </c>
      <c r="G62" s="2">
        <v>2</v>
      </c>
      <c r="H62" s="13">
        <f t="shared" si="0"/>
        <v>1.6666666666666667</v>
      </c>
      <c r="I62" s="2"/>
      <c r="J62" s="2"/>
      <c r="K62" s="20">
        <f t="shared" si="1"/>
        <v>0.5</v>
      </c>
    </row>
    <row r="63" spans="1:11" x14ac:dyDescent="0.25">
      <c r="A63" s="1" t="s">
        <v>185</v>
      </c>
      <c r="B63" s="4">
        <v>45776</v>
      </c>
      <c r="C63" s="2" t="s">
        <v>243</v>
      </c>
      <c r="D63" s="4">
        <v>45783</v>
      </c>
      <c r="E63" s="2">
        <v>2</v>
      </c>
      <c r="F63" s="4">
        <v>45438</v>
      </c>
      <c r="G63" s="2" t="s">
        <v>243</v>
      </c>
      <c r="H63" s="13">
        <f t="shared" si="0"/>
        <v>0.66666666666666663</v>
      </c>
      <c r="I63" s="2"/>
      <c r="J63" s="2"/>
      <c r="K63" s="20">
        <f t="shared" si="1"/>
        <v>0.19999999999999998</v>
      </c>
    </row>
    <row r="64" spans="1:11" x14ac:dyDescent="0.25">
      <c r="A64" s="1" t="s">
        <v>186</v>
      </c>
      <c r="B64" s="4">
        <v>45776</v>
      </c>
      <c r="C64" s="2">
        <v>3</v>
      </c>
      <c r="D64" s="4">
        <v>45783</v>
      </c>
      <c r="E64" s="2">
        <v>5</v>
      </c>
      <c r="F64" s="4">
        <v>45438</v>
      </c>
      <c r="G64" s="2">
        <v>4</v>
      </c>
      <c r="H64" s="13">
        <f t="shared" si="0"/>
        <v>4</v>
      </c>
      <c r="I64" s="2"/>
      <c r="J64" s="2"/>
      <c r="K64" s="20">
        <f t="shared" si="1"/>
        <v>1.2</v>
      </c>
    </row>
    <row r="65" spans="1:11" x14ac:dyDescent="0.25">
      <c r="A65" s="1" t="s">
        <v>187</v>
      </c>
      <c r="B65" s="4">
        <v>45776</v>
      </c>
      <c r="C65" s="2">
        <v>3</v>
      </c>
      <c r="D65" s="4">
        <v>45783</v>
      </c>
      <c r="E65" s="2">
        <v>4</v>
      </c>
      <c r="F65" s="4">
        <v>45438</v>
      </c>
      <c r="G65" s="2">
        <v>4</v>
      </c>
      <c r="H65" s="13">
        <f t="shared" si="0"/>
        <v>3.6666666666666665</v>
      </c>
      <c r="I65" s="2"/>
      <c r="J65" s="2"/>
      <c r="K65" s="20">
        <f t="shared" si="1"/>
        <v>1.0999999999999999</v>
      </c>
    </row>
    <row r="66" spans="1:11" x14ac:dyDescent="0.25">
      <c r="A66" s="1" t="s">
        <v>188</v>
      </c>
      <c r="B66" s="4">
        <v>45776</v>
      </c>
      <c r="C66" s="2" t="s">
        <v>243</v>
      </c>
      <c r="D66" s="4">
        <v>45783</v>
      </c>
      <c r="E66" s="2">
        <v>4</v>
      </c>
      <c r="F66" s="4">
        <v>45438</v>
      </c>
      <c r="G66" s="2" t="s">
        <v>243</v>
      </c>
      <c r="H66" s="13">
        <f t="shared" si="0"/>
        <v>1.3333333333333333</v>
      </c>
      <c r="I66" s="2"/>
      <c r="J66" s="2"/>
      <c r="K66" s="20">
        <f t="shared" si="1"/>
        <v>0.39999999999999997</v>
      </c>
    </row>
    <row r="67" spans="1:11" x14ac:dyDescent="0.25">
      <c r="A67" s="1" t="s">
        <v>189</v>
      </c>
      <c r="B67" s="4">
        <v>45776</v>
      </c>
      <c r="C67" s="2">
        <v>4</v>
      </c>
      <c r="D67" s="4">
        <v>45783</v>
      </c>
      <c r="E67" s="2">
        <v>2</v>
      </c>
      <c r="F67" s="4">
        <v>45438</v>
      </c>
      <c r="G67" s="2">
        <v>3</v>
      </c>
      <c r="H67" s="13">
        <f t="shared" si="0"/>
        <v>3</v>
      </c>
      <c r="I67" s="2"/>
      <c r="J67" s="2"/>
      <c r="K67" s="20">
        <f t="shared" si="1"/>
        <v>0.89999999999999991</v>
      </c>
    </row>
    <row r="68" spans="1:11" x14ac:dyDescent="0.25">
      <c r="A68" s="1" t="s">
        <v>190</v>
      </c>
      <c r="B68" s="4">
        <v>45776</v>
      </c>
      <c r="C68" s="2">
        <v>4</v>
      </c>
      <c r="D68" s="4">
        <v>45783</v>
      </c>
      <c r="E68" s="2">
        <v>4</v>
      </c>
      <c r="F68" s="4">
        <v>45438</v>
      </c>
      <c r="G68" s="2">
        <v>3</v>
      </c>
      <c r="H68" s="13">
        <f t="shared" ref="H68:H82" si="2">AVERAGE(IF(C68="NP",0,C68),(IF(E68="NP",0,E68)),(IF(G68="NP",0,G68)))</f>
        <v>3.6666666666666665</v>
      </c>
      <c r="I68" s="2"/>
      <c r="J68" s="2"/>
      <c r="K68" s="20">
        <f t="shared" ref="K68:K82" si="3" xml:space="preserve"> H68*0.3+(IF(I68="NP",0,I68)*0.7)+J68</f>
        <v>1.0999999999999999</v>
      </c>
    </row>
    <row r="69" spans="1:11" x14ac:dyDescent="0.25">
      <c r="A69" s="1" t="s">
        <v>191</v>
      </c>
      <c r="B69" s="4">
        <v>45776</v>
      </c>
      <c r="C69" s="2" t="s">
        <v>243</v>
      </c>
      <c r="D69" s="4">
        <v>45783</v>
      </c>
      <c r="E69" s="2">
        <v>2</v>
      </c>
      <c r="F69" s="4">
        <v>45438</v>
      </c>
      <c r="G69" s="2">
        <v>3</v>
      </c>
      <c r="H69" s="13">
        <f t="shared" si="2"/>
        <v>1.6666666666666667</v>
      </c>
      <c r="I69" s="2"/>
      <c r="J69" s="2"/>
      <c r="K69" s="20">
        <f t="shared" si="3"/>
        <v>0.5</v>
      </c>
    </row>
    <row r="70" spans="1:11" x14ac:dyDescent="0.25">
      <c r="A70" s="1" t="s">
        <v>192</v>
      </c>
      <c r="B70" s="4">
        <v>45776</v>
      </c>
      <c r="C70" s="2">
        <v>4</v>
      </c>
      <c r="D70" s="4">
        <v>45783</v>
      </c>
      <c r="E70" s="2">
        <v>5</v>
      </c>
      <c r="F70" s="4">
        <v>45438</v>
      </c>
      <c r="G70" s="2">
        <v>2</v>
      </c>
      <c r="H70" s="13">
        <f t="shared" si="2"/>
        <v>3.6666666666666665</v>
      </c>
      <c r="I70" s="2"/>
      <c r="J70" s="2"/>
      <c r="K70" s="20">
        <f t="shared" si="3"/>
        <v>1.0999999999999999</v>
      </c>
    </row>
    <row r="71" spans="1:11" x14ac:dyDescent="0.25">
      <c r="A71" s="1" t="s">
        <v>193</v>
      </c>
      <c r="B71" s="4">
        <v>45776</v>
      </c>
      <c r="C71" s="2">
        <v>4</v>
      </c>
      <c r="D71" s="4">
        <v>45783</v>
      </c>
      <c r="E71" s="2">
        <v>4</v>
      </c>
      <c r="F71" s="4">
        <v>45438</v>
      </c>
      <c r="G71" s="2">
        <v>4</v>
      </c>
      <c r="H71" s="13">
        <f t="shared" si="2"/>
        <v>4</v>
      </c>
      <c r="I71" s="2"/>
      <c r="J71" s="2"/>
      <c r="K71" s="20">
        <f t="shared" si="3"/>
        <v>1.2</v>
      </c>
    </row>
    <row r="72" spans="1:11" x14ac:dyDescent="0.25">
      <c r="A72" s="1" t="s">
        <v>23</v>
      </c>
      <c r="B72" s="4">
        <v>45776</v>
      </c>
      <c r="C72" s="2" t="s">
        <v>243</v>
      </c>
      <c r="D72" s="4">
        <v>45783</v>
      </c>
      <c r="E72" s="2" t="s">
        <v>243</v>
      </c>
      <c r="F72" s="4">
        <v>45438</v>
      </c>
      <c r="G72" s="2" t="s">
        <v>243</v>
      </c>
      <c r="H72" s="13">
        <f t="shared" si="2"/>
        <v>0</v>
      </c>
      <c r="I72" s="2"/>
      <c r="J72" s="2"/>
      <c r="K72" s="20">
        <f t="shared" si="3"/>
        <v>0</v>
      </c>
    </row>
    <row r="73" spans="1:11" x14ac:dyDescent="0.25">
      <c r="A73" s="1" t="s">
        <v>21</v>
      </c>
      <c r="B73" s="4">
        <v>45776</v>
      </c>
      <c r="C73" s="2">
        <v>5</v>
      </c>
      <c r="D73" s="4">
        <v>45783</v>
      </c>
      <c r="E73" s="2">
        <v>3</v>
      </c>
      <c r="F73" s="4">
        <v>45438</v>
      </c>
      <c r="G73" s="2" t="s">
        <v>243</v>
      </c>
      <c r="H73" s="13">
        <f t="shared" si="2"/>
        <v>2.6666666666666665</v>
      </c>
      <c r="I73" s="2"/>
      <c r="J73" s="2"/>
      <c r="K73" s="20">
        <f t="shared" si="3"/>
        <v>0.79999999999999993</v>
      </c>
    </row>
    <row r="74" spans="1:11" x14ac:dyDescent="0.25">
      <c r="A74" s="1" t="s">
        <v>22</v>
      </c>
      <c r="B74" s="4">
        <v>45776</v>
      </c>
      <c r="C74" s="2">
        <v>2</v>
      </c>
      <c r="D74" s="4">
        <v>45783</v>
      </c>
      <c r="E74" s="2">
        <v>5</v>
      </c>
      <c r="F74" s="4">
        <v>45438</v>
      </c>
      <c r="G74" s="2">
        <v>4</v>
      </c>
      <c r="H74" s="13">
        <f t="shared" si="2"/>
        <v>3.6666666666666665</v>
      </c>
      <c r="I74" s="2"/>
      <c r="J74" s="2"/>
      <c r="K74" s="20">
        <f t="shared" si="3"/>
        <v>1.0999999999999999</v>
      </c>
    </row>
    <row r="75" spans="1:11" x14ac:dyDescent="0.25">
      <c r="A75" s="1" t="s">
        <v>12</v>
      </c>
      <c r="B75" s="4">
        <v>45776</v>
      </c>
      <c r="C75" s="2" t="s">
        <v>243</v>
      </c>
      <c r="D75" s="4">
        <v>45783</v>
      </c>
      <c r="E75" s="2">
        <v>3</v>
      </c>
      <c r="F75" s="4">
        <v>45438</v>
      </c>
      <c r="G75" s="2">
        <v>4</v>
      </c>
      <c r="H75" s="13">
        <f t="shared" si="2"/>
        <v>2.3333333333333335</v>
      </c>
      <c r="I75" s="2"/>
      <c r="J75" s="2"/>
      <c r="K75" s="20">
        <f t="shared" si="3"/>
        <v>0.70000000000000007</v>
      </c>
    </row>
    <row r="76" spans="1:11" x14ac:dyDescent="0.25">
      <c r="A76" s="1" t="s">
        <v>194</v>
      </c>
      <c r="B76" s="4">
        <v>45776</v>
      </c>
      <c r="C76" s="2" t="s">
        <v>243</v>
      </c>
      <c r="D76" s="4">
        <v>45783</v>
      </c>
      <c r="E76" s="2" t="s">
        <v>243</v>
      </c>
      <c r="F76" s="4">
        <v>45438</v>
      </c>
      <c r="G76" s="2" t="s">
        <v>243</v>
      </c>
      <c r="H76" s="13">
        <f t="shared" si="2"/>
        <v>0</v>
      </c>
      <c r="I76" s="2"/>
      <c r="J76" s="2"/>
      <c r="K76" s="20">
        <f t="shared" si="3"/>
        <v>0</v>
      </c>
    </row>
    <row r="77" spans="1:11" x14ac:dyDescent="0.25">
      <c r="A77" s="1" t="s">
        <v>195</v>
      </c>
      <c r="B77" s="4">
        <v>45776</v>
      </c>
      <c r="C77" s="2" t="s">
        <v>243</v>
      </c>
      <c r="D77" s="4">
        <v>45783</v>
      </c>
      <c r="E77" s="2">
        <v>5</v>
      </c>
      <c r="F77" s="4">
        <v>45438</v>
      </c>
      <c r="G77" s="2" t="s">
        <v>243</v>
      </c>
      <c r="H77" s="13">
        <f t="shared" si="2"/>
        <v>1.6666666666666667</v>
      </c>
      <c r="I77" s="2"/>
      <c r="J77" s="2"/>
      <c r="K77" s="20">
        <f t="shared" si="3"/>
        <v>0.5</v>
      </c>
    </row>
    <row r="78" spans="1:11" x14ac:dyDescent="0.25">
      <c r="A78" s="1" t="s">
        <v>196</v>
      </c>
      <c r="B78" s="4">
        <v>45776</v>
      </c>
      <c r="C78" s="2" t="s">
        <v>243</v>
      </c>
      <c r="D78" s="4">
        <v>45783</v>
      </c>
      <c r="E78" s="2">
        <v>3</v>
      </c>
      <c r="F78" s="4">
        <v>45438</v>
      </c>
      <c r="G78" s="2">
        <v>3</v>
      </c>
      <c r="H78" s="13">
        <f t="shared" si="2"/>
        <v>2</v>
      </c>
      <c r="I78" s="2"/>
      <c r="J78" s="2"/>
      <c r="K78" s="20">
        <f t="shared" si="3"/>
        <v>0.6</v>
      </c>
    </row>
    <row r="79" spans="1:11" x14ac:dyDescent="0.25">
      <c r="A79" s="1" t="s">
        <v>19</v>
      </c>
      <c r="B79" s="4">
        <v>45776</v>
      </c>
      <c r="C79" s="2">
        <v>4</v>
      </c>
      <c r="D79" s="4">
        <v>45783</v>
      </c>
      <c r="E79" s="2">
        <v>4</v>
      </c>
      <c r="F79" s="4">
        <v>45438</v>
      </c>
      <c r="G79" s="2">
        <v>4</v>
      </c>
      <c r="H79" s="13">
        <f t="shared" si="2"/>
        <v>4</v>
      </c>
      <c r="I79" s="2"/>
      <c r="J79" s="2"/>
      <c r="K79" s="20">
        <f t="shared" si="3"/>
        <v>1.2</v>
      </c>
    </row>
    <row r="80" spans="1:11" x14ac:dyDescent="0.25">
      <c r="A80" s="1" t="s">
        <v>20</v>
      </c>
      <c r="B80" s="4">
        <v>45776</v>
      </c>
      <c r="C80" s="2" t="s">
        <v>243</v>
      </c>
      <c r="D80" s="4">
        <v>45783</v>
      </c>
      <c r="E80" s="2" t="s">
        <v>243</v>
      </c>
      <c r="F80" s="4">
        <v>45438</v>
      </c>
      <c r="G80" s="2" t="s">
        <v>243</v>
      </c>
      <c r="H80" s="13">
        <f t="shared" si="2"/>
        <v>0</v>
      </c>
      <c r="I80" s="2"/>
      <c r="J80" s="2"/>
      <c r="K80" s="20">
        <f t="shared" si="3"/>
        <v>0</v>
      </c>
    </row>
    <row r="81" spans="1:11" x14ac:dyDescent="0.25">
      <c r="A81" s="1" t="s">
        <v>9</v>
      </c>
      <c r="B81" s="4">
        <v>45776</v>
      </c>
      <c r="C81" s="2">
        <v>3</v>
      </c>
      <c r="D81" s="4">
        <v>45783</v>
      </c>
      <c r="E81" s="2">
        <v>5</v>
      </c>
      <c r="F81" s="4">
        <v>45438</v>
      </c>
      <c r="G81" s="2">
        <v>1</v>
      </c>
      <c r="H81" s="13">
        <f t="shared" si="2"/>
        <v>3</v>
      </c>
      <c r="I81" s="2"/>
      <c r="J81" s="2"/>
      <c r="K81" s="20">
        <f t="shared" si="3"/>
        <v>0.89999999999999991</v>
      </c>
    </row>
    <row r="82" spans="1:11" x14ac:dyDescent="0.25">
      <c r="A82" s="9" t="s">
        <v>17</v>
      </c>
      <c r="B82" s="10">
        <v>45776</v>
      </c>
      <c r="C82" s="11">
        <v>4</v>
      </c>
      <c r="D82" s="10">
        <v>45783</v>
      </c>
      <c r="E82" s="11">
        <v>3</v>
      </c>
      <c r="F82" s="10">
        <v>45438</v>
      </c>
      <c r="G82" s="11">
        <v>3</v>
      </c>
      <c r="H82" s="19">
        <f t="shared" si="2"/>
        <v>3.3333333333333335</v>
      </c>
      <c r="I82" s="11"/>
      <c r="J82" s="11"/>
      <c r="K82" s="21">
        <f t="shared" si="3"/>
        <v>1</v>
      </c>
    </row>
  </sheetData>
  <autoFilter ref="A2:H82" xr:uid="{10984BFB-094A-4A9C-9D10-AAF3BAA8979B}"/>
  <mergeCells count="10">
    <mergeCell ref="A1:A2"/>
    <mergeCell ref="B1:C1"/>
    <mergeCell ref="D1:E1"/>
    <mergeCell ref="F1:G1"/>
    <mergeCell ref="I1:I2"/>
    <mergeCell ref="K1:K2"/>
    <mergeCell ref="L1:N2"/>
    <mergeCell ref="L3:N6"/>
    <mergeCell ref="H1:H2"/>
    <mergeCell ref="J1:J2"/>
  </mergeCells>
  <conditionalFormatting sqref="C1:C2">
    <cfRule type="containsText" dxfId="8" priority="10" operator="containsText" text="NP">
      <formula>NOT(ISERROR(SEARCH("NP",C1)))</formula>
    </cfRule>
    <cfRule type="cellIs" dxfId="7" priority="11" operator="lessThan">
      <formula>3</formula>
    </cfRule>
    <cfRule type="cellIs" dxfId="6" priority="12" operator="lessThan">
      <formula>3</formula>
    </cfRule>
    <cfRule type="containsText" dxfId="5" priority="13" operator="containsText" text="NP">
      <formula>NOT(ISERROR(SEARCH("NP",C1)))</formula>
    </cfRule>
    <cfRule type="cellIs" dxfId="4" priority="14" operator="lessThan">
      <formula>3</formula>
    </cfRule>
    <cfRule type="cellIs" dxfId="3" priority="15" operator="lessThan">
      <formula>3</formula>
    </cfRule>
    <cfRule type="cellIs" dxfId="2" priority="16" operator="lessThan">
      <formula>3</formula>
    </cfRule>
  </conditionalFormatting>
  <conditionalFormatting sqref="H1:H2">
    <cfRule type="cellIs" dxfId="1" priority="9" operator="lessThan">
      <formula>3</formula>
    </cfRule>
  </conditionalFormatting>
  <conditionalFormatting sqref="I1:I2 K1:K2">
    <cfRule type="cellIs" dxfId="0" priority="7" operator="lessThan">
      <formula>3</formula>
    </cfRule>
  </conditionalFormatting>
  <pageMargins left="0.25" right="0.25" top="0.75" bottom="0.75" header="0.3" footer="0.3"/>
  <pageSetup paperSize="5" scale="7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7A-D</vt:lpstr>
      <vt:lpstr>7D-N</vt:lpstr>
      <vt:lpstr>7E-N</vt:lpstr>
      <vt:lpstr>7F-N</vt:lpstr>
      <vt:lpstr>7G-N</vt:lpstr>
      <vt:lpstr>'7A-D'!Área_de_impresión</vt:lpstr>
      <vt:lpstr>'7D-N'!Área_de_impresión</vt:lpstr>
      <vt:lpstr>'7E-N'!Área_de_impresión</vt:lpstr>
      <vt:lpstr>'7F-N'!Área_de_impresión</vt:lpstr>
      <vt:lpstr>'7G-N'!Área_de_impresión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Pinilla</dc:creator>
  <cp:lastModifiedBy>DANIEL RICARDO  PINILLA FONTECHA</cp:lastModifiedBy>
  <cp:lastPrinted>2025-06-04T20:02:35Z</cp:lastPrinted>
  <dcterms:created xsi:type="dcterms:W3CDTF">2025-03-01T00:31:55Z</dcterms:created>
  <dcterms:modified xsi:type="dcterms:W3CDTF">2025-06-05T23:22:43Z</dcterms:modified>
</cp:coreProperties>
</file>