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UC Berkeley Data Analytics Project\"/>
    </mc:Choice>
  </mc:AlternateContent>
  <xr:revisionPtr revIDLastSave="0" documentId="13_ncr:1_{E6FE94E1-216E-4CB7-89AA-E385DF0B3E1D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Kickstarter" sheetId="1" r:id="rId1"/>
    <sheet name="Outcome Based on Goals" sheetId="14" r:id="rId2"/>
    <sheet name="Theater Outcomes by Launch Date" sheetId="13" r:id="rId3"/>
  </sheets>
  <definedNames>
    <definedName name="_xlnm._FilterDatabase" localSheetId="0" hidden="1">Kickstarter!$A$1:$U$4115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3" i="14"/>
  <c r="B4" i="14"/>
  <c r="B5" i="14"/>
  <c r="B6" i="14"/>
  <c r="B7" i="14"/>
  <c r="B8" i="14"/>
  <c r="B9" i="14"/>
  <c r="B10" i="14"/>
  <c r="B11" i="14"/>
  <c r="B12" i="14"/>
  <c r="B13" i="14"/>
  <c r="B2" i="14"/>
  <c r="O522" i="1" l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<sst xmlns="http://schemas.openxmlformats.org/spreadsheetml/2006/main" count="32975" uniqueCount="8400">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</sst>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34691214934543246"/>
          <c:y val="3.0482633699551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7-4360-90A2-20F44FF811AD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17-4360-90A2-20F44FF811AD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7-4360-90A2-20F44FF81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033295"/>
        <c:axId val="2086039119"/>
      </c:lineChart>
      <c:catAx>
        <c:axId val="208603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039119"/>
        <c:crosses val="autoZero"/>
        <c:auto val="1"/>
        <c:lblAlgn val="ctr"/>
        <c:lblOffset val="100"/>
        <c:noMultiLvlLbl val="0"/>
      </c:catAx>
      <c:valAx>
        <c:axId val="20860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03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0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8219839215902209"/>
          <c:y val="0.103898417033403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9-477C-B26B-C462E22E85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09-477C-B26B-C462E22E85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09-477C-B26B-C462E22E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880831"/>
        <c:axId val="1947880415"/>
      </c:lineChart>
      <c:catAx>
        <c:axId val="19478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80415"/>
        <c:crosses val="autoZero"/>
        <c:auto val="1"/>
        <c:lblAlgn val="ctr"/>
        <c:lblOffset val="100"/>
        <c:noMultiLvlLbl val="0"/>
      </c:catAx>
      <c:valAx>
        <c:axId val="194788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8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377824</xdr:colOff>
      <xdr:row>13</xdr:row>
      <xdr:rowOff>142874</xdr:rowOff>
    </xdr:from>
    <xdr:to>
      <xdr:col>7</xdr:col>
      <xdr:colOff>419100</xdr:colOff>
      <xdr:row>34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D12A5-00EA-D79B-F181-510CB2594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15874</xdr:rowOff>
    </xdr:from>
    <xdr:to>
      <xdr:col>18</xdr:col>
      <xdr:colOff>469900</xdr:colOff>
      <xdr:row>21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33ABE-5973-3A61-DF89-2C6E7045F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Roldan" refreshedDate="44818.496366550928" createdVersion="8" refreshedVersion="8" minRefreshableVersion="3" recordCount="4115" xr:uid="{DDB1A044-6250-4432-A8D4-229F538F328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x v="0"/>
    <b v="0"/>
    <n v="182"/>
    <b v="1"/>
    <x v="0"/>
    <n v="137"/>
    <x v="0"/>
    <x v="0"/>
    <x v="0"/>
    <x v="0"/>
    <d v="2015-07-23T03:00:00"/>
    <x v="0"/>
  </r>
  <r>
    <x v="1"/>
    <s v="FannibalFest Fan Convention"/>
    <s v="A Hannibal TV Show Fan Convention and Art Collective"/>
    <x v="1"/>
    <x v="1"/>
    <x v="0"/>
    <s v="US"/>
    <s v="USD"/>
    <x v="1"/>
    <x v="1"/>
    <b v="0"/>
    <n v="79"/>
    <b v="1"/>
    <x v="0"/>
    <n v="143"/>
    <x v="1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x v="2"/>
    <x v="2"/>
    <x v="0"/>
    <s v="GB"/>
    <s v="GBP"/>
    <x v="2"/>
    <x v="2"/>
    <b v="0"/>
    <n v="35"/>
    <b v="1"/>
    <x v="0"/>
    <n v="105"/>
    <x v="2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x v="3"/>
    <x v="3"/>
    <x v="0"/>
    <s v="US"/>
    <s v="USD"/>
    <x v="3"/>
    <x v="3"/>
    <b v="0"/>
    <n v="150"/>
    <b v="1"/>
    <x v="0"/>
    <n v="104"/>
    <x v="3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x v="4"/>
    <b v="0"/>
    <n v="284"/>
    <b v="1"/>
    <x v="0"/>
    <n v="123"/>
    <x v="4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x v="5"/>
    <b v="0"/>
    <n v="47"/>
    <b v="1"/>
    <x v="0"/>
    <n v="110"/>
    <x v="5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x v="6"/>
    <b v="0"/>
    <n v="58"/>
    <b v="1"/>
    <x v="0"/>
    <n v="106"/>
    <x v="6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x v="7"/>
    <b v="0"/>
    <n v="57"/>
    <b v="1"/>
    <x v="0"/>
    <n v="101"/>
    <x v="7"/>
    <x v="0"/>
    <x v="0"/>
    <x v="7"/>
    <d v="2016-07-05T01:07:47"/>
    <x v="2"/>
  </r>
  <r>
    <x v="8"/>
    <s v="Sizzling in the Kitchen Flynn Style"/>
    <s v="Help us raise the funds to film our pilot episode!"/>
    <x v="8"/>
    <x v="8"/>
    <x v="0"/>
    <s v="US"/>
    <s v="USD"/>
    <x v="8"/>
    <x v="8"/>
    <b v="0"/>
    <n v="12"/>
    <b v="1"/>
    <x v="0"/>
    <n v="100"/>
    <x v="8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x v="9"/>
    <b v="0"/>
    <n v="20"/>
    <b v="1"/>
    <x v="0"/>
    <n v="126"/>
    <x v="9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x v="10"/>
    <b v="0"/>
    <n v="19"/>
    <b v="1"/>
    <x v="0"/>
    <n v="101"/>
    <x v="10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x v="11"/>
    <b v="0"/>
    <n v="75"/>
    <b v="1"/>
    <x v="0"/>
    <n v="121"/>
    <x v="11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x v="12"/>
    <b v="0"/>
    <n v="827"/>
    <b v="1"/>
    <x v="0"/>
    <n v="165"/>
    <x v="12"/>
    <x v="0"/>
    <x v="0"/>
    <x v="12"/>
    <d v="2014-07-16T03:00:00"/>
    <x v="3"/>
  </r>
  <r>
    <x v="13"/>
    <s v="Can't Go Home"/>
    <s v="A travel series hosted by touring musicians that profiles a different American city in each episode."/>
    <x v="8"/>
    <x v="13"/>
    <x v="0"/>
    <s v="US"/>
    <s v="USD"/>
    <x v="13"/>
    <x v="13"/>
    <b v="0"/>
    <n v="51"/>
    <b v="1"/>
    <x v="0"/>
    <n v="160"/>
    <x v="13"/>
    <x v="0"/>
    <x v="0"/>
    <x v="13"/>
    <d v="2016-06-23T20:27:00"/>
    <x v="2"/>
  </r>
  <r>
    <x v="14"/>
    <s v="3010 | Sci-fi Series"/>
    <s v="A highly charged post apocalyptic sci fi series that pulls no punches!"/>
    <x v="12"/>
    <x v="14"/>
    <x v="0"/>
    <s v="AU"/>
    <s v="AUD"/>
    <x v="14"/>
    <x v="14"/>
    <b v="0"/>
    <n v="41"/>
    <b v="1"/>
    <x v="0"/>
    <n v="101"/>
    <x v="14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x v="15"/>
    <b v="0"/>
    <n v="98"/>
    <b v="1"/>
    <x v="0"/>
    <n v="107"/>
    <x v="15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x v="16"/>
    <b v="0"/>
    <n v="70"/>
    <b v="1"/>
    <x v="0"/>
    <n v="100"/>
    <x v="16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x v="17"/>
    <b v="0"/>
    <n v="36"/>
    <b v="1"/>
    <x v="0"/>
    <n v="101"/>
    <x v="17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x v="11"/>
    <x v="18"/>
    <x v="0"/>
    <s v="US"/>
    <s v="USD"/>
    <x v="18"/>
    <x v="18"/>
    <b v="0"/>
    <n v="342"/>
    <b v="1"/>
    <x v="0"/>
    <n v="106"/>
    <x v="18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x v="19"/>
    <b v="0"/>
    <n v="22"/>
    <b v="1"/>
    <x v="0"/>
    <n v="145"/>
    <x v="19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x v="13"/>
    <x v="20"/>
    <x v="0"/>
    <s v="US"/>
    <s v="USD"/>
    <x v="20"/>
    <x v="20"/>
    <b v="0"/>
    <n v="25"/>
    <b v="1"/>
    <x v="0"/>
    <n v="100"/>
    <x v="20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x v="21"/>
    <b v="0"/>
    <n v="101"/>
    <b v="1"/>
    <x v="0"/>
    <n v="109"/>
    <x v="21"/>
    <x v="0"/>
    <x v="0"/>
    <x v="21"/>
    <d v="2014-09-26T15:03:09"/>
    <x v="3"/>
  </r>
  <r>
    <x v="22"/>
    <s v="CREATURES OF HABIT!"/>
    <s v="Meet Gary, and Troy: Two unlikely friends that investigate &quot;strange phenomenon&quot;."/>
    <x v="18"/>
    <x v="22"/>
    <x v="0"/>
    <s v="US"/>
    <s v="USD"/>
    <x v="22"/>
    <x v="22"/>
    <b v="0"/>
    <n v="8"/>
    <b v="1"/>
    <x v="0"/>
    <n v="117"/>
    <x v="22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x v="23"/>
    <b v="0"/>
    <n v="23"/>
    <b v="1"/>
    <x v="0"/>
    <n v="119"/>
    <x v="23"/>
    <x v="0"/>
    <x v="0"/>
    <x v="23"/>
    <d v="2015-04-30T15:20:00"/>
    <x v="0"/>
  </r>
  <r>
    <x v="24"/>
    <s v="Bring STL Up Late to TV"/>
    <s v="STL Up Late is a weekly late night comedy talk show for St. Louis television."/>
    <x v="19"/>
    <x v="24"/>
    <x v="0"/>
    <s v="US"/>
    <s v="USD"/>
    <x v="24"/>
    <x v="24"/>
    <b v="0"/>
    <n v="574"/>
    <b v="1"/>
    <x v="0"/>
    <n v="109"/>
    <x v="2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x v="25"/>
    <b v="0"/>
    <n v="14"/>
    <b v="1"/>
    <x v="0"/>
    <n v="133"/>
    <x v="25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x v="21"/>
    <x v="26"/>
    <x v="0"/>
    <s v="US"/>
    <s v="USD"/>
    <x v="26"/>
    <x v="26"/>
    <b v="0"/>
    <n v="19"/>
    <b v="1"/>
    <x v="0"/>
    <n v="155"/>
    <x v="26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x v="22"/>
    <x v="27"/>
    <x v="0"/>
    <s v="NZ"/>
    <s v="NZD"/>
    <x v="27"/>
    <x v="27"/>
    <b v="0"/>
    <n v="150"/>
    <b v="1"/>
    <x v="0"/>
    <n v="112"/>
    <x v="2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x v="14"/>
    <x v="28"/>
    <x v="0"/>
    <s v="US"/>
    <s v="USD"/>
    <x v="28"/>
    <x v="28"/>
    <b v="0"/>
    <n v="71"/>
    <b v="1"/>
    <x v="0"/>
    <n v="100"/>
    <x v="28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x v="29"/>
    <b v="0"/>
    <n v="117"/>
    <b v="1"/>
    <x v="0"/>
    <n v="123"/>
    <x v="29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x v="30"/>
    <b v="0"/>
    <n v="53"/>
    <b v="1"/>
    <x v="0"/>
    <n v="101"/>
    <x v="30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x v="31"/>
    <b v="0"/>
    <n v="1"/>
    <b v="1"/>
    <x v="0"/>
    <n v="100"/>
    <x v="31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x v="32"/>
    <b v="0"/>
    <n v="89"/>
    <b v="1"/>
    <x v="0"/>
    <n v="100"/>
    <x v="32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x v="33"/>
    <b v="0"/>
    <n v="64"/>
    <b v="1"/>
    <x v="0"/>
    <n v="102"/>
    <x v="33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x v="34"/>
    <b v="0"/>
    <n v="68"/>
    <b v="1"/>
    <x v="0"/>
    <n v="130"/>
    <x v="34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x v="35"/>
    <b v="0"/>
    <n v="28"/>
    <b v="1"/>
    <x v="0"/>
    <n v="167"/>
    <x v="35"/>
    <x v="0"/>
    <x v="0"/>
    <x v="35"/>
    <d v="2015-04-28T00:00:00"/>
    <x v="0"/>
  </r>
  <r>
    <x v="36"/>
    <s v="THE LISTENING BOX"/>
    <s v="A modern day priest makes an unusual discovery, setting off a chain of events."/>
    <x v="12"/>
    <x v="36"/>
    <x v="0"/>
    <s v="US"/>
    <s v="USD"/>
    <x v="36"/>
    <x v="36"/>
    <b v="0"/>
    <n v="44"/>
    <b v="1"/>
    <x v="0"/>
    <n v="142"/>
    <x v="36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x v="37"/>
    <b v="0"/>
    <n v="253"/>
    <b v="1"/>
    <x v="0"/>
    <n v="183"/>
    <x v="37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x v="30"/>
    <x v="38"/>
    <x v="0"/>
    <s v="US"/>
    <s v="USD"/>
    <x v="38"/>
    <x v="38"/>
    <b v="0"/>
    <n v="66"/>
    <b v="1"/>
    <x v="0"/>
    <n v="110"/>
    <x v="3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x v="39"/>
    <b v="0"/>
    <n v="217"/>
    <b v="1"/>
    <x v="0"/>
    <n v="131"/>
    <x v="3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x v="40"/>
    <b v="0"/>
    <n v="16"/>
    <b v="1"/>
    <x v="0"/>
    <n v="101"/>
    <x v="40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x v="41"/>
    <b v="0"/>
    <n v="19"/>
    <b v="1"/>
    <x v="0"/>
    <n v="100"/>
    <x v="41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x v="42"/>
    <b v="0"/>
    <n v="169"/>
    <b v="1"/>
    <x v="0"/>
    <n v="142"/>
    <x v="42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x v="43"/>
    <b v="0"/>
    <n v="263"/>
    <b v="1"/>
    <x v="0"/>
    <n v="309"/>
    <x v="43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x v="44"/>
    <b v="0"/>
    <n v="15"/>
    <b v="1"/>
    <x v="0"/>
    <n v="100"/>
    <x v="44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x v="45"/>
    <b v="0"/>
    <n v="61"/>
    <b v="1"/>
    <x v="0"/>
    <n v="120"/>
    <x v="45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x v="33"/>
    <x v="45"/>
    <x v="0"/>
    <s v="AU"/>
    <s v="AUD"/>
    <x v="46"/>
    <x v="46"/>
    <b v="0"/>
    <n v="45"/>
    <b v="1"/>
    <x v="0"/>
    <n v="104"/>
    <x v="46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x v="47"/>
    <b v="0"/>
    <n v="70"/>
    <b v="1"/>
    <x v="0"/>
    <n v="108"/>
    <x v="4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x v="48"/>
    <b v="0"/>
    <n v="38"/>
    <b v="1"/>
    <x v="0"/>
    <n v="108"/>
    <x v="48"/>
    <x v="0"/>
    <x v="0"/>
    <x v="48"/>
    <d v="2015-03-01T12:00:00"/>
    <x v="0"/>
  </r>
  <r>
    <x v="49"/>
    <s v="Driving Jersey - Season Five"/>
    <s v="Driving Jersey is real people telling real stories."/>
    <x v="14"/>
    <x v="48"/>
    <x v="0"/>
    <s v="US"/>
    <s v="USD"/>
    <x v="49"/>
    <x v="49"/>
    <b v="0"/>
    <n v="87"/>
    <b v="1"/>
    <x v="0"/>
    <n v="100"/>
    <x v="49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x v="20"/>
    <x v="49"/>
    <x v="0"/>
    <s v="GB"/>
    <s v="GBP"/>
    <x v="50"/>
    <x v="50"/>
    <b v="0"/>
    <n v="22"/>
    <b v="1"/>
    <x v="0"/>
    <n v="100"/>
    <x v="50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x v="51"/>
    <b v="0"/>
    <n v="119"/>
    <b v="1"/>
    <x v="0"/>
    <n v="128"/>
    <x v="51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x v="52"/>
    <b v="0"/>
    <n v="52"/>
    <b v="1"/>
    <x v="0"/>
    <n v="116"/>
    <x v="52"/>
    <x v="0"/>
    <x v="0"/>
    <x v="52"/>
    <d v="2014-07-17T16:50:46"/>
    <x v="3"/>
  </r>
  <r>
    <x v="53"/>
    <s v="Rolling out Vegan Mashup's Season 2"/>
    <s v="Delicious TV's Vegan Mashup launching season two on public television"/>
    <x v="9"/>
    <x v="52"/>
    <x v="0"/>
    <s v="US"/>
    <s v="USD"/>
    <x v="53"/>
    <x v="53"/>
    <b v="0"/>
    <n v="117"/>
    <b v="1"/>
    <x v="0"/>
    <n v="110"/>
    <x v="53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x v="54"/>
    <b v="0"/>
    <n v="52"/>
    <b v="1"/>
    <x v="0"/>
    <n v="101"/>
    <x v="54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x v="55"/>
    <b v="0"/>
    <n v="86"/>
    <b v="1"/>
    <x v="0"/>
    <n v="129"/>
    <x v="55"/>
    <x v="0"/>
    <x v="0"/>
    <x v="55"/>
    <d v="2016-05-27T23:15:16"/>
    <x v="2"/>
  </r>
  <r>
    <x v="56"/>
    <s v="Voxwomen Cycling Show"/>
    <s v="We want to see more women's cycling on TV - and we need your help to make it happen!"/>
    <x v="6"/>
    <x v="55"/>
    <x v="0"/>
    <s v="GB"/>
    <s v="GBP"/>
    <x v="56"/>
    <x v="56"/>
    <b v="0"/>
    <n v="174"/>
    <b v="1"/>
    <x v="0"/>
    <n v="107"/>
    <x v="56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x v="57"/>
    <b v="0"/>
    <n v="69"/>
    <b v="1"/>
    <x v="0"/>
    <n v="102"/>
    <x v="57"/>
    <x v="0"/>
    <x v="0"/>
    <x v="57"/>
    <d v="2015-04-25T19:59:22"/>
    <x v="0"/>
  </r>
  <r>
    <x v="58"/>
    <s v="Gloaming"/>
    <s v="Alex thought he knew how the world worked. You live, you die and it's over. He was very, very wrong."/>
    <x v="3"/>
    <x v="57"/>
    <x v="0"/>
    <s v="US"/>
    <s v="USD"/>
    <x v="58"/>
    <x v="58"/>
    <b v="0"/>
    <n v="75"/>
    <b v="1"/>
    <x v="0"/>
    <n v="103"/>
    <x v="58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x v="59"/>
    <b v="0"/>
    <n v="33"/>
    <b v="1"/>
    <x v="0"/>
    <n v="100"/>
    <x v="59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x v="37"/>
    <x v="59"/>
    <x v="0"/>
    <s v="GB"/>
    <s v="GBP"/>
    <x v="60"/>
    <x v="60"/>
    <b v="0"/>
    <n v="108"/>
    <b v="1"/>
    <x v="1"/>
    <n v="103"/>
    <x v="60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x v="61"/>
    <b v="0"/>
    <n v="23"/>
    <b v="1"/>
    <x v="1"/>
    <n v="148"/>
    <x v="61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x v="62"/>
    <b v="0"/>
    <n v="48"/>
    <b v="1"/>
    <x v="1"/>
    <n v="155"/>
    <x v="62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x v="13"/>
    <x v="62"/>
    <x v="0"/>
    <s v="US"/>
    <s v="USD"/>
    <x v="63"/>
    <x v="63"/>
    <b v="0"/>
    <n v="64"/>
    <b v="1"/>
    <x v="1"/>
    <n v="114"/>
    <x v="63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x v="64"/>
    <b v="0"/>
    <n v="24"/>
    <b v="1"/>
    <x v="1"/>
    <n v="173"/>
    <x v="64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x v="39"/>
    <x v="64"/>
    <x v="0"/>
    <s v="CA"/>
    <s v="CAD"/>
    <x v="65"/>
    <x v="65"/>
    <b v="0"/>
    <n v="57"/>
    <b v="1"/>
    <x v="1"/>
    <n v="108"/>
    <x v="65"/>
    <x v="0"/>
    <x v="1"/>
    <x v="65"/>
    <d v="2014-08-11T05:59:00"/>
    <x v="3"/>
  </r>
  <r>
    <x v="66"/>
    <s v="A Stagnant Fever: Short Film"/>
    <s v="A dark comedy set in the '60s about clinical depression and one night stands."/>
    <x v="13"/>
    <x v="65"/>
    <x v="0"/>
    <s v="US"/>
    <s v="USD"/>
    <x v="66"/>
    <x v="66"/>
    <b v="0"/>
    <n v="26"/>
    <b v="1"/>
    <x v="1"/>
    <n v="119"/>
    <x v="66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x v="67"/>
    <b v="0"/>
    <n v="20"/>
    <b v="1"/>
    <x v="1"/>
    <n v="116"/>
    <x v="67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x v="68"/>
    <b v="0"/>
    <n v="36"/>
    <b v="1"/>
    <x v="1"/>
    <n v="127"/>
    <x v="68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x v="69"/>
    <b v="0"/>
    <n v="178"/>
    <b v="1"/>
    <x v="1"/>
    <n v="111"/>
    <x v="69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x v="2"/>
    <x v="69"/>
    <x v="0"/>
    <s v="US"/>
    <s v="USD"/>
    <x v="70"/>
    <x v="70"/>
    <b v="0"/>
    <n v="17"/>
    <b v="1"/>
    <x v="1"/>
    <n v="127"/>
    <x v="70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x v="71"/>
    <b v="0"/>
    <n v="32"/>
    <b v="1"/>
    <x v="1"/>
    <n v="124"/>
    <x v="71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x v="41"/>
    <x v="71"/>
    <x v="0"/>
    <s v="US"/>
    <s v="USD"/>
    <x v="72"/>
    <x v="72"/>
    <b v="0"/>
    <n v="41"/>
    <b v="1"/>
    <x v="1"/>
    <n v="108"/>
    <x v="72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x v="73"/>
    <b v="0"/>
    <n v="18"/>
    <b v="1"/>
    <x v="1"/>
    <n v="100"/>
    <x v="73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x v="74"/>
    <b v="0"/>
    <n v="29"/>
    <b v="1"/>
    <x v="1"/>
    <n v="113"/>
    <x v="74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x v="8"/>
    <x v="74"/>
    <x v="0"/>
    <s v="US"/>
    <s v="USD"/>
    <x v="75"/>
    <x v="75"/>
    <b v="0"/>
    <n v="47"/>
    <b v="1"/>
    <x v="1"/>
    <n v="115"/>
    <x v="75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x v="76"/>
    <b v="0"/>
    <n v="15"/>
    <b v="1"/>
    <x v="1"/>
    <n v="153"/>
    <x v="76"/>
    <x v="0"/>
    <x v="1"/>
    <x v="76"/>
    <d v="2011-12-27T17:35:58"/>
    <x v="6"/>
  </r>
  <r>
    <x v="77"/>
    <s v="Jonah and the Crab"/>
    <s v="A short film about a boy searching for companionship in a hermit crab he finds on the beach."/>
    <x v="44"/>
    <x v="76"/>
    <x v="0"/>
    <s v="US"/>
    <s v="USD"/>
    <x v="77"/>
    <x v="77"/>
    <b v="0"/>
    <n v="26"/>
    <b v="1"/>
    <x v="1"/>
    <n v="393"/>
    <x v="77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x v="78"/>
    <b v="0"/>
    <n v="35"/>
    <b v="1"/>
    <x v="1"/>
    <n v="2702"/>
    <x v="78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x v="79"/>
    <b v="0"/>
    <n v="41"/>
    <b v="1"/>
    <x v="1"/>
    <n v="127"/>
    <x v="79"/>
    <x v="0"/>
    <x v="1"/>
    <x v="79"/>
    <d v="2014-04-25T18:38:13"/>
    <x v="3"/>
  </r>
  <r>
    <x v="80"/>
    <s v="Swingers Anonymous"/>
    <s v="What would you do if you ended up at a swingers party with two dead bodies and $20,000 in drug money?"/>
    <x v="14"/>
    <x v="79"/>
    <x v="0"/>
    <s v="US"/>
    <s v="USD"/>
    <x v="80"/>
    <x v="80"/>
    <b v="0"/>
    <n v="47"/>
    <b v="1"/>
    <x v="1"/>
    <n v="107"/>
    <x v="80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x v="81"/>
    <b v="0"/>
    <n v="28"/>
    <b v="1"/>
    <x v="1"/>
    <n v="198"/>
    <x v="81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x v="82"/>
    <b v="0"/>
    <n v="100"/>
    <b v="1"/>
    <x v="1"/>
    <n v="100"/>
    <x v="82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x v="83"/>
    <b v="0"/>
    <n v="13"/>
    <b v="1"/>
    <x v="1"/>
    <n v="103"/>
    <x v="83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x v="2"/>
    <x v="83"/>
    <x v="0"/>
    <s v="US"/>
    <s v="USD"/>
    <x v="84"/>
    <x v="84"/>
    <b v="0"/>
    <n v="7"/>
    <b v="1"/>
    <x v="1"/>
    <n v="100"/>
    <x v="84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x v="85"/>
    <b v="0"/>
    <n v="21"/>
    <b v="1"/>
    <x v="1"/>
    <n v="126"/>
    <x v="85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x v="86"/>
    <b v="0"/>
    <n v="17"/>
    <b v="1"/>
    <x v="1"/>
    <n v="106"/>
    <x v="8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x v="87"/>
    <b v="0"/>
    <n v="25"/>
    <b v="1"/>
    <x v="1"/>
    <n v="105"/>
    <x v="87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x v="88"/>
    <b v="0"/>
    <n v="60"/>
    <b v="1"/>
    <x v="1"/>
    <n v="103"/>
    <x v="88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x v="89"/>
    <b v="0"/>
    <n v="56"/>
    <b v="1"/>
    <x v="1"/>
    <n v="115"/>
    <x v="8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x v="2"/>
    <x v="89"/>
    <x v="0"/>
    <s v="US"/>
    <s v="USD"/>
    <x v="90"/>
    <x v="90"/>
    <b v="0"/>
    <n v="16"/>
    <b v="1"/>
    <x v="1"/>
    <n v="100"/>
    <x v="90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x v="91"/>
    <b v="0"/>
    <n v="46"/>
    <b v="1"/>
    <x v="1"/>
    <n v="120"/>
    <x v="91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x v="92"/>
    <b v="0"/>
    <n v="43"/>
    <b v="1"/>
    <x v="1"/>
    <n v="105"/>
    <x v="92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x v="93"/>
    <b v="0"/>
    <n v="15"/>
    <b v="1"/>
    <x v="1"/>
    <n v="111"/>
    <x v="9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x v="94"/>
    <b v="0"/>
    <n v="12"/>
    <b v="1"/>
    <x v="1"/>
    <n v="104"/>
    <x v="94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x v="95"/>
    <b v="0"/>
    <n v="21"/>
    <b v="1"/>
    <x v="1"/>
    <n v="131"/>
    <x v="95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x v="96"/>
    <b v="0"/>
    <n v="34"/>
    <b v="1"/>
    <x v="1"/>
    <n v="115"/>
    <x v="96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x v="97"/>
    <b v="0"/>
    <n v="8"/>
    <b v="1"/>
    <x v="1"/>
    <n v="106"/>
    <x v="97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x v="50"/>
    <x v="95"/>
    <x v="0"/>
    <s v="US"/>
    <s v="USD"/>
    <x v="98"/>
    <x v="98"/>
    <b v="0"/>
    <n v="60"/>
    <b v="1"/>
    <x v="1"/>
    <n v="106"/>
    <x v="98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x v="15"/>
    <x v="96"/>
    <x v="0"/>
    <s v="US"/>
    <s v="USD"/>
    <x v="99"/>
    <x v="99"/>
    <b v="0"/>
    <n v="39"/>
    <b v="1"/>
    <x v="1"/>
    <n v="106"/>
    <x v="99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x v="100"/>
    <b v="0"/>
    <n v="26"/>
    <b v="1"/>
    <x v="1"/>
    <n v="100"/>
    <x v="100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x v="101"/>
    <b v="0"/>
    <n v="35"/>
    <b v="1"/>
    <x v="1"/>
    <n v="100"/>
    <x v="101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x v="12"/>
    <x v="99"/>
    <x v="0"/>
    <s v="US"/>
    <s v="USD"/>
    <x v="102"/>
    <x v="102"/>
    <b v="0"/>
    <n v="65"/>
    <b v="1"/>
    <x v="1"/>
    <n v="128"/>
    <x v="10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x v="46"/>
    <x v="100"/>
    <x v="0"/>
    <s v="GB"/>
    <s v="GBP"/>
    <x v="103"/>
    <x v="103"/>
    <b v="0"/>
    <n v="49"/>
    <b v="1"/>
    <x v="1"/>
    <n v="105"/>
    <x v="103"/>
    <x v="0"/>
    <x v="1"/>
    <x v="103"/>
    <d v="2014-03-07T19:20:30"/>
    <x v="3"/>
  </r>
  <r>
    <x v="104"/>
    <s v="Good 'Ol Trumpet"/>
    <s v="UCF short film about an old man, his love for music, and his misplaced trumpet.  "/>
    <x v="2"/>
    <x v="49"/>
    <x v="0"/>
    <s v="US"/>
    <s v="USD"/>
    <x v="104"/>
    <x v="104"/>
    <b v="0"/>
    <n v="10"/>
    <b v="1"/>
    <x v="1"/>
    <n v="120"/>
    <x v="88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x v="105"/>
    <b v="0"/>
    <n v="60"/>
    <b v="1"/>
    <x v="1"/>
    <n v="107"/>
    <x v="104"/>
    <x v="0"/>
    <x v="1"/>
    <x v="105"/>
    <d v="2016-05-14T00:00:00"/>
    <x v="2"/>
  </r>
  <r>
    <x v="106"/>
    <s v="LOST WEEKEND"/>
    <s v="A Boy. A Girl. A Car. A Serial Killer."/>
    <x v="10"/>
    <x v="102"/>
    <x v="0"/>
    <s v="US"/>
    <s v="USD"/>
    <x v="106"/>
    <x v="106"/>
    <b v="0"/>
    <n v="27"/>
    <b v="1"/>
    <x v="1"/>
    <n v="101"/>
    <x v="105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x v="107"/>
    <b v="0"/>
    <n v="69"/>
    <b v="1"/>
    <x v="1"/>
    <n v="102"/>
    <x v="106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x v="15"/>
    <x v="29"/>
    <x v="0"/>
    <s v="US"/>
    <s v="USD"/>
    <x v="108"/>
    <x v="108"/>
    <b v="0"/>
    <n v="47"/>
    <b v="1"/>
    <x v="1"/>
    <n v="247"/>
    <x v="107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x v="109"/>
    <b v="0"/>
    <n v="47"/>
    <b v="1"/>
    <x v="1"/>
    <n v="220"/>
    <x v="108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x v="46"/>
    <x v="105"/>
    <x v="0"/>
    <s v="US"/>
    <s v="USD"/>
    <x v="110"/>
    <x v="110"/>
    <b v="0"/>
    <n v="26"/>
    <b v="1"/>
    <x v="1"/>
    <n v="131"/>
    <x v="109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x v="111"/>
    <b v="0"/>
    <n v="53"/>
    <b v="1"/>
    <x v="1"/>
    <n v="155"/>
    <x v="110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x v="112"/>
    <b v="0"/>
    <n v="81"/>
    <b v="1"/>
    <x v="1"/>
    <n v="104"/>
    <x v="111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x v="10"/>
    <x v="108"/>
    <x v="0"/>
    <s v="US"/>
    <s v="USD"/>
    <x v="113"/>
    <x v="113"/>
    <b v="0"/>
    <n v="78"/>
    <b v="1"/>
    <x v="1"/>
    <n v="141"/>
    <x v="112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x v="114"/>
    <b v="0"/>
    <n v="35"/>
    <b v="1"/>
    <x v="1"/>
    <n v="103"/>
    <x v="113"/>
    <x v="0"/>
    <x v="1"/>
    <x v="114"/>
    <d v="2012-01-13T06:34:48"/>
    <x v="6"/>
  </r>
  <r>
    <x v="115"/>
    <s v="The World's Greatest Lover"/>
    <s v="Never judge a book (or a lover) by their cover."/>
    <x v="52"/>
    <x v="110"/>
    <x v="0"/>
    <s v="US"/>
    <s v="USD"/>
    <x v="115"/>
    <x v="115"/>
    <b v="0"/>
    <n v="22"/>
    <b v="1"/>
    <x v="1"/>
    <n v="140"/>
    <x v="114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x v="116"/>
    <b v="0"/>
    <n v="57"/>
    <b v="1"/>
    <x v="1"/>
    <n v="114"/>
    <x v="115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x v="117"/>
    <b v="0"/>
    <n v="27"/>
    <b v="1"/>
    <x v="1"/>
    <n v="100"/>
    <x v="116"/>
    <x v="0"/>
    <x v="1"/>
    <x v="117"/>
    <d v="2010-06-09T19:00:00"/>
    <x v="7"/>
  </r>
  <r>
    <x v="118"/>
    <s v="DENOUNCED - A Short Film"/>
    <s v="When a ruthless hit-man is 'denounced' from the mafia, his old enemies declare war."/>
    <x v="10"/>
    <x v="113"/>
    <x v="0"/>
    <s v="US"/>
    <s v="USD"/>
    <x v="118"/>
    <x v="118"/>
    <b v="0"/>
    <n v="39"/>
    <b v="1"/>
    <x v="1"/>
    <n v="113"/>
    <x v="117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x v="119"/>
    <b v="0"/>
    <n v="37"/>
    <b v="1"/>
    <x v="1"/>
    <n v="105"/>
    <x v="118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x v="120"/>
    <b v="0"/>
    <n v="1"/>
    <b v="0"/>
    <x v="2"/>
    <n v="0"/>
    <x v="119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x v="121"/>
    <b v="0"/>
    <n v="1"/>
    <b v="0"/>
    <x v="2"/>
    <n v="0"/>
    <x v="120"/>
    <x v="0"/>
    <x v="2"/>
    <x v="121"/>
    <d v="2015-04-18T10:16:00"/>
    <x v="0"/>
  </r>
  <r>
    <x v="122"/>
    <s v="The Time Jumper (Canceled)"/>
    <s v="My ambition for this knows no bounds.  Seeing Sephoria in a live-action is a dream of mine."/>
    <x v="55"/>
    <x v="117"/>
    <x v="1"/>
    <s v="US"/>
    <s v="USD"/>
    <x v="122"/>
    <x v="122"/>
    <b v="0"/>
    <n v="0"/>
    <b v="0"/>
    <x v="2"/>
    <n v="0"/>
    <x v="121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x v="123"/>
    <b v="0"/>
    <n v="6"/>
    <b v="0"/>
    <x v="2"/>
    <n v="0"/>
    <x v="122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x v="124"/>
    <b v="0"/>
    <n v="0"/>
    <b v="0"/>
    <x v="2"/>
    <n v="0"/>
    <x v="121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x v="125"/>
    <b v="0"/>
    <n v="6"/>
    <b v="0"/>
    <x v="2"/>
    <n v="14"/>
    <x v="123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x v="126"/>
    <b v="0"/>
    <n v="13"/>
    <b v="0"/>
    <x v="2"/>
    <n v="6"/>
    <x v="124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x v="127"/>
    <b v="0"/>
    <n v="4"/>
    <b v="0"/>
    <x v="2"/>
    <n v="2"/>
    <x v="125"/>
    <x v="0"/>
    <x v="2"/>
    <x v="127"/>
    <d v="2015-04-03T13:59:01"/>
    <x v="0"/>
  </r>
  <r>
    <x v="128"/>
    <s v="Ralphi3 (Canceled)"/>
    <s v="A Science Fiction film filled with entertainment and Excitement"/>
    <x v="57"/>
    <x v="122"/>
    <x v="1"/>
    <s v="US"/>
    <s v="USD"/>
    <x v="128"/>
    <x v="128"/>
    <b v="0"/>
    <n v="6"/>
    <b v="0"/>
    <x v="2"/>
    <n v="2"/>
    <x v="126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x v="129"/>
    <b v="0"/>
    <n v="0"/>
    <b v="0"/>
    <x v="2"/>
    <n v="0"/>
    <x v="121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x v="130"/>
    <b v="0"/>
    <n v="0"/>
    <b v="0"/>
    <x v="2"/>
    <n v="0"/>
    <x v="121"/>
    <x v="0"/>
    <x v="2"/>
    <x v="130"/>
    <d v="2014-06-16T20:16:00"/>
    <x v="3"/>
  </r>
  <r>
    <x v="131"/>
    <s v="I (Canceled)"/>
    <s v="I"/>
    <x v="38"/>
    <x v="117"/>
    <x v="1"/>
    <s v="US"/>
    <s v="USD"/>
    <x v="131"/>
    <x v="131"/>
    <b v="0"/>
    <n v="0"/>
    <b v="0"/>
    <x v="2"/>
    <n v="0"/>
    <x v="121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x v="132"/>
    <b v="0"/>
    <n v="81"/>
    <b v="0"/>
    <x v="2"/>
    <n v="10"/>
    <x v="127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x v="59"/>
    <x v="117"/>
    <x v="1"/>
    <s v="US"/>
    <s v="USD"/>
    <x v="133"/>
    <x v="133"/>
    <b v="0"/>
    <n v="0"/>
    <b v="0"/>
    <x v="2"/>
    <n v="0"/>
    <x v="121"/>
    <x v="0"/>
    <x v="2"/>
    <x v="133"/>
    <d v="2016-05-31T17:31:00"/>
    <x v="2"/>
  </r>
  <r>
    <x v="134"/>
    <s v="MARLEY'S GHOST (AMBASSADORS OF STEAM) (Canceled)"/>
    <s v="steampunk  remake of &quot;a Christmas carol&quot;"/>
    <x v="10"/>
    <x v="117"/>
    <x v="1"/>
    <s v="US"/>
    <s v="USD"/>
    <x v="134"/>
    <x v="134"/>
    <b v="0"/>
    <n v="0"/>
    <b v="0"/>
    <x v="2"/>
    <n v="0"/>
    <x v="121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x v="135"/>
    <b v="0"/>
    <n v="5"/>
    <b v="0"/>
    <x v="2"/>
    <n v="13"/>
    <x v="128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x v="136"/>
    <b v="0"/>
    <n v="0"/>
    <b v="0"/>
    <x v="2"/>
    <n v="0"/>
    <x v="121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x v="137"/>
    <b v="0"/>
    <n v="0"/>
    <b v="0"/>
    <x v="2"/>
    <n v="0"/>
    <x v="121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x v="138"/>
    <b v="0"/>
    <n v="58"/>
    <b v="0"/>
    <x v="2"/>
    <n v="3"/>
    <x v="129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x v="2"/>
    <x v="83"/>
    <x v="1"/>
    <s v="US"/>
    <s v="USD"/>
    <x v="139"/>
    <x v="139"/>
    <b v="0"/>
    <n v="1"/>
    <b v="0"/>
    <x v="2"/>
    <n v="100"/>
    <x v="13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x v="140"/>
    <b v="0"/>
    <n v="0"/>
    <b v="0"/>
    <x v="2"/>
    <n v="0"/>
    <x v="121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x v="141"/>
    <b v="0"/>
    <n v="28"/>
    <b v="0"/>
    <x v="2"/>
    <n v="11"/>
    <x v="131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x v="142"/>
    <b v="0"/>
    <n v="1"/>
    <b v="0"/>
    <x v="2"/>
    <n v="0"/>
    <x v="119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x v="143"/>
    <b v="0"/>
    <n v="0"/>
    <b v="0"/>
    <x v="2"/>
    <n v="0"/>
    <x v="121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x v="144"/>
    <b v="0"/>
    <n v="37"/>
    <b v="0"/>
    <x v="2"/>
    <n v="28"/>
    <x v="132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x v="145"/>
    <b v="0"/>
    <n v="9"/>
    <b v="0"/>
    <x v="2"/>
    <n v="8"/>
    <x v="133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x v="146"/>
    <b v="0"/>
    <n v="3"/>
    <b v="0"/>
    <x v="2"/>
    <n v="1"/>
    <x v="134"/>
    <x v="0"/>
    <x v="2"/>
    <x v="146"/>
    <d v="2017-01-18T00:23:18"/>
    <x v="2"/>
  </r>
  <r>
    <x v="147"/>
    <s v="Consumed (Static Air) (Canceled)"/>
    <s v="Film makers catch live footage beyond their wildest dreams."/>
    <x v="39"/>
    <x v="117"/>
    <x v="1"/>
    <s v="GB"/>
    <s v="GBP"/>
    <x v="147"/>
    <x v="147"/>
    <b v="0"/>
    <n v="0"/>
    <b v="0"/>
    <x v="2"/>
    <n v="0"/>
    <x v="121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x v="148"/>
    <b v="0"/>
    <n v="2"/>
    <b v="0"/>
    <x v="2"/>
    <n v="0"/>
    <x v="135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x v="149"/>
    <b v="0"/>
    <n v="6"/>
    <b v="0"/>
    <x v="2"/>
    <n v="1"/>
    <x v="136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x v="150"/>
    <b v="0"/>
    <n v="67"/>
    <b v="0"/>
    <x v="2"/>
    <n v="23"/>
    <x v="137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x v="151"/>
    <b v="0"/>
    <n v="5"/>
    <b v="0"/>
    <x v="2"/>
    <n v="0"/>
    <x v="138"/>
    <x v="0"/>
    <x v="2"/>
    <x v="151"/>
    <d v="2015-06-18T13:13:11"/>
    <x v="0"/>
  </r>
  <r>
    <x v="152"/>
    <s v="The Great Dark (Canceled)"/>
    <s v="The Great Dark is a journey through the unimaginable...and un foreseeable..."/>
    <x v="66"/>
    <x v="134"/>
    <x v="1"/>
    <s v="US"/>
    <s v="USD"/>
    <x v="152"/>
    <x v="152"/>
    <b v="0"/>
    <n v="2"/>
    <b v="0"/>
    <x v="2"/>
    <n v="0"/>
    <x v="2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x v="63"/>
    <x v="135"/>
    <x v="1"/>
    <s v="US"/>
    <s v="USD"/>
    <x v="153"/>
    <x v="153"/>
    <b v="0"/>
    <n v="10"/>
    <b v="0"/>
    <x v="2"/>
    <n v="1"/>
    <x v="13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x v="154"/>
    <b v="0"/>
    <n v="3"/>
    <b v="0"/>
    <x v="2"/>
    <n v="3"/>
    <x v="140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x v="155"/>
    <b v="0"/>
    <n v="4"/>
    <b v="0"/>
    <x v="2"/>
    <n v="0"/>
    <x v="141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x v="156"/>
    <b v="0"/>
    <n v="15"/>
    <b v="0"/>
    <x v="2"/>
    <n v="5"/>
    <x v="142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x v="157"/>
    <b v="0"/>
    <n v="2"/>
    <b v="0"/>
    <x v="2"/>
    <n v="0"/>
    <x v="143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x v="158"/>
    <b v="0"/>
    <n v="0"/>
    <b v="0"/>
    <x v="2"/>
    <n v="0"/>
    <x v="121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x v="159"/>
    <b v="0"/>
    <n v="1"/>
    <b v="0"/>
    <x v="2"/>
    <n v="0"/>
    <x v="119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x v="160"/>
    <b v="0"/>
    <n v="0"/>
    <b v="0"/>
    <x v="3"/>
    <n v="0"/>
    <x v="121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x v="161"/>
    <b v="0"/>
    <n v="1"/>
    <b v="0"/>
    <x v="3"/>
    <n v="0"/>
    <x v="144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x v="162"/>
    <b v="0"/>
    <n v="10"/>
    <b v="0"/>
    <x v="3"/>
    <n v="16"/>
    <x v="14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x v="163"/>
    <b v="0"/>
    <n v="0"/>
    <b v="0"/>
    <x v="3"/>
    <n v="0"/>
    <x v="121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x v="164"/>
    <b v="0"/>
    <n v="7"/>
    <b v="0"/>
    <x v="3"/>
    <n v="1"/>
    <x v="146"/>
    <x v="0"/>
    <x v="3"/>
    <x v="164"/>
    <d v="2014-09-19T18:18:21"/>
    <x v="3"/>
  </r>
  <r>
    <x v="165"/>
    <s v="NET"/>
    <s v="A teacher. A boy. The beach and a heatwave that drove them all insane."/>
    <x v="73"/>
    <x v="117"/>
    <x v="2"/>
    <s v="GB"/>
    <s v="GBP"/>
    <x v="165"/>
    <x v="165"/>
    <b v="0"/>
    <n v="0"/>
    <b v="0"/>
    <x v="3"/>
    <n v="0"/>
    <x v="121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x v="10"/>
    <x v="142"/>
    <x v="2"/>
    <s v="US"/>
    <s v="USD"/>
    <x v="166"/>
    <x v="166"/>
    <b v="0"/>
    <n v="1"/>
    <b v="0"/>
    <x v="3"/>
    <n v="60"/>
    <x v="147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x v="74"/>
    <x v="143"/>
    <x v="2"/>
    <s v="US"/>
    <s v="USD"/>
    <x v="167"/>
    <x v="167"/>
    <b v="0"/>
    <n v="2"/>
    <b v="0"/>
    <x v="3"/>
    <n v="0"/>
    <x v="148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x v="6"/>
    <x v="144"/>
    <x v="2"/>
    <s v="US"/>
    <s v="USD"/>
    <x v="168"/>
    <x v="168"/>
    <b v="0"/>
    <n v="3"/>
    <b v="0"/>
    <x v="3"/>
    <n v="4"/>
    <x v="149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x v="169"/>
    <b v="0"/>
    <n v="10"/>
    <b v="0"/>
    <x v="3"/>
    <n v="22"/>
    <x v="150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x v="170"/>
    <b v="0"/>
    <n v="10"/>
    <b v="0"/>
    <x v="3"/>
    <n v="3"/>
    <x v="151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x v="171"/>
    <b v="0"/>
    <n v="1"/>
    <b v="0"/>
    <x v="3"/>
    <n v="0"/>
    <x v="120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x v="75"/>
    <x v="117"/>
    <x v="2"/>
    <s v="US"/>
    <s v="USD"/>
    <x v="172"/>
    <x v="172"/>
    <b v="0"/>
    <n v="0"/>
    <b v="0"/>
    <x v="3"/>
    <n v="0"/>
    <x v="121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x v="76"/>
    <x v="117"/>
    <x v="2"/>
    <s v="GB"/>
    <s v="GBP"/>
    <x v="173"/>
    <x v="173"/>
    <b v="0"/>
    <n v="0"/>
    <b v="0"/>
    <x v="3"/>
    <n v="0"/>
    <x v="121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x v="174"/>
    <b v="0"/>
    <n v="0"/>
    <b v="0"/>
    <x v="3"/>
    <n v="0"/>
    <x v="121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x v="175"/>
    <b v="0"/>
    <n v="26"/>
    <b v="0"/>
    <x v="3"/>
    <n v="6"/>
    <x v="34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x v="176"/>
    <b v="0"/>
    <n v="0"/>
    <b v="0"/>
    <x v="3"/>
    <n v="0"/>
    <x v="121"/>
    <x v="0"/>
    <x v="3"/>
    <x v="176"/>
    <d v="2015-08-05T19:46:39"/>
    <x v="0"/>
  </r>
  <r>
    <x v="177"/>
    <s v="The Good Samaritan"/>
    <s v="I'm making a modern day version of the bible story &quot; The Good Samaritan&quot;"/>
    <x v="52"/>
    <x v="147"/>
    <x v="2"/>
    <s v="US"/>
    <s v="USD"/>
    <x v="177"/>
    <x v="177"/>
    <b v="0"/>
    <n v="7"/>
    <b v="0"/>
    <x v="3"/>
    <n v="40"/>
    <x v="152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x v="69"/>
    <x v="117"/>
    <x v="2"/>
    <s v="ES"/>
    <s v="EUR"/>
    <x v="178"/>
    <x v="178"/>
    <b v="0"/>
    <n v="0"/>
    <b v="0"/>
    <x v="3"/>
    <n v="0"/>
    <x v="121"/>
    <x v="0"/>
    <x v="3"/>
    <x v="178"/>
    <d v="2015-11-26T23:55:45"/>
    <x v="0"/>
  </r>
  <r>
    <x v="179"/>
    <s v="Sustain: A Film About Survival"/>
    <s v="A feature-length film about how three people survive in a diseased world."/>
    <x v="28"/>
    <x v="148"/>
    <x v="2"/>
    <s v="US"/>
    <s v="USD"/>
    <x v="179"/>
    <x v="179"/>
    <b v="0"/>
    <n v="2"/>
    <b v="0"/>
    <x v="3"/>
    <n v="20"/>
    <x v="101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x v="180"/>
    <b v="0"/>
    <n v="13"/>
    <b v="0"/>
    <x v="3"/>
    <n v="33"/>
    <x v="153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x v="181"/>
    <b v="0"/>
    <n v="4"/>
    <b v="0"/>
    <x v="3"/>
    <n v="21"/>
    <x v="154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x v="182"/>
    <b v="0"/>
    <n v="0"/>
    <b v="0"/>
    <x v="3"/>
    <n v="0"/>
    <x v="121"/>
    <x v="0"/>
    <x v="3"/>
    <x v="182"/>
    <d v="2017-01-07T00:17:12"/>
    <x v="2"/>
  </r>
  <r>
    <x v="183"/>
    <s v="Three Little Words"/>
    <s v="Don't kill me until I meet my Dad"/>
    <x v="78"/>
    <x v="151"/>
    <x v="2"/>
    <s v="GB"/>
    <s v="GBP"/>
    <x v="183"/>
    <x v="183"/>
    <b v="0"/>
    <n v="12"/>
    <b v="0"/>
    <x v="3"/>
    <n v="36"/>
    <x v="15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x v="184"/>
    <b v="0"/>
    <n v="2"/>
    <b v="0"/>
    <x v="3"/>
    <n v="3"/>
    <x v="156"/>
    <x v="0"/>
    <x v="3"/>
    <x v="184"/>
    <d v="2014-09-01T03:59:00"/>
    <x v="3"/>
  </r>
  <r>
    <x v="185"/>
    <s v="BLANK Short Movie"/>
    <s v="Love has no boundaries!"/>
    <x v="79"/>
    <x v="153"/>
    <x v="2"/>
    <s v="NO"/>
    <s v="NOK"/>
    <x v="185"/>
    <x v="185"/>
    <b v="0"/>
    <n v="10"/>
    <b v="0"/>
    <x v="3"/>
    <n v="6"/>
    <x v="157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x v="186"/>
    <b v="0"/>
    <n v="0"/>
    <b v="0"/>
    <x v="3"/>
    <n v="0"/>
    <x v="121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x v="187"/>
    <b v="0"/>
    <n v="5"/>
    <b v="0"/>
    <x v="3"/>
    <n v="16"/>
    <x v="158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x v="188"/>
    <b v="0"/>
    <n v="0"/>
    <b v="0"/>
    <x v="3"/>
    <n v="0"/>
    <x v="121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x v="189"/>
    <b v="0"/>
    <n v="5"/>
    <b v="0"/>
    <x v="3"/>
    <n v="0"/>
    <x v="159"/>
    <x v="0"/>
    <x v="3"/>
    <x v="189"/>
    <d v="2016-09-03T16:34:37"/>
    <x v="2"/>
  </r>
  <r>
    <x v="190"/>
    <s v="REGIONRAT, the movie"/>
    <s v="Because hope can be a 4 letter word"/>
    <x v="14"/>
    <x v="155"/>
    <x v="2"/>
    <s v="US"/>
    <s v="USD"/>
    <x v="190"/>
    <x v="190"/>
    <b v="0"/>
    <n v="1"/>
    <b v="0"/>
    <x v="3"/>
    <n v="0"/>
    <x v="73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x v="191"/>
    <b v="0"/>
    <n v="3"/>
    <b v="0"/>
    <x v="3"/>
    <n v="5"/>
    <x v="160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x v="192"/>
    <b v="0"/>
    <n v="3"/>
    <b v="0"/>
    <x v="3"/>
    <n v="0"/>
    <x v="161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x v="193"/>
    <b v="0"/>
    <n v="0"/>
    <b v="0"/>
    <x v="3"/>
    <n v="0"/>
    <x v="121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x v="194"/>
    <b v="0"/>
    <n v="3"/>
    <b v="0"/>
    <x v="3"/>
    <n v="0"/>
    <x v="120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x v="195"/>
    <b v="0"/>
    <n v="0"/>
    <b v="0"/>
    <x v="3"/>
    <n v="0"/>
    <x v="121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x v="8"/>
    <x v="159"/>
    <x v="2"/>
    <s v="GB"/>
    <s v="GBP"/>
    <x v="196"/>
    <x v="196"/>
    <b v="0"/>
    <n v="19"/>
    <b v="0"/>
    <x v="3"/>
    <n v="42"/>
    <x v="162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x v="197"/>
    <b v="0"/>
    <n v="8"/>
    <b v="0"/>
    <x v="3"/>
    <n v="10"/>
    <x v="163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x v="198"/>
    <b v="0"/>
    <n v="6"/>
    <b v="0"/>
    <x v="3"/>
    <n v="1"/>
    <x v="164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x v="199"/>
    <b v="0"/>
    <n v="0"/>
    <b v="0"/>
    <x v="3"/>
    <n v="0"/>
    <x v="121"/>
    <x v="0"/>
    <x v="3"/>
    <x v="199"/>
    <d v="2016-09-01T02:58:22"/>
    <x v="2"/>
  </r>
  <r>
    <x v="200"/>
    <s v="The Crossing Shore"/>
    <s v="A film dedicated to an AAF Pilot's struggle to survive behind enemy lines during WWII."/>
    <x v="12"/>
    <x v="162"/>
    <x v="2"/>
    <s v="US"/>
    <s v="USD"/>
    <x v="200"/>
    <x v="200"/>
    <b v="0"/>
    <n v="18"/>
    <b v="0"/>
    <x v="3"/>
    <n v="26"/>
    <x v="165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x v="201"/>
    <b v="0"/>
    <n v="7"/>
    <b v="0"/>
    <x v="3"/>
    <n v="58"/>
    <x v="166"/>
    <x v="0"/>
    <x v="3"/>
    <x v="201"/>
    <d v="2015-02-08T19:38:49"/>
    <x v="0"/>
  </r>
  <r>
    <x v="202"/>
    <s v="Modern Gangsters"/>
    <s v="new web series created by jonney terry"/>
    <x v="12"/>
    <x v="117"/>
    <x v="2"/>
    <s v="US"/>
    <s v="USD"/>
    <x v="202"/>
    <x v="202"/>
    <b v="0"/>
    <n v="0"/>
    <b v="0"/>
    <x v="3"/>
    <n v="0"/>
    <x v="121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x v="30"/>
    <x v="164"/>
    <x v="2"/>
    <s v="GB"/>
    <s v="GBP"/>
    <x v="203"/>
    <x v="203"/>
    <b v="0"/>
    <n v="8"/>
    <b v="0"/>
    <x v="3"/>
    <n v="30"/>
    <x v="167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x v="204"/>
    <b v="0"/>
    <n v="1293"/>
    <b v="0"/>
    <x v="3"/>
    <n v="51"/>
    <x v="1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x v="205"/>
    <b v="0"/>
    <n v="17"/>
    <b v="0"/>
    <x v="3"/>
    <n v="16"/>
    <x v="169"/>
    <x v="0"/>
    <x v="3"/>
    <x v="205"/>
    <d v="2015-10-06T15:10:22"/>
    <x v="0"/>
  </r>
  <r>
    <x v="206"/>
    <s v="Blood Bond Movie Development"/>
    <s v="A love story featuring adoption,struggle,dysfunction,grace, healing, and restoration."/>
    <x v="83"/>
    <x v="117"/>
    <x v="2"/>
    <s v="US"/>
    <s v="USD"/>
    <x v="206"/>
    <x v="206"/>
    <b v="0"/>
    <n v="0"/>
    <b v="0"/>
    <x v="3"/>
    <n v="0"/>
    <x v="121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x v="207"/>
    <b v="0"/>
    <n v="13"/>
    <b v="0"/>
    <x v="3"/>
    <n v="15"/>
    <x v="170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x v="208"/>
    <b v="0"/>
    <n v="0"/>
    <b v="0"/>
    <x v="3"/>
    <n v="0"/>
    <x v="121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x v="209"/>
    <b v="0"/>
    <n v="0"/>
    <b v="0"/>
    <x v="3"/>
    <n v="0"/>
    <x v="121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x v="210"/>
    <b v="0"/>
    <n v="33"/>
    <b v="0"/>
    <x v="3"/>
    <n v="25"/>
    <x v="171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x v="211"/>
    <b v="0"/>
    <n v="12"/>
    <b v="0"/>
    <x v="3"/>
    <n v="45"/>
    <x v="172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x v="212"/>
    <b v="0"/>
    <n v="1"/>
    <b v="0"/>
    <x v="3"/>
    <n v="0"/>
    <x v="120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x v="63"/>
    <x v="170"/>
    <x v="2"/>
    <s v="US"/>
    <s v="USD"/>
    <x v="213"/>
    <x v="213"/>
    <b v="0"/>
    <n v="1"/>
    <b v="0"/>
    <x v="3"/>
    <n v="0"/>
    <x v="135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x v="214"/>
    <b v="0"/>
    <n v="1"/>
    <b v="0"/>
    <x v="3"/>
    <n v="0"/>
    <x v="120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x v="215"/>
    <b v="0"/>
    <n v="1"/>
    <b v="0"/>
    <x v="3"/>
    <n v="0"/>
    <x v="119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x v="216"/>
    <b v="0"/>
    <n v="84"/>
    <b v="0"/>
    <x v="3"/>
    <n v="56"/>
    <x v="173"/>
    <x v="0"/>
    <x v="3"/>
    <x v="216"/>
    <d v="2015-04-22T22:00:37"/>
    <x v="0"/>
  </r>
  <r>
    <x v="217"/>
    <s v="Bitch"/>
    <s v="A roadmovie by paw"/>
    <x v="57"/>
    <x v="172"/>
    <x v="2"/>
    <s v="SE"/>
    <s v="SEK"/>
    <x v="217"/>
    <x v="217"/>
    <b v="0"/>
    <n v="38"/>
    <b v="0"/>
    <x v="3"/>
    <n v="12"/>
    <x v="174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x v="218"/>
    <b v="0"/>
    <n v="1"/>
    <b v="0"/>
    <x v="3"/>
    <n v="2"/>
    <x v="101"/>
    <x v="0"/>
    <x v="3"/>
    <x v="218"/>
    <d v="2015-05-15T15:04:49"/>
    <x v="0"/>
  </r>
  <r>
    <x v="219"/>
    <s v="True Colors"/>
    <s v="An hour-long pilot about a group of suburban LGBT teens coming of age in the early 90's."/>
    <x v="63"/>
    <x v="174"/>
    <x v="2"/>
    <s v="US"/>
    <s v="USD"/>
    <x v="219"/>
    <x v="219"/>
    <b v="0"/>
    <n v="76"/>
    <b v="0"/>
    <x v="3"/>
    <n v="18"/>
    <x v="175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x v="220"/>
    <b v="0"/>
    <n v="3"/>
    <b v="0"/>
    <x v="3"/>
    <n v="1"/>
    <x v="176"/>
    <x v="0"/>
    <x v="3"/>
    <x v="220"/>
    <d v="2015-08-20T20:06:00"/>
    <x v="0"/>
  </r>
  <r>
    <x v="221"/>
    <s v="Archetypes"/>
    <s v="Film about Schizophrenia with Surreal Twists!"/>
    <x v="63"/>
    <x v="117"/>
    <x v="2"/>
    <s v="US"/>
    <s v="USD"/>
    <x v="221"/>
    <x v="221"/>
    <b v="0"/>
    <n v="0"/>
    <b v="0"/>
    <x v="3"/>
    <n v="0"/>
    <x v="121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x v="222"/>
    <b v="0"/>
    <n v="2"/>
    <b v="0"/>
    <x v="3"/>
    <n v="13"/>
    <x v="177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x v="86"/>
    <x v="117"/>
    <x v="2"/>
    <s v="US"/>
    <s v="USD"/>
    <x v="223"/>
    <x v="223"/>
    <b v="0"/>
    <n v="0"/>
    <b v="0"/>
    <x v="3"/>
    <n v="0"/>
    <x v="121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x v="224"/>
    <b v="0"/>
    <n v="0"/>
    <b v="0"/>
    <x v="3"/>
    <n v="0"/>
    <x v="121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x v="225"/>
    <b v="0"/>
    <n v="0"/>
    <b v="0"/>
    <x v="3"/>
    <n v="0"/>
    <x v="121"/>
    <x v="0"/>
    <x v="3"/>
    <x v="225"/>
    <d v="2016-04-08T22:04:14"/>
    <x v="2"/>
  </r>
  <r>
    <x v="226"/>
    <s v="MAGGIE Film"/>
    <s v="A TRUE STORY OF DOMESTIC VILOLENCE THAT SEEKS TO OFFER THE VIEWER OUTLEST OF SUPPORT."/>
    <x v="88"/>
    <x v="156"/>
    <x v="2"/>
    <s v="GB"/>
    <s v="GBP"/>
    <x v="226"/>
    <x v="226"/>
    <b v="0"/>
    <n v="2"/>
    <b v="0"/>
    <x v="3"/>
    <n v="1"/>
    <x v="178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x v="227"/>
    <b v="0"/>
    <n v="0"/>
    <b v="0"/>
    <x v="3"/>
    <n v="0"/>
    <x v="121"/>
    <x v="0"/>
    <x v="3"/>
    <x v="227"/>
    <d v="2015-07-09T21:27:21"/>
    <x v="0"/>
  </r>
  <r>
    <x v="228"/>
    <s v="Facets of a Geek life"/>
    <s v="I am making a film from one one of my books called facets of a Geek life."/>
    <x v="6"/>
    <x v="117"/>
    <x v="2"/>
    <s v="GB"/>
    <s v="GBP"/>
    <x v="228"/>
    <x v="228"/>
    <b v="0"/>
    <n v="0"/>
    <b v="0"/>
    <x v="3"/>
    <n v="0"/>
    <x v="121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x v="229"/>
    <b v="0"/>
    <n v="0"/>
    <b v="0"/>
    <x v="3"/>
    <n v="0"/>
    <x v="121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x v="230"/>
    <b v="0"/>
    <n v="2"/>
    <b v="0"/>
    <x v="3"/>
    <n v="0"/>
    <x v="179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x v="231"/>
    <b v="0"/>
    <n v="0"/>
    <b v="0"/>
    <x v="3"/>
    <n v="0"/>
    <x v="121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x v="232"/>
    <b v="0"/>
    <n v="7"/>
    <b v="0"/>
    <x v="3"/>
    <n v="3"/>
    <x v="180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x v="233"/>
    <b v="0"/>
    <n v="0"/>
    <b v="0"/>
    <x v="3"/>
    <n v="0"/>
    <x v="121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x v="234"/>
    <b v="0"/>
    <n v="5"/>
    <b v="0"/>
    <x v="3"/>
    <n v="40"/>
    <x v="181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x v="235"/>
    <b v="0"/>
    <n v="0"/>
    <b v="0"/>
    <x v="3"/>
    <n v="0"/>
    <x v="121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x v="236"/>
    <b v="0"/>
    <n v="0"/>
    <b v="0"/>
    <x v="3"/>
    <n v="0"/>
    <x v="121"/>
    <x v="0"/>
    <x v="3"/>
    <x v="236"/>
    <d v="2016-01-05T00:00:00"/>
    <x v="0"/>
  </r>
  <r>
    <x v="237"/>
    <s v="Making The Choice"/>
    <s v="Making The Choice is a christian short film series."/>
    <x v="36"/>
    <x v="155"/>
    <x v="2"/>
    <s v="US"/>
    <s v="USD"/>
    <x v="237"/>
    <x v="237"/>
    <b v="0"/>
    <n v="1"/>
    <b v="0"/>
    <x v="3"/>
    <n v="0"/>
    <x v="73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x v="238"/>
    <b v="0"/>
    <n v="0"/>
    <b v="0"/>
    <x v="3"/>
    <n v="0"/>
    <x v="121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x v="28"/>
    <x v="156"/>
    <x v="2"/>
    <s v="AU"/>
    <s v="AUD"/>
    <x v="239"/>
    <x v="239"/>
    <b v="0"/>
    <n v="5"/>
    <b v="0"/>
    <x v="3"/>
    <n v="25"/>
    <x v="73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x v="240"/>
    <b v="1"/>
    <n v="137"/>
    <b v="1"/>
    <x v="4"/>
    <n v="108"/>
    <x v="182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x v="241"/>
    <b v="1"/>
    <n v="376"/>
    <b v="1"/>
    <x v="4"/>
    <n v="113"/>
    <x v="183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x v="93"/>
    <x v="181"/>
    <x v="0"/>
    <s v="US"/>
    <s v="USD"/>
    <x v="242"/>
    <x v="242"/>
    <b v="1"/>
    <n v="202"/>
    <b v="1"/>
    <x v="4"/>
    <n v="113"/>
    <x v="184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x v="243"/>
    <b v="1"/>
    <n v="328"/>
    <b v="1"/>
    <x v="4"/>
    <n v="103"/>
    <x v="185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x v="244"/>
    <b v="1"/>
    <n v="84"/>
    <b v="1"/>
    <x v="4"/>
    <n v="114"/>
    <x v="186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x v="245"/>
    <b v="1"/>
    <n v="96"/>
    <b v="1"/>
    <x v="4"/>
    <n v="104"/>
    <x v="187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x v="246"/>
    <b v="1"/>
    <n v="223"/>
    <b v="1"/>
    <x v="4"/>
    <n v="305"/>
    <x v="188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x v="247"/>
    <b v="1"/>
    <n v="62"/>
    <b v="1"/>
    <x v="4"/>
    <n v="134"/>
    <x v="189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x v="248"/>
    <b v="1"/>
    <n v="146"/>
    <b v="1"/>
    <x v="4"/>
    <n v="101"/>
    <x v="190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x v="249"/>
    <b v="1"/>
    <n v="235"/>
    <b v="1"/>
    <x v="4"/>
    <n v="113"/>
    <x v="191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x v="250"/>
    <b v="1"/>
    <n v="437"/>
    <b v="1"/>
    <x v="4"/>
    <n v="106"/>
    <x v="192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x v="251"/>
    <b v="1"/>
    <n v="77"/>
    <b v="1"/>
    <x v="4"/>
    <n v="126"/>
    <x v="193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x v="252"/>
    <b v="1"/>
    <n v="108"/>
    <b v="1"/>
    <x v="4"/>
    <n v="185"/>
    <x v="19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x v="253"/>
    <b v="1"/>
    <n v="7"/>
    <b v="1"/>
    <x v="4"/>
    <n v="101"/>
    <x v="195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x v="254"/>
    <b v="1"/>
    <n v="314"/>
    <b v="1"/>
    <x v="4"/>
    <n v="117"/>
    <x v="196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x v="6"/>
    <x v="194"/>
    <x v="0"/>
    <s v="US"/>
    <s v="USD"/>
    <x v="255"/>
    <x v="255"/>
    <b v="1"/>
    <n v="188"/>
    <b v="1"/>
    <x v="4"/>
    <n v="107"/>
    <x v="197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x v="256"/>
    <b v="1"/>
    <n v="275"/>
    <b v="1"/>
    <x v="4"/>
    <n v="139"/>
    <x v="198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x v="257"/>
    <b v="1"/>
    <n v="560"/>
    <b v="1"/>
    <x v="4"/>
    <n v="107"/>
    <x v="199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x v="258"/>
    <b v="1"/>
    <n v="688"/>
    <b v="1"/>
    <x v="4"/>
    <n v="191"/>
    <x v="200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x v="259"/>
    <b v="1"/>
    <n v="942"/>
    <b v="1"/>
    <x v="4"/>
    <n v="132"/>
    <x v="201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x v="260"/>
    <b v="1"/>
    <n v="88"/>
    <b v="1"/>
    <x v="4"/>
    <n v="106"/>
    <x v="202"/>
    <x v="0"/>
    <x v="4"/>
    <x v="260"/>
    <d v="2010-07-17T09:59:00"/>
    <x v="7"/>
  </r>
  <r>
    <x v="261"/>
    <s v="Empires: The Film"/>
    <s v="Empires explores the impact of networks on histories and philosophies of political thought."/>
    <x v="22"/>
    <x v="200"/>
    <x v="0"/>
    <s v="US"/>
    <s v="USD"/>
    <x v="261"/>
    <x v="261"/>
    <b v="1"/>
    <n v="220"/>
    <b v="1"/>
    <x v="4"/>
    <n v="107"/>
    <x v="203"/>
    <x v="0"/>
    <x v="4"/>
    <x v="261"/>
    <d v="2012-06-07T14:55:00"/>
    <x v="5"/>
  </r>
  <r>
    <x v="262"/>
    <s v="The Last Cosmonaut"/>
    <s v="He can never die. He will live forever. He is the last cosmonaut, and this is his story."/>
    <x v="30"/>
    <x v="44"/>
    <x v="0"/>
    <s v="US"/>
    <s v="USD"/>
    <x v="262"/>
    <x v="262"/>
    <b v="1"/>
    <n v="145"/>
    <b v="1"/>
    <x v="4"/>
    <n v="240"/>
    <x v="204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x v="263"/>
    <b v="1"/>
    <n v="963"/>
    <b v="1"/>
    <x v="4"/>
    <n v="118"/>
    <x v="20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x v="264"/>
    <b v="1"/>
    <n v="91"/>
    <b v="1"/>
    <x v="4"/>
    <n v="118"/>
    <x v="206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x v="265"/>
    <b v="1"/>
    <n v="58"/>
    <b v="1"/>
    <x v="4"/>
    <n v="111"/>
    <x v="207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x v="266"/>
    <b v="1"/>
    <n v="36"/>
    <b v="1"/>
    <x v="4"/>
    <n v="146"/>
    <x v="208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x v="97"/>
    <x v="205"/>
    <x v="0"/>
    <s v="GB"/>
    <s v="GBP"/>
    <x v="267"/>
    <x v="267"/>
    <b v="1"/>
    <n v="165"/>
    <b v="1"/>
    <x v="4"/>
    <n v="132"/>
    <x v="209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x v="268"/>
    <b v="1"/>
    <n v="111"/>
    <b v="1"/>
    <x v="4"/>
    <n v="111"/>
    <x v="210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x v="269"/>
    <b v="1"/>
    <n v="1596"/>
    <b v="1"/>
    <x v="4"/>
    <n v="147"/>
    <x v="211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x v="270"/>
    <b v="1"/>
    <n v="61"/>
    <b v="1"/>
    <x v="4"/>
    <n v="153"/>
    <x v="212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x v="271"/>
    <b v="1"/>
    <n v="287"/>
    <b v="1"/>
    <x v="4"/>
    <n v="105"/>
    <x v="213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x v="272"/>
    <b v="1"/>
    <n v="65"/>
    <b v="1"/>
    <x v="4"/>
    <n v="177"/>
    <x v="214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x v="273"/>
    <b v="1"/>
    <n v="118"/>
    <b v="1"/>
    <x v="4"/>
    <n v="108"/>
    <x v="215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x v="274"/>
    <b v="1"/>
    <n v="113"/>
    <b v="1"/>
    <x v="4"/>
    <n v="156"/>
    <x v="216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x v="22"/>
    <x v="213"/>
    <x v="0"/>
    <s v="US"/>
    <s v="USD"/>
    <x v="275"/>
    <x v="275"/>
    <b v="1"/>
    <n v="332"/>
    <b v="1"/>
    <x v="4"/>
    <n v="108"/>
    <x v="217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x v="276"/>
    <b v="1"/>
    <n v="62"/>
    <b v="1"/>
    <x v="4"/>
    <n v="148"/>
    <x v="218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x v="277"/>
    <b v="1"/>
    <n v="951"/>
    <b v="1"/>
    <x v="4"/>
    <n v="110"/>
    <x v="219"/>
    <x v="0"/>
    <x v="4"/>
    <x v="277"/>
    <d v="2015-05-23T21:23:39"/>
    <x v="0"/>
  </r>
  <r>
    <x v="278"/>
    <s v="The Babushkas of Chernobyl"/>
    <s v="An unlikely story of spirit, defiance and beauty from the most contaminated place on Earth"/>
    <x v="100"/>
    <x v="216"/>
    <x v="0"/>
    <s v="US"/>
    <s v="USD"/>
    <x v="278"/>
    <x v="278"/>
    <b v="1"/>
    <n v="415"/>
    <b v="1"/>
    <x v="4"/>
    <n v="150"/>
    <x v="220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x v="279"/>
    <b v="1"/>
    <n v="305"/>
    <b v="1"/>
    <x v="4"/>
    <n v="157"/>
    <x v="221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x v="280"/>
    <b v="1"/>
    <n v="2139"/>
    <b v="1"/>
    <x v="4"/>
    <n v="156"/>
    <x v="222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x v="281"/>
    <b v="1"/>
    <n v="79"/>
    <b v="1"/>
    <x v="4"/>
    <n v="121"/>
    <x v="223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x v="282"/>
    <b v="1"/>
    <n v="179"/>
    <b v="1"/>
    <x v="4"/>
    <n v="101"/>
    <x v="224"/>
    <x v="0"/>
    <x v="4"/>
    <x v="282"/>
    <d v="2010-02-22T22:00:00"/>
    <x v="7"/>
  </r>
  <r>
    <x v="283"/>
    <s v="SOLE SURVIVOR"/>
    <s v="What is the impact of survivorship on the human condition?"/>
    <x v="102"/>
    <x v="221"/>
    <x v="0"/>
    <s v="US"/>
    <s v="USD"/>
    <x v="283"/>
    <x v="283"/>
    <b v="1"/>
    <n v="202"/>
    <b v="1"/>
    <x v="4"/>
    <n v="114"/>
    <x v="225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x v="284"/>
    <b v="1"/>
    <n v="760"/>
    <b v="1"/>
    <x v="4"/>
    <n v="105"/>
    <x v="226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x v="285"/>
    <b v="1"/>
    <n v="563"/>
    <b v="1"/>
    <x v="4"/>
    <n v="229"/>
    <x v="227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x v="286"/>
    <b v="1"/>
    <n v="135"/>
    <b v="1"/>
    <x v="4"/>
    <n v="109"/>
    <x v="228"/>
    <x v="0"/>
    <x v="4"/>
    <x v="286"/>
    <d v="2013-03-25T18:35:24"/>
    <x v="4"/>
  </r>
  <r>
    <x v="287"/>
    <s v="In Country: A Documentary Film (POSTPRODUCTION)"/>
    <s v="War is hell. Why would anyone want to spend their weekends there?"/>
    <x v="36"/>
    <x v="225"/>
    <x v="0"/>
    <s v="US"/>
    <s v="USD"/>
    <x v="287"/>
    <x v="287"/>
    <b v="1"/>
    <n v="290"/>
    <b v="1"/>
    <x v="4"/>
    <n v="176"/>
    <x v="22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x v="288"/>
    <b v="1"/>
    <n v="447"/>
    <b v="1"/>
    <x v="4"/>
    <n v="103"/>
    <x v="230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x v="289"/>
    <b v="1"/>
    <n v="232"/>
    <b v="1"/>
    <x v="4"/>
    <n v="105"/>
    <x v="231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x v="290"/>
    <b v="1"/>
    <n v="168"/>
    <b v="1"/>
    <x v="4"/>
    <n v="107"/>
    <x v="232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x v="291"/>
    <b v="1"/>
    <n v="128"/>
    <b v="1"/>
    <x v="4"/>
    <n v="120"/>
    <x v="233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x v="292"/>
    <b v="1"/>
    <n v="493"/>
    <b v="1"/>
    <x v="4"/>
    <n v="102"/>
    <x v="234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x v="293"/>
    <b v="1"/>
    <n v="131"/>
    <b v="1"/>
    <x v="4"/>
    <n v="101"/>
    <x v="235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x v="294"/>
    <b v="1"/>
    <n v="50"/>
    <b v="1"/>
    <x v="4"/>
    <n v="100"/>
    <x v="101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x v="295"/>
    <b v="1"/>
    <n v="665"/>
    <b v="1"/>
    <x v="4"/>
    <n v="133"/>
    <x v="236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x v="31"/>
    <x v="233"/>
    <x v="0"/>
    <s v="US"/>
    <s v="USD"/>
    <x v="296"/>
    <x v="296"/>
    <b v="1"/>
    <n v="129"/>
    <b v="1"/>
    <x v="4"/>
    <n v="119"/>
    <x v="237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x v="22"/>
    <x v="234"/>
    <x v="0"/>
    <s v="US"/>
    <s v="USD"/>
    <x v="297"/>
    <x v="297"/>
    <b v="1"/>
    <n v="142"/>
    <b v="1"/>
    <x v="4"/>
    <n v="101"/>
    <x v="238"/>
    <x v="0"/>
    <x v="4"/>
    <x v="297"/>
    <d v="2015-05-01T03:59:00"/>
    <x v="0"/>
  </r>
  <r>
    <x v="298"/>
    <s v="DisHonesty - A Documentary Feature Film"/>
    <s v="The truth is, we all lie - and by &quot;we,&quot; we mean everyone!"/>
    <x v="103"/>
    <x v="235"/>
    <x v="0"/>
    <s v="US"/>
    <s v="USD"/>
    <x v="298"/>
    <x v="298"/>
    <b v="1"/>
    <n v="2436"/>
    <b v="1"/>
    <x v="4"/>
    <n v="109"/>
    <x v="239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x v="299"/>
    <b v="1"/>
    <n v="244"/>
    <b v="1"/>
    <x v="4"/>
    <n v="179"/>
    <x v="240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x v="300"/>
    <b v="1"/>
    <n v="298"/>
    <b v="1"/>
    <x v="4"/>
    <n v="102"/>
    <x v="241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x v="93"/>
    <x v="238"/>
    <x v="0"/>
    <s v="US"/>
    <s v="USD"/>
    <x v="301"/>
    <x v="301"/>
    <b v="1"/>
    <n v="251"/>
    <b v="1"/>
    <x v="4"/>
    <n v="119"/>
    <x v="242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x v="302"/>
    <b v="1"/>
    <n v="108"/>
    <b v="1"/>
    <x v="4"/>
    <n v="100"/>
    <x v="243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x v="303"/>
    <b v="1"/>
    <n v="82"/>
    <b v="1"/>
    <x v="4"/>
    <n v="137"/>
    <x v="244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x v="304"/>
    <b v="1"/>
    <n v="74"/>
    <b v="1"/>
    <x v="4"/>
    <n v="232"/>
    <x v="245"/>
    <x v="0"/>
    <x v="4"/>
    <x v="304"/>
    <d v="2012-09-01T02:00:00"/>
    <x v="5"/>
  </r>
  <r>
    <x v="305"/>
    <s v="My Friend Mott-ly"/>
    <s v="A documentary that I am making about the difficult, but inspiring, life of a late friend of mine."/>
    <x v="51"/>
    <x v="242"/>
    <x v="0"/>
    <s v="US"/>
    <s v="USD"/>
    <x v="305"/>
    <x v="305"/>
    <b v="1"/>
    <n v="189"/>
    <b v="1"/>
    <x v="4"/>
    <n v="130"/>
    <x v="246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x v="28"/>
    <x v="243"/>
    <x v="0"/>
    <s v="US"/>
    <s v="USD"/>
    <x v="306"/>
    <x v="306"/>
    <b v="1"/>
    <n v="80"/>
    <b v="1"/>
    <x v="4"/>
    <n v="293"/>
    <x v="247"/>
    <x v="0"/>
    <x v="4"/>
    <x v="306"/>
    <d v="2013-03-20T19:05:33"/>
    <x v="4"/>
  </r>
  <r>
    <x v="307"/>
    <s v="Grammar Revolution"/>
    <s v="Why is grammar important?"/>
    <x v="29"/>
    <x v="244"/>
    <x v="0"/>
    <s v="US"/>
    <s v="USD"/>
    <x v="307"/>
    <x v="307"/>
    <b v="1"/>
    <n v="576"/>
    <b v="1"/>
    <x v="4"/>
    <n v="111"/>
    <x v="248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x v="308"/>
    <b v="1"/>
    <n v="202"/>
    <b v="1"/>
    <x v="4"/>
    <n v="106"/>
    <x v="249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x v="309"/>
    <b v="1"/>
    <n v="238"/>
    <b v="1"/>
    <x v="4"/>
    <n v="119"/>
    <x v="250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x v="310"/>
    <b v="1"/>
    <n v="36"/>
    <b v="1"/>
    <x v="4"/>
    <n v="104"/>
    <x v="251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x v="311"/>
    <b v="1"/>
    <n v="150"/>
    <b v="1"/>
    <x v="4"/>
    <n v="104"/>
    <x v="252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x v="312"/>
    <b v="1"/>
    <n v="146"/>
    <b v="1"/>
    <x v="4"/>
    <n v="112"/>
    <x v="25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x v="313"/>
    <b v="1"/>
    <n v="222"/>
    <b v="1"/>
    <x v="4"/>
    <n v="105"/>
    <x v="181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x v="314"/>
    <b v="1"/>
    <n v="120"/>
    <b v="1"/>
    <x v="4"/>
    <n v="385"/>
    <x v="254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x v="315"/>
    <b v="1"/>
    <n v="126"/>
    <b v="1"/>
    <x v="4"/>
    <n v="101"/>
    <x v="255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x v="36"/>
    <x v="253"/>
    <x v="0"/>
    <s v="CA"/>
    <s v="CAD"/>
    <x v="316"/>
    <x v="316"/>
    <b v="1"/>
    <n v="158"/>
    <b v="1"/>
    <x v="4"/>
    <n v="114"/>
    <x v="256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x v="11"/>
    <x v="254"/>
    <x v="0"/>
    <s v="US"/>
    <s v="USD"/>
    <x v="317"/>
    <x v="317"/>
    <b v="1"/>
    <n v="316"/>
    <b v="1"/>
    <x v="4"/>
    <n v="101"/>
    <x v="25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x v="318"/>
    <b v="1"/>
    <n v="284"/>
    <b v="1"/>
    <x v="4"/>
    <n v="283"/>
    <x v="34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x v="319"/>
    <b v="1"/>
    <n v="51"/>
    <b v="1"/>
    <x v="4"/>
    <n v="113"/>
    <x v="258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x v="320"/>
    <b v="1"/>
    <n v="158"/>
    <b v="1"/>
    <x v="4"/>
    <n v="107"/>
    <x v="259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x v="19"/>
    <x v="258"/>
    <x v="0"/>
    <s v="DE"/>
    <s v="EUR"/>
    <x v="321"/>
    <x v="321"/>
    <b v="1"/>
    <n v="337"/>
    <b v="1"/>
    <x v="4"/>
    <n v="103"/>
    <x v="260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x v="31"/>
    <x v="259"/>
    <x v="0"/>
    <s v="US"/>
    <s v="USD"/>
    <x v="322"/>
    <x v="322"/>
    <b v="1"/>
    <n v="186"/>
    <b v="1"/>
    <x v="4"/>
    <n v="108"/>
    <x v="261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x v="323"/>
    <b v="1"/>
    <n v="58"/>
    <b v="1"/>
    <x v="4"/>
    <n v="123"/>
    <x v="262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x v="324"/>
    <b v="1"/>
    <n v="82"/>
    <b v="1"/>
    <x v="4"/>
    <n v="102"/>
    <x v="263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x v="325"/>
    <b v="1"/>
    <n v="736"/>
    <b v="1"/>
    <x v="4"/>
    <n v="104"/>
    <x v="264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x v="326"/>
    <b v="1"/>
    <n v="1151"/>
    <b v="1"/>
    <x v="4"/>
    <n v="113"/>
    <x v="265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x v="327"/>
    <b v="1"/>
    <n v="34"/>
    <b v="1"/>
    <x v="4"/>
    <n v="136"/>
    <x v="266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x v="328"/>
    <b v="1"/>
    <n v="498"/>
    <b v="1"/>
    <x v="4"/>
    <n v="104"/>
    <x v="267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x v="329"/>
    <b v="1"/>
    <n v="167"/>
    <b v="1"/>
    <x v="4"/>
    <n v="106"/>
    <x v="268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x v="330"/>
    <b v="1"/>
    <n v="340"/>
    <b v="1"/>
    <x v="4"/>
    <n v="102"/>
    <x v="269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x v="331"/>
    <b v="1"/>
    <n v="438"/>
    <b v="1"/>
    <x v="4"/>
    <n v="107"/>
    <x v="270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x v="332"/>
    <b v="1"/>
    <n v="555"/>
    <b v="1"/>
    <x v="4"/>
    <n v="113"/>
    <x v="271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x v="333"/>
    <b v="1"/>
    <n v="266"/>
    <b v="1"/>
    <x v="4"/>
    <n v="125"/>
    <x v="272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x v="334"/>
    <b v="1"/>
    <n v="69"/>
    <b v="1"/>
    <x v="4"/>
    <n v="101"/>
    <x v="273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x v="335"/>
    <b v="1"/>
    <n v="80"/>
    <b v="1"/>
    <x v="4"/>
    <n v="103"/>
    <x v="274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x v="336"/>
    <b v="1"/>
    <n v="493"/>
    <b v="1"/>
    <x v="4"/>
    <n v="117"/>
    <x v="27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x v="337"/>
    <b v="1"/>
    <n v="31"/>
    <b v="1"/>
    <x v="4"/>
    <n v="101"/>
    <x v="276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x v="338"/>
    <b v="1"/>
    <n v="236"/>
    <b v="1"/>
    <x v="4"/>
    <n v="110"/>
    <x v="277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x v="339"/>
    <b v="1"/>
    <n v="89"/>
    <b v="1"/>
    <x v="4"/>
    <n v="108"/>
    <x v="278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x v="19"/>
    <x v="277"/>
    <x v="0"/>
    <s v="US"/>
    <s v="USD"/>
    <x v="340"/>
    <x v="340"/>
    <b v="1"/>
    <n v="299"/>
    <b v="1"/>
    <x v="4"/>
    <n v="125"/>
    <x v="279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x v="341"/>
    <b v="1"/>
    <n v="55"/>
    <b v="1"/>
    <x v="4"/>
    <n v="107"/>
    <x v="280"/>
    <x v="0"/>
    <x v="4"/>
    <x v="341"/>
    <d v="2014-10-01T03:59:00"/>
    <x v="3"/>
  </r>
  <r>
    <x v="342"/>
    <s v="BREAKING A MONSTER a film about the band Unlocking The Truth"/>
    <s v="BREAKING A MONSTER needs your help to play in THEATERS!"/>
    <x v="56"/>
    <x v="279"/>
    <x v="0"/>
    <s v="US"/>
    <s v="USD"/>
    <x v="342"/>
    <x v="342"/>
    <b v="1"/>
    <n v="325"/>
    <b v="1"/>
    <x v="4"/>
    <n v="100"/>
    <x v="281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x v="343"/>
    <b v="1"/>
    <n v="524"/>
    <b v="1"/>
    <x v="4"/>
    <n v="102"/>
    <x v="282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x v="344"/>
    <b v="1"/>
    <n v="285"/>
    <b v="1"/>
    <x v="4"/>
    <n v="102"/>
    <x v="283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x v="345"/>
    <b v="1"/>
    <n v="179"/>
    <b v="1"/>
    <x v="4"/>
    <n v="123"/>
    <x v="284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x v="346"/>
    <b v="1"/>
    <n v="188"/>
    <b v="1"/>
    <x v="4"/>
    <n v="170"/>
    <x v="285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x v="347"/>
    <b v="1"/>
    <n v="379"/>
    <b v="1"/>
    <x v="4"/>
    <n v="112"/>
    <x v="286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x v="348"/>
    <b v="1"/>
    <n v="119"/>
    <b v="1"/>
    <x v="4"/>
    <n v="103"/>
    <x v="287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x v="108"/>
    <x v="286"/>
    <x v="0"/>
    <s v="US"/>
    <s v="USD"/>
    <x v="349"/>
    <x v="349"/>
    <b v="1"/>
    <n v="167"/>
    <b v="1"/>
    <x v="4"/>
    <n v="107"/>
    <x v="288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x v="350"/>
    <b v="1"/>
    <n v="221"/>
    <b v="1"/>
    <x v="4"/>
    <n v="115"/>
    <x v="289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x v="351"/>
    <b v="1"/>
    <n v="964"/>
    <b v="1"/>
    <x v="4"/>
    <n v="127"/>
    <x v="290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x v="352"/>
    <b v="1"/>
    <n v="286"/>
    <b v="1"/>
    <x v="4"/>
    <n v="117"/>
    <x v="291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x v="353"/>
    <b v="1"/>
    <n v="613"/>
    <b v="1"/>
    <x v="4"/>
    <n v="109"/>
    <x v="29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x v="354"/>
    <b v="1"/>
    <n v="29"/>
    <b v="1"/>
    <x v="4"/>
    <n v="104"/>
    <x v="293"/>
    <x v="0"/>
    <x v="4"/>
    <x v="354"/>
    <d v="2016-04-08T18:52:01"/>
    <x v="2"/>
  </r>
  <r>
    <x v="355"/>
    <s v="REZA ABDOH -Theatre Visionary"/>
    <s v="A documentary film about the late REZA ABDOH and his performance company DAR A LUZ."/>
    <x v="19"/>
    <x v="292"/>
    <x v="0"/>
    <s v="US"/>
    <s v="USD"/>
    <x v="355"/>
    <x v="355"/>
    <b v="1"/>
    <n v="165"/>
    <b v="1"/>
    <x v="4"/>
    <n v="116"/>
    <x v="294"/>
    <x v="0"/>
    <x v="4"/>
    <x v="355"/>
    <d v="2014-12-01T08:03:14"/>
    <x v="3"/>
  </r>
  <r>
    <x v="356"/>
    <s v="43 and 80"/>
    <s v="A documentary about halibut conservation and how it impacts communities of Southeast Alaska."/>
    <x v="51"/>
    <x v="293"/>
    <x v="0"/>
    <s v="US"/>
    <s v="USD"/>
    <x v="356"/>
    <x v="356"/>
    <b v="1"/>
    <n v="97"/>
    <b v="1"/>
    <x v="4"/>
    <n v="103"/>
    <x v="295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x v="357"/>
    <b v="1"/>
    <n v="303"/>
    <b v="1"/>
    <x v="4"/>
    <n v="174"/>
    <x v="296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x v="358"/>
    <b v="1"/>
    <n v="267"/>
    <b v="1"/>
    <x v="4"/>
    <n v="103"/>
    <x v="297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x v="359"/>
    <b v="1"/>
    <n v="302"/>
    <b v="1"/>
    <x v="4"/>
    <n v="105"/>
    <x v="298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x v="360"/>
    <b v="0"/>
    <n v="87"/>
    <b v="1"/>
    <x v="4"/>
    <n v="101"/>
    <x v="299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x v="361"/>
    <b v="0"/>
    <n v="354"/>
    <b v="1"/>
    <x v="4"/>
    <n v="111"/>
    <x v="300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x v="362"/>
    <b v="0"/>
    <n v="86"/>
    <b v="1"/>
    <x v="4"/>
    <n v="124"/>
    <x v="301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x v="363"/>
    <b v="0"/>
    <n v="26"/>
    <b v="1"/>
    <x v="4"/>
    <n v="101"/>
    <x v="302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x v="364"/>
    <b v="0"/>
    <n v="113"/>
    <b v="1"/>
    <x v="4"/>
    <n v="110"/>
    <x v="303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x v="36"/>
    <x v="301"/>
    <x v="0"/>
    <s v="GB"/>
    <s v="GBP"/>
    <x v="365"/>
    <x v="365"/>
    <b v="0"/>
    <n v="65"/>
    <b v="1"/>
    <x v="4"/>
    <n v="104"/>
    <x v="30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x v="114"/>
    <x v="302"/>
    <x v="0"/>
    <s v="US"/>
    <s v="USD"/>
    <x v="366"/>
    <x v="366"/>
    <b v="0"/>
    <n v="134"/>
    <b v="1"/>
    <x v="4"/>
    <n v="101"/>
    <x v="305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x v="367"/>
    <b v="0"/>
    <n v="119"/>
    <b v="1"/>
    <x v="4"/>
    <n v="103"/>
    <x v="306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x v="368"/>
    <b v="0"/>
    <n v="159"/>
    <b v="1"/>
    <x v="4"/>
    <n v="104"/>
    <x v="307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x v="369"/>
    <b v="0"/>
    <n v="167"/>
    <b v="1"/>
    <x v="4"/>
    <n v="110"/>
    <x v="308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x v="370"/>
    <b v="0"/>
    <n v="43"/>
    <b v="1"/>
    <x v="4"/>
    <n v="122"/>
    <x v="309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x v="60"/>
    <x v="307"/>
    <x v="0"/>
    <s v="US"/>
    <s v="USD"/>
    <x v="371"/>
    <x v="371"/>
    <b v="0"/>
    <n v="1062"/>
    <b v="1"/>
    <x v="4"/>
    <n v="114"/>
    <x v="310"/>
    <x v="0"/>
    <x v="4"/>
    <x v="371"/>
    <d v="2013-02-01T18:25:39"/>
    <x v="5"/>
  </r>
  <r>
    <x v="372"/>
    <s v="Wild Equus"/>
    <s v="A short documentary exploring the uses of 'Natural Horsemanship' across Europe"/>
    <x v="43"/>
    <x v="308"/>
    <x v="0"/>
    <s v="GB"/>
    <s v="GBP"/>
    <x v="372"/>
    <x v="372"/>
    <b v="0"/>
    <n v="9"/>
    <b v="1"/>
    <x v="4"/>
    <n v="125"/>
    <x v="311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x v="373"/>
    <b v="0"/>
    <n v="89"/>
    <b v="1"/>
    <x v="4"/>
    <n v="107"/>
    <x v="312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x v="374"/>
    <b v="0"/>
    <n v="174"/>
    <b v="1"/>
    <x v="4"/>
    <n v="131"/>
    <x v="313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x v="375"/>
    <b v="0"/>
    <n v="14"/>
    <b v="1"/>
    <x v="4"/>
    <n v="120"/>
    <x v="314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x v="376"/>
    <b v="0"/>
    <n v="48"/>
    <b v="1"/>
    <x v="4"/>
    <n v="106"/>
    <x v="315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x v="377"/>
    <b v="0"/>
    <n v="133"/>
    <b v="1"/>
    <x v="4"/>
    <n v="114"/>
    <x v="316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x v="378"/>
    <b v="0"/>
    <n v="83"/>
    <b v="1"/>
    <x v="4"/>
    <n v="112"/>
    <x v="317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x v="379"/>
    <b v="0"/>
    <n v="149"/>
    <b v="1"/>
    <x v="4"/>
    <n v="116"/>
    <x v="318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x v="380"/>
    <b v="0"/>
    <n v="49"/>
    <b v="1"/>
    <x v="4"/>
    <n v="142"/>
    <x v="319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x v="31"/>
    <x v="316"/>
    <x v="0"/>
    <s v="US"/>
    <s v="USD"/>
    <x v="381"/>
    <x v="381"/>
    <b v="0"/>
    <n v="251"/>
    <b v="1"/>
    <x v="4"/>
    <n v="105"/>
    <x v="320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x v="382"/>
    <b v="0"/>
    <n v="22"/>
    <b v="1"/>
    <x v="4"/>
    <n v="256"/>
    <x v="321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x v="383"/>
    <b v="0"/>
    <n v="48"/>
    <b v="1"/>
    <x v="4"/>
    <n v="207"/>
    <x v="32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x v="384"/>
    <b v="0"/>
    <n v="383"/>
    <b v="1"/>
    <x v="4"/>
    <n v="112"/>
    <x v="323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x v="385"/>
    <b v="0"/>
    <n v="237"/>
    <b v="1"/>
    <x v="4"/>
    <n v="106"/>
    <x v="324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x v="386"/>
    <b v="0"/>
    <n v="13"/>
    <b v="1"/>
    <x v="4"/>
    <n v="100"/>
    <x v="325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x v="387"/>
    <b v="0"/>
    <n v="562"/>
    <b v="1"/>
    <x v="4"/>
    <n v="214"/>
    <x v="326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x v="388"/>
    <b v="0"/>
    <n v="71"/>
    <b v="1"/>
    <x v="4"/>
    <n v="126"/>
    <x v="327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x v="389"/>
    <b v="0"/>
    <n v="1510"/>
    <b v="1"/>
    <x v="4"/>
    <n v="182"/>
    <x v="328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x v="390"/>
    <b v="0"/>
    <n v="14"/>
    <b v="1"/>
    <x v="4"/>
    <n v="100"/>
    <x v="84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x v="22"/>
    <x v="326"/>
    <x v="0"/>
    <s v="US"/>
    <s v="USD"/>
    <x v="391"/>
    <x v="391"/>
    <b v="0"/>
    <n v="193"/>
    <b v="1"/>
    <x v="4"/>
    <n v="101"/>
    <x v="329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x v="392"/>
    <b v="0"/>
    <n v="206"/>
    <b v="1"/>
    <x v="4"/>
    <n v="101"/>
    <x v="330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x v="393"/>
    <b v="0"/>
    <n v="351"/>
    <b v="1"/>
    <x v="4"/>
    <n v="110"/>
    <x v="33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x v="394"/>
    <b v="0"/>
    <n v="50"/>
    <b v="1"/>
    <x v="4"/>
    <n v="112"/>
    <x v="332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x v="395"/>
    <b v="0"/>
    <n v="184"/>
    <b v="1"/>
    <x v="4"/>
    <n v="108"/>
    <x v="333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x v="396"/>
    <b v="0"/>
    <n v="196"/>
    <b v="1"/>
    <x v="4"/>
    <n v="107"/>
    <x v="334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x v="397"/>
    <b v="0"/>
    <n v="229"/>
    <b v="1"/>
    <x v="4"/>
    <n v="104"/>
    <x v="335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x v="398"/>
    <b v="0"/>
    <n v="67"/>
    <b v="1"/>
    <x v="4"/>
    <n v="125"/>
    <x v="336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x v="399"/>
    <b v="0"/>
    <n v="95"/>
    <b v="1"/>
    <x v="4"/>
    <n v="107"/>
    <x v="337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x v="400"/>
    <b v="0"/>
    <n v="62"/>
    <b v="1"/>
    <x v="4"/>
    <n v="112"/>
    <x v="338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x v="401"/>
    <b v="0"/>
    <n v="73"/>
    <b v="1"/>
    <x v="4"/>
    <n v="104"/>
    <x v="339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x v="402"/>
    <b v="0"/>
    <n v="43"/>
    <b v="1"/>
    <x v="4"/>
    <n v="142"/>
    <x v="340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x v="10"/>
    <x v="338"/>
    <x v="0"/>
    <s v="US"/>
    <s v="USD"/>
    <x v="403"/>
    <x v="403"/>
    <b v="0"/>
    <n v="70"/>
    <b v="1"/>
    <x v="4"/>
    <n v="105"/>
    <x v="341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x v="404"/>
    <b v="0"/>
    <n v="271"/>
    <b v="1"/>
    <x v="4"/>
    <n v="103"/>
    <x v="342"/>
    <x v="0"/>
    <x v="4"/>
    <x v="404"/>
    <d v="2014-02-05T23:04:00"/>
    <x v="3"/>
  </r>
  <r>
    <x v="405"/>
    <s v="The Healing Effect Movie"/>
    <s v="Come, join our movie movement.  A new documentary about the healing power of food."/>
    <x v="121"/>
    <x v="340"/>
    <x v="0"/>
    <s v="US"/>
    <s v="USD"/>
    <x v="405"/>
    <x v="405"/>
    <b v="0"/>
    <n v="55"/>
    <b v="1"/>
    <x v="4"/>
    <n v="108"/>
    <x v="343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x v="406"/>
    <b v="0"/>
    <n v="35"/>
    <b v="1"/>
    <x v="4"/>
    <n v="108"/>
    <x v="344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x v="13"/>
    <x v="342"/>
    <x v="0"/>
    <s v="US"/>
    <s v="USD"/>
    <x v="407"/>
    <x v="407"/>
    <b v="0"/>
    <n v="22"/>
    <b v="1"/>
    <x v="4"/>
    <n v="102"/>
    <x v="345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x v="408"/>
    <b v="0"/>
    <n v="38"/>
    <b v="1"/>
    <x v="4"/>
    <n v="101"/>
    <x v="34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x v="2"/>
    <x v="344"/>
    <x v="0"/>
    <s v="GB"/>
    <s v="GBP"/>
    <x v="409"/>
    <x v="409"/>
    <b v="0"/>
    <n v="15"/>
    <b v="1"/>
    <x v="4"/>
    <n v="137"/>
    <x v="347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x v="410"/>
    <b v="0"/>
    <n v="7"/>
    <b v="1"/>
    <x v="4"/>
    <n v="128"/>
    <x v="348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x v="411"/>
    <b v="0"/>
    <n v="241"/>
    <b v="1"/>
    <x v="4"/>
    <n v="101"/>
    <x v="34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x v="412"/>
    <b v="0"/>
    <n v="55"/>
    <b v="1"/>
    <x v="4"/>
    <n v="127"/>
    <x v="350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x v="413"/>
    <b v="0"/>
    <n v="171"/>
    <b v="1"/>
    <x v="4"/>
    <n v="105"/>
    <x v="351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x v="414"/>
    <b v="0"/>
    <n v="208"/>
    <b v="1"/>
    <x v="4"/>
    <n v="103"/>
    <x v="352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x v="415"/>
    <b v="0"/>
    <n v="21"/>
    <b v="1"/>
    <x v="4"/>
    <n v="102"/>
    <x v="353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x v="28"/>
    <x v="351"/>
    <x v="0"/>
    <s v="US"/>
    <s v="USD"/>
    <x v="416"/>
    <x v="416"/>
    <b v="0"/>
    <n v="25"/>
    <b v="1"/>
    <x v="4"/>
    <n v="120"/>
    <x v="354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x v="417"/>
    <b v="0"/>
    <n v="52"/>
    <b v="1"/>
    <x v="4"/>
    <n v="100"/>
    <x v="355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x v="418"/>
    <b v="0"/>
    <n v="104"/>
    <b v="1"/>
    <x v="4"/>
    <n v="101"/>
    <x v="356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x v="6"/>
    <x v="354"/>
    <x v="0"/>
    <s v="US"/>
    <s v="USD"/>
    <x v="419"/>
    <x v="419"/>
    <b v="0"/>
    <n v="73"/>
    <b v="1"/>
    <x v="4"/>
    <n v="100"/>
    <x v="35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x v="420"/>
    <b v="0"/>
    <n v="3"/>
    <b v="0"/>
    <x v="5"/>
    <n v="0"/>
    <x v="358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x v="421"/>
    <b v="0"/>
    <n v="6"/>
    <b v="0"/>
    <x v="5"/>
    <n v="2"/>
    <x v="359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x v="422"/>
    <b v="0"/>
    <n v="12"/>
    <b v="0"/>
    <x v="5"/>
    <n v="1"/>
    <x v="360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x v="423"/>
    <b v="0"/>
    <n v="13"/>
    <b v="0"/>
    <x v="5"/>
    <n v="1"/>
    <x v="361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x v="424"/>
    <b v="0"/>
    <n v="5"/>
    <b v="0"/>
    <x v="5"/>
    <n v="7"/>
    <x v="99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x v="425"/>
    <b v="0"/>
    <n v="2"/>
    <b v="0"/>
    <x v="5"/>
    <n v="0"/>
    <x v="362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x v="426"/>
    <b v="0"/>
    <n v="8"/>
    <b v="0"/>
    <x v="5"/>
    <n v="1"/>
    <x v="3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x v="427"/>
    <b v="0"/>
    <n v="0"/>
    <b v="0"/>
    <x v="5"/>
    <n v="0"/>
    <x v="121"/>
    <x v="0"/>
    <x v="5"/>
    <x v="427"/>
    <d v="2015-10-22T18:59:00"/>
    <x v="0"/>
  </r>
  <r>
    <x v="428"/>
    <s v="Little Clay Bible - Zacchaeus"/>
    <s v="Fresh, fun, entertaining Bible stories on YouTube, stop-motion style."/>
    <x v="14"/>
    <x v="362"/>
    <x v="2"/>
    <s v="US"/>
    <s v="USD"/>
    <x v="428"/>
    <x v="428"/>
    <b v="0"/>
    <n v="13"/>
    <b v="0"/>
    <x v="5"/>
    <n v="6"/>
    <x v="364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x v="429"/>
    <b v="0"/>
    <n v="0"/>
    <b v="0"/>
    <x v="5"/>
    <n v="0"/>
    <x v="121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x v="430"/>
    <b v="0"/>
    <n v="5"/>
    <b v="0"/>
    <x v="5"/>
    <n v="2"/>
    <x v="365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x v="431"/>
    <b v="0"/>
    <n v="8"/>
    <b v="0"/>
    <x v="5"/>
    <n v="14"/>
    <x v="366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x v="432"/>
    <b v="0"/>
    <n v="8"/>
    <b v="0"/>
    <x v="5"/>
    <n v="10"/>
    <x v="367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x v="433"/>
    <b v="0"/>
    <n v="0"/>
    <b v="0"/>
    <x v="5"/>
    <n v="0"/>
    <x v="121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x v="434"/>
    <b v="0"/>
    <n v="2"/>
    <b v="0"/>
    <x v="5"/>
    <n v="5"/>
    <x v="368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x v="435"/>
    <b v="0"/>
    <n v="3"/>
    <b v="0"/>
    <x v="5"/>
    <n v="0"/>
    <x v="120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x v="28"/>
    <x v="117"/>
    <x v="2"/>
    <s v="US"/>
    <s v="USD"/>
    <x v="436"/>
    <x v="436"/>
    <b v="0"/>
    <n v="0"/>
    <b v="0"/>
    <x v="5"/>
    <n v="0"/>
    <x v="121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x v="437"/>
    <b v="0"/>
    <n v="0"/>
    <b v="0"/>
    <x v="5"/>
    <n v="0"/>
    <x v="121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x v="22"/>
    <x v="367"/>
    <x v="2"/>
    <s v="US"/>
    <s v="USD"/>
    <x v="438"/>
    <x v="438"/>
    <b v="0"/>
    <n v="11"/>
    <b v="0"/>
    <x v="5"/>
    <n v="9"/>
    <x v="369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x v="439"/>
    <b v="0"/>
    <n v="0"/>
    <b v="0"/>
    <x v="5"/>
    <n v="0"/>
    <x v="121"/>
    <x v="0"/>
    <x v="5"/>
    <x v="439"/>
    <d v="2014-10-17T18:16:58"/>
    <x v="3"/>
  </r>
  <r>
    <x v="440"/>
    <s v="Consumed"/>
    <s v="A stop-motion animation made by a one girl team, with a camera, creativity, and a lot of determination."/>
    <x v="10"/>
    <x v="139"/>
    <x v="2"/>
    <s v="US"/>
    <s v="USD"/>
    <x v="440"/>
    <x v="440"/>
    <b v="0"/>
    <n v="1"/>
    <b v="0"/>
    <x v="5"/>
    <n v="0"/>
    <x v="144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x v="441"/>
    <b v="0"/>
    <n v="0"/>
    <b v="0"/>
    <x v="5"/>
    <n v="0"/>
    <x v="121"/>
    <x v="0"/>
    <x v="5"/>
    <x v="441"/>
    <d v="2013-11-02T19:03:16"/>
    <x v="4"/>
  </r>
  <r>
    <x v="442"/>
    <s v="The Paranormal Idiot"/>
    <s v="Doomsday is here"/>
    <x v="73"/>
    <x v="368"/>
    <x v="2"/>
    <s v="US"/>
    <s v="USD"/>
    <x v="442"/>
    <x v="442"/>
    <b v="0"/>
    <n v="17"/>
    <b v="0"/>
    <x v="5"/>
    <n v="39"/>
    <x v="370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x v="3"/>
    <x v="115"/>
    <x v="2"/>
    <s v="CA"/>
    <s v="CAD"/>
    <x v="443"/>
    <x v="443"/>
    <b v="0"/>
    <n v="2"/>
    <b v="0"/>
    <x v="5"/>
    <n v="0"/>
    <x v="144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x v="28"/>
    <x v="155"/>
    <x v="2"/>
    <s v="US"/>
    <s v="USD"/>
    <x v="444"/>
    <x v="444"/>
    <b v="0"/>
    <n v="1"/>
    <b v="0"/>
    <x v="5"/>
    <n v="5"/>
    <x v="73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x v="445"/>
    <b v="0"/>
    <n v="2"/>
    <b v="0"/>
    <x v="5"/>
    <n v="0"/>
    <x v="120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x v="446"/>
    <b v="0"/>
    <n v="16"/>
    <b v="0"/>
    <x v="5"/>
    <n v="7"/>
    <x v="371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x v="447"/>
    <b v="0"/>
    <n v="1"/>
    <b v="0"/>
    <x v="5"/>
    <n v="0"/>
    <x v="144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x v="448"/>
    <b v="0"/>
    <n v="4"/>
    <b v="0"/>
    <x v="5"/>
    <n v="3"/>
    <x v="372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x v="449"/>
    <b v="0"/>
    <n v="5"/>
    <b v="0"/>
    <x v="5"/>
    <n v="2"/>
    <x v="373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x v="450"/>
    <b v="0"/>
    <n v="7"/>
    <b v="0"/>
    <x v="5"/>
    <n v="1"/>
    <x v="374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x v="451"/>
    <b v="0"/>
    <n v="0"/>
    <b v="0"/>
    <x v="5"/>
    <n v="0"/>
    <x v="121"/>
    <x v="0"/>
    <x v="5"/>
    <x v="451"/>
    <d v="2014-01-25T17:09:51"/>
    <x v="4"/>
  </r>
  <r>
    <x v="452"/>
    <s v="Lost in the Shadows"/>
    <s v="A man must find his way out of the depths of the shadows by using the aid of a little girl."/>
    <x v="47"/>
    <x v="374"/>
    <x v="2"/>
    <s v="US"/>
    <s v="USD"/>
    <x v="452"/>
    <x v="452"/>
    <b v="0"/>
    <n v="12"/>
    <b v="0"/>
    <x v="5"/>
    <n v="64"/>
    <x v="375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x v="453"/>
    <b v="0"/>
    <n v="2"/>
    <b v="0"/>
    <x v="5"/>
    <n v="0"/>
    <x v="31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x v="454"/>
    <b v="0"/>
    <n v="5"/>
    <b v="0"/>
    <x v="5"/>
    <n v="1"/>
    <x v="376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x v="455"/>
    <b v="0"/>
    <n v="2"/>
    <b v="0"/>
    <x v="5"/>
    <n v="0"/>
    <x v="377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x v="456"/>
    <b v="0"/>
    <n v="3"/>
    <b v="0"/>
    <x v="5"/>
    <n v="1"/>
    <x v="37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x v="457"/>
    <b v="0"/>
    <n v="0"/>
    <b v="0"/>
    <x v="5"/>
    <n v="0"/>
    <x v="121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x v="458"/>
    <b v="0"/>
    <n v="49"/>
    <b v="0"/>
    <x v="5"/>
    <n v="8"/>
    <x v="379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x v="459"/>
    <b v="0"/>
    <n v="1"/>
    <b v="0"/>
    <x v="5"/>
    <n v="0"/>
    <x v="380"/>
    <x v="0"/>
    <x v="5"/>
    <x v="459"/>
    <d v="2011-11-13T16:22:07"/>
    <x v="6"/>
  </r>
  <r>
    <x v="460"/>
    <s v="Darwin's Kiss"/>
    <s v="An animated web series about biological evolution gone haywire."/>
    <x v="0"/>
    <x v="379"/>
    <x v="2"/>
    <s v="US"/>
    <s v="USD"/>
    <x v="460"/>
    <x v="460"/>
    <b v="0"/>
    <n v="2"/>
    <b v="0"/>
    <x v="5"/>
    <n v="0"/>
    <x v="381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x v="461"/>
    <b v="0"/>
    <n v="0"/>
    <b v="0"/>
    <x v="5"/>
    <n v="0"/>
    <x v="121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x v="462"/>
    <b v="0"/>
    <n v="0"/>
    <b v="0"/>
    <x v="5"/>
    <n v="0"/>
    <x v="121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x v="463"/>
    <b v="0"/>
    <n v="11"/>
    <b v="0"/>
    <x v="5"/>
    <n v="2"/>
    <x v="382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x v="132"/>
    <x v="116"/>
    <x v="2"/>
    <s v="DE"/>
    <s v="EUR"/>
    <x v="464"/>
    <x v="464"/>
    <b v="0"/>
    <n v="1"/>
    <b v="0"/>
    <x v="5"/>
    <n v="0"/>
    <x v="120"/>
    <x v="0"/>
    <x v="5"/>
    <x v="464"/>
    <d v="2016-05-18T20:22:15"/>
    <x v="2"/>
  </r>
  <r>
    <x v="465"/>
    <s v="&quot;Amp&quot; A Story About a Robot"/>
    <s v="&quot;Amp&quot; is a short film about a robot with needs."/>
    <x v="133"/>
    <x v="381"/>
    <x v="2"/>
    <s v="US"/>
    <s v="USD"/>
    <x v="465"/>
    <x v="465"/>
    <b v="0"/>
    <n v="8"/>
    <b v="0"/>
    <x v="5"/>
    <n v="27"/>
    <x v="383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x v="466"/>
    <b v="0"/>
    <n v="5"/>
    <b v="0"/>
    <x v="5"/>
    <n v="1"/>
    <x v="384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x v="467"/>
    <b v="0"/>
    <n v="39"/>
    <b v="0"/>
    <x v="5"/>
    <n v="22"/>
    <x v="385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x v="468"/>
    <b v="0"/>
    <n v="0"/>
    <b v="0"/>
    <x v="5"/>
    <n v="0"/>
    <x v="121"/>
    <x v="0"/>
    <x v="5"/>
    <x v="468"/>
    <d v="2012-07-11T03:51:05"/>
    <x v="5"/>
  </r>
  <r>
    <x v="469"/>
    <s v="Dreamland PERSONALISED Animated Shorts Film"/>
    <s v="Create a personalised animation film using your child's name and photo."/>
    <x v="12"/>
    <x v="117"/>
    <x v="2"/>
    <s v="GB"/>
    <s v="GBP"/>
    <x v="469"/>
    <x v="469"/>
    <b v="0"/>
    <n v="0"/>
    <b v="0"/>
    <x v="5"/>
    <n v="0"/>
    <x v="121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x v="470"/>
    <b v="0"/>
    <n v="2"/>
    <b v="0"/>
    <x v="5"/>
    <n v="1"/>
    <x v="156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x v="471"/>
    <b v="0"/>
    <n v="170"/>
    <b v="0"/>
    <x v="5"/>
    <n v="12"/>
    <x v="386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x v="472"/>
    <b v="0"/>
    <n v="5"/>
    <b v="0"/>
    <x v="5"/>
    <n v="18"/>
    <x v="387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x v="473"/>
    <b v="0"/>
    <n v="14"/>
    <b v="0"/>
    <x v="5"/>
    <n v="3"/>
    <x v="242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x v="474"/>
    <b v="0"/>
    <n v="1"/>
    <b v="0"/>
    <x v="5"/>
    <n v="0"/>
    <x v="120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x v="475"/>
    <b v="0"/>
    <n v="0"/>
    <b v="0"/>
    <x v="5"/>
    <n v="0"/>
    <x v="121"/>
    <x v="0"/>
    <x v="5"/>
    <x v="475"/>
    <d v="2015-05-06T02:04:03"/>
    <x v="0"/>
  </r>
  <r>
    <x v="476"/>
    <s v="Sight Word Music Videos"/>
    <s v="Animated Music Videos that teach kids how to read."/>
    <x v="135"/>
    <x v="387"/>
    <x v="2"/>
    <s v="US"/>
    <s v="USD"/>
    <x v="476"/>
    <x v="476"/>
    <b v="0"/>
    <n v="124"/>
    <b v="0"/>
    <x v="5"/>
    <n v="2"/>
    <x v="388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x v="477"/>
    <b v="0"/>
    <n v="0"/>
    <b v="0"/>
    <x v="5"/>
    <n v="0"/>
    <x v="121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x v="478"/>
    <b v="0"/>
    <n v="0"/>
    <b v="0"/>
    <x v="5"/>
    <n v="0"/>
    <x v="121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x v="479"/>
    <b v="0"/>
    <n v="55"/>
    <b v="0"/>
    <x v="5"/>
    <n v="33"/>
    <x v="389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x v="79"/>
    <x v="389"/>
    <x v="2"/>
    <s v="US"/>
    <s v="USD"/>
    <x v="480"/>
    <x v="480"/>
    <b v="0"/>
    <n v="140"/>
    <b v="0"/>
    <x v="5"/>
    <n v="19"/>
    <x v="390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x v="11"/>
    <x v="390"/>
    <x v="2"/>
    <s v="US"/>
    <s v="USD"/>
    <x v="481"/>
    <x v="481"/>
    <b v="0"/>
    <n v="21"/>
    <b v="0"/>
    <x v="5"/>
    <n v="6"/>
    <x v="391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x v="482"/>
    <b v="0"/>
    <n v="1"/>
    <b v="0"/>
    <x v="5"/>
    <n v="0"/>
    <x v="119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x v="483"/>
    <b v="0"/>
    <n v="147"/>
    <b v="0"/>
    <x v="5"/>
    <n v="50"/>
    <x v="39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x v="484"/>
    <b v="0"/>
    <n v="11"/>
    <b v="0"/>
    <x v="5"/>
    <n v="0"/>
    <x v="393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x v="485"/>
    <b v="0"/>
    <n v="125"/>
    <b v="0"/>
    <x v="5"/>
    <n v="22"/>
    <x v="394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x v="486"/>
    <b v="0"/>
    <n v="1"/>
    <b v="0"/>
    <x v="5"/>
    <n v="0"/>
    <x v="73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x v="487"/>
    <b v="0"/>
    <n v="0"/>
    <b v="0"/>
    <x v="5"/>
    <n v="0"/>
    <x v="121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x v="488"/>
    <b v="0"/>
    <n v="0"/>
    <b v="0"/>
    <x v="5"/>
    <n v="0"/>
    <x v="121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x v="138"/>
    <x v="394"/>
    <x v="2"/>
    <s v="US"/>
    <s v="USD"/>
    <x v="489"/>
    <x v="489"/>
    <b v="0"/>
    <n v="3"/>
    <b v="0"/>
    <x v="5"/>
    <n v="0"/>
    <x v="395"/>
    <x v="0"/>
    <x v="5"/>
    <x v="489"/>
    <d v="2012-01-05T11:33:00"/>
    <x v="6"/>
  </r>
  <r>
    <x v="490"/>
    <s v="PROJECT IS CANCELLED"/>
    <s v="Cancelled"/>
    <x v="28"/>
    <x v="117"/>
    <x v="2"/>
    <s v="US"/>
    <s v="USD"/>
    <x v="490"/>
    <x v="490"/>
    <b v="0"/>
    <n v="0"/>
    <b v="0"/>
    <x v="5"/>
    <n v="0"/>
    <x v="121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x v="491"/>
    <b v="0"/>
    <n v="0"/>
    <b v="0"/>
    <x v="5"/>
    <n v="0"/>
    <x v="121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x v="492"/>
    <b v="0"/>
    <n v="0"/>
    <b v="0"/>
    <x v="5"/>
    <n v="0"/>
    <x v="121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x v="493"/>
    <b v="0"/>
    <n v="0"/>
    <b v="0"/>
    <x v="5"/>
    <n v="0"/>
    <x v="121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x v="494"/>
    <b v="0"/>
    <n v="3"/>
    <b v="0"/>
    <x v="5"/>
    <n v="0"/>
    <x v="396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x v="495"/>
    <b v="0"/>
    <n v="0"/>
    <b v="0"/>
    <x v="5"/>
    <n v="0"/>
    <x v="121"/>
    <x v="0"/>
    <x v="5"/>
    <x v="495"/>
    <d v="2015-07-16T19:51:45"/>
    <x v="0"/>
  </r>
  <r>
    <x v="496"/>
    <s v="Airships and Anatasia: The Movie"/>
    <s v="The movie is about the adventures of Ethan, Danna, The mysterious inventor and more."/>
    <x v="127"/>
    <x v="116"/>
    <x v="2"/>
    <s v="US"/>
    <s v="USD"/>
    <x v="496"/>
    <x v="496"/>
    <b v="0"/>
    <n v="1"/>
    <b v="0"/>
    <x v="5"/>
    <n v="0"/>
    <x v="120"/>
    <x v="0"/>
    <x v="5"/>
    <x v="496"/>
    <d v="2014-02-10T22:21:14"/>
    <x v="4"/>
  </r>
  <r>
    <x v="497"/>
    <s v="Galaxy Probe Kids"/>
    <s v="live-action/animated series pilot."/>
    <x v="140"/>
    <x v="134"/>
    <x v="2"/>
    <s v="US"/>
    <s v="USD"/>
    <x v="497"/>
    <x v="497"/>
    <b v="0"/>
    <n v="3"/>
    <b v="0"/>
    <x v="5"/>
    <n v="1"/>
    <x v="119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x v="498"/>
    <b v="0"/>
    <n v="22"/>
    <b v="0"/>
    <x v="5"/>
    <n v="5"/>
    <x v="397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x v="499"/>
    <b v="0"/>
    <n v="26"/>
    <b v="0"/>
    <x v="5"/>
    <n v="10"/>
    <x v="398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x v="500"/>
    <b v="0"/>
    <n v="4"/>
    <b v="0"/>
    <x v="5"/>
    <n v="3"/>
    <x v="399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x v="501"/>
    <b v="0"/>
    <n v="0"/>
    <b v="0"/>
    <x v="5"/>
    <n v="0"/>
    <x v="121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x v="502"/>
    <b v="0"/>
    <n v="4"/>
    <b v="0"/>
    <x v="5"/>
    <n v="1"/>
    <x v="400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x v="503"/>
    <b v="0"/>
    <n v="9"/>
    <b v="0"/>
    <x v="5"/>
    <n v="2"/>
    <x v="401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x v="504"/>
    <b v="0"/>
    <n v="5"/>
    <b v="0"/>
    <x v="5"/>
    <n v="1"/>
    <x v="402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x v="505"/>
    <b v="0"/>
    <n v="14"/>
    <b v="0"/>
    <x v="5"/>
    <n v="0"/>
    <x v="403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x v="506"/>
    <b v="0"/>
    <n v="1"/>
    <b v="0"/>
    <x v="5"/>
    <n v="0"/>
    <x v="404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x v="507"/>
    <b v="0"/>
    <n v="10"/>
    <b v="0"/>
    <x v="5"/>
    <n v="3"/>
    <x v="405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x v="508"/>
    <b v="0"/>
    <n v="3"/>
    <b v="0"/>
    <x v="5"/>
    <n v="1"/>
    <x v="44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x v="509"/>
    <b v="0"/>
    <n v="1"/>
    <b v="0"/>
    <x v="5"/>
    <n v="0"/>
    <x v="119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x v="510"/>
    <b v="0"/>
    <n v="0"/>
    <b v="0"/>
    <x v="5"/>
    <n v="0"/>
    <x v="121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x v="511"/>
    <b v="0"/>
    <n v="5"/>
    <b v="0"/>
    <x v="5"/>
    <n v="3"/>
    <x v="179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x v="512"/>
    <b v="0"/>
    <n v="2"/>
    <b v="0"/>
    <x v="5"/>
    <n v="0"/>
    <x v="148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x v="63"/>
    <x v="404"/>
    <x v="2"/>
    <s v="US"/>
    <s v="USD"/>
    <x v="513"/>
    <x v="513"/>
    <b v="0"/>
    <n v="68"/>
    <b v="0"/>
    <x v="5"/>
    <n v="14"/>
    <x v="406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x v="514"/>
    <b v="0"/>
    <n v="3"/>
    <b v="0"/>
    <x v="5"/>
    <n v="3"/>
    <x v="407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x v="515"/>
    <b v="0"/>
    <n v="34"/>
    <b v="0"/>
    <x v="5"/>
    <n v="25"/>
    <x v="408"/>
    <x v="0"/>
    <x v="5"/>
    <x v="515"/>
    <d v="2015-12-29T11:46:41"/>
    <x v="0"/>
  </r>
  <r>
    <x v="516"/>
    <s v="Shipmates"/>
    <s v="A big brother style comedy animation series starring famous seafarers"/>
    <x v="10"/>
    <x v="117"/>
    <x v="2"/>
    <s v="GB"/>
    <s v="GBP"/>
    <x v="516"/>
    <x v="516"/>
    <b v="0"/>
    <n v="0"/>
    <b v="0"/>
    <x v="5"/>
    <n v="0"/>
    <x v="121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x v="517"/>
    <b v="0"/>
    <n v="3"/>
    <b v="0"/>
    <x v="5"/>
    <n v="1"/>
    <x v="409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x v="518"/>
    <b v="0"/>
    <n v="0"/>
    <b v="0"/>
    <x v="5"/>
    <n v="0"/>
    <x v="121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x v="519"/>
    <b v="0"/>
    <n v="70"/>
    <b v="0"/>
    <x v="5"/>
    <n v="23"/>
    <x v="410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x v="520"/>
    <b v="0"/>
    <n v="34"/>
    <b v="1"/>
    <x v="6"/>
    <n v="102"/>
    <x v="411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x v="521"/>
    <b v="0"/>
    <n v="56"/>
    <b v="1"/>
    <x v="6"/>
    <n v="105"/>
    <x v="412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x v="9"/>
    <x v="409"/>
    <x v="0"/>
    <s v="US"/>
    <s v="USD"/>
    <x v="522"/>
    <x v="522"/>
    <b v="0"/>
    <n v="31"/>
    <b v="1"/>
    <x v="6"/>
    <n v="115"/>
    <x v="413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x v="523"/>
    <b v="0"/>
    <n v="84"/>
    <b v="1"/>
    <x v="6"/>
    <n v="121"/>
    <x v="414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x v="524"/>
    <b v="0"/>
    <n v="130"/>
    <b v="1"/>
    <x v="6"/>
    <n v="109"/>
    <x v="415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x v="525"/>
    <b v="0"/>
    <n v="12"/>
    <b v="1"/>
    <x v="6"/>
    <n v="100"/>
    <x v="416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x v="526"/>
    <b v="0"/>
    <n v="23"/>
    <b v="1"/>
    <x v="6"/>
    <n v="114"/>
    <x v="417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x v="527"/>
    <b v="0"/>
    <n v="158"/>
    <b v="1"/>
    <x v="6"/>
    <n v="101"/>
    <x v="418"/>
    <x v="1"/>
    <x v="6"/>
    <x v="527"/>
    <d v="2017-02-17T16:05:00"/>
    <x v="1"/>
  </r>
  <r>
    <x v="528"/>
    <s v="Devastated No Matter What"/>
    <s v="A Festival Backed Production of a Full-Length Play."/>
    <x v="146"/>
    <x v="414"/>
    <x v="0"/>
    <s v="US"/>
    <s v="USD"/>
    <x v="528"/>
    <x v="528"/>
    <b v="0"/>
    <n v="30"/>
    <b v="1"/>
    <x v="6"/>
    <n v="116"/>
    <x v="419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x v="529"/>
    <b v="0"/>
    <n v="18"/>
    <b v="1"/>
    <x v="6"/>
    <n v="130"/>
    <x v="420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x v="530"/>
    <b v="0"/>
    <n v="29"/>
    <b v="1"/>
    <x v="6"/>
    <n v="108"/>
    <x v="421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x v="531"/>
    <b v="0"/>
    <n v="31"/>
    <b v="1"/>
    <x v="6"/>
    <n v="100"/>
    <x v="422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x v="532"/>
    <b v="0"/>
    <n v="173"/>
    <b v="1"/>
    <x v="6"/>
    <n v="123"/>
    <x v="423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x v="533"/>
    <b v="0"/>
    <n v="17"/>
    <b v="1"/>
    <x v="6"/>
    <n v="100"/>
    <x v="424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x v="534"/>
    <b v="0"/>
    <n v="48"/>
    <b v="1"/>
    <x v="6"/>
    <n v="105"/>
    <x v="425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x v="535"/>
    <b v="0"/>
    <n v="59"/>
    <b v="1"/>
    <x v="6"/>
    <n v="103"/>
    <x v="426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x v="536"/>
    <b v="0"/>
    <n v="39"/>
    <b v="1"/>
    <x v="6"/>
    <n v="118"/>
    <x v="427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x v="537"/>
    <b v="0"/>
    <n v="59"/>
    <b v="1"/>
    <x v="6"/>
    <n v="121"/>
    <x v="428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x v="538"/>
    <b v="0"/>
    <n v="60"/>
    <b v="1"/>
    <x v="6"/>
    <n v="302"/>
    <x v="429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x v="539"/>
    <b v="0"/>
    <n v="20"/>
    <b v="1"/>
    <x v="6"/>
    <n v="101"/>
    <x v="430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x v="540"/>
    <b v="0"/>
    <n v="1"/>
    <b v="0"/>
    <x v="7"/>
    <n v="0"/>
    <x v="120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x v="37"/>
    <x v="379"/>
    <x v="2"/>
    <s v="US"/>
    <s v="USD"/>
    <x v="541"/>
    <x v="541"/>
    <b v="0"/>
    <n v="1"/>
    <b v="0"/>
    <x v="7"/>
    <n v="1"/>
    <x v="380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x v="542"/>
    <b v="0"/>
    <n v="1"/>
    <b v="0"/>
    <x v="7"/>
    <n v="0"/>
    <x v="120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x v="543"/>
    <b v="0"/>
    <n v="2"/>
    <b v="0"/>
    <x v="7"/>
    <n v="0"/>
    <x v="431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x v="544"/>
    <b v="0"/>
    <n v="2"/>
    <b v="0"/>
    <x v="7"/>
    <n v="1"/>
    <x v="362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x v="545"/>
    <b v="0"/>
    <n v="34"/>
    <b v="0"/>
    <x v="7"/>
    <n v="27"/>
    <x v="432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x v="546"/>
    <b v="0"/>
    <n v="2"/>
    <b v="0"/>
    <x v="7"/>
    <n v="0"/>
    <x v="433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x v="547"/>
    <b v="0"/>
    <n v="0"/>
    <b v="0"/>
    <x v="7"/>
    <n v="0"/>
    <x v="121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x v="548"/>
    <b v="0"/>
    <n v="1"/>
    <b v="0"/>
    <x v="7"/>
    <n v="0"/>
    <x v="373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x v="549"/>
    <b v="0"/>
    <n v="8"/>
    <b v="0"/>
    <x v="7"/>
    <n v="3"/>
    <x v="434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x v="550"/>
    <b v="0"/>
    <n v="4"/>
    <b v="0"/>
    <x v="7"/>
    <n v="1"/>
    <x v="43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x v="551"/>
    <b v="0"/>
    <n v="28"/>
    <b v="0"/>
    <x v="7"/>
    <n v="5"/>
    <x v="436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x v="101"/>
    <x v="117"/>
    <x v="2"/>
    <s v="CA"/>
    <s v="CAD"/>
    <x v="552"/>
    <x v="552"/>
    <b v="0"/>
    <n v="0"/>
    <b v="0"/>
    <x v="7"/>
    <n v="0"/>
    <x v="121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x v="31"/>
    <x v="430"/>
    <x v="2"/>
    <s v="US"/>
    <s v="USD"/>
    <x v="553"/>
    <x v="553"/>
    <b v="0"/>
    <n v="6"/>
    <b v="0"/>
    <x v="7"/>
    <n v="0"/>
    <x v="372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x v="554"/>
    <b v="0"/>
    <n v="22"/>
    <b v="0"/>
    <x v="7"/>
    <n v="37"/>
    <x v="437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x v="555"/>
    <b v="0"/>
    <n v="0"/>
    <b v="0"/>
    <x v="7"/>
    <n v="0"/>
    <x v="121"/>
    <x v="2"/>
    <x v="7"/>
    <x v="555"/>
    <d v="2016-06-12T08:29:03"/>
    <x v="2"/>
  </r>
  <r>
    <x v="556"/>
    <s v="Braille Academy"/>
    <s v="An educational platform for learning Unified English Braille Code"/>
    <x v="6"/>
    <x v="148"/>
    <x v="2"/>
    <s v="US"/>
    <s v="USD"/>
    <x v="556"/>
    <x v="556"/>
    <b v="0"/>
    <n v="1"/>
    <b v="0"/>
    <x v="7"/>
    <n v="3"/>
    <x v="438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x v="557"/>
    <b v="0"/>
    <n v="20"/>
    <b v="0"/>
    <x v="7"/>
    <n v="1"/>
    <x v="439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x v="558"/>
    <b v="0"/>
    <n v="0"/>
    <b v="0"/>
    <x v="7"/>
    <n v="0"/>
    <x v="121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x v="559"/>
    <b v="0"/>
    <n v="1"/>
    <b v="0"/>
    <x v="7"/>
    <n v="0"/>
    <x v="73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x v="560"/>
    <b v="0"/>
    <n v="3"/>
    <b v="0"/>
    <x v="7"/>
    <n v="0"/>
    <x v="143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x v="561"/>
    <b v="0"/>
    <n v="2"/>
    <b v="0"/>
    <x v="7"/>
    <n v="0"/>
    <x v="440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x v="562"/>
    <b v="0"/>
    <n v="0"/>
    <b v="0"/>
    <x v="7"/>
    <n v="0"/>
    <x v="121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x v="563"/>
    <b v="0"/>
    <n v="2"/>
    <b v="0"/>
    <x v="7"/>
    <n v="0"/>
    <x v="441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x v="564"/>
    <b v="0"/>
    <n v="1"/>
    <b v="0"/>
    <x v="7"/>
    <n v="0"/>
    <x v="120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x v="565"/>
    <b v="0"/>
    <n v="0"/>
    <b v="0"/>
    <x v="7"/>
    <n v="0"/>
    <x v="121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x v="566"/>
    <b v="0"/>
    <n v="1"/>
    <b v="0"/>
    <x v="7"/>
    <n v="0"/>
    <x v="120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x v="567"/>
    <b v="0"/>
    <n v="0"/>
    <b v="0"/>
    <x v="7"/>
    <n v="0"/>
    <x v="121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x v="568"/>
    <b v="0"/>
    <n v="5"/>
    <b v="0"/>
    <x v="7"/>
    <n v="1"/>
    <x v="442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x v="30"/>
    <x v="170"/>
    <x v="2"/>
    <s v="CA"/>
    <s v="CAD"/>
    <x v="569"/>
    <x v="569"/>
    <b v="0"/>
    <n v="1"/>
    <b v="0"/>
    <x v="7"/>
    <n v="1"/>
    <x v="135"/>
    <x v="2"/>
    <x v="7"/>
    <x v="569"/>
    <d v="2016-01-01T20:20:12"/>
    <x v="0"/>
  </r>
  <r>
    <x v="570"/>
    <s v="Relaunching in May"/>
    <s v="Humans have AM/FM/Satellite radio, kids have radio Disney, pets have DogCatRadio."/>
    <x v="94"/>
    <x v="436"/>
    <x v="2"/>
    <s v="US"/>
    <s v="USD"/>
    <x v="570"/>
    <x v="570"/>
    <b v="0"/>
    <n v="1"/>
    <b v="0"/>
    <x v="7"/>
    <n v="0"/>
    <x v="443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x v="571"/>
    <b v="0"/>
    <n v="2"/>
    <b v="0"/>
    <x v="7"/>
    <n v="0"/>
    <x v="444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x v="572"/>
    <b v="0"/>
    <n v="0"/>
    <b v="0"/>
    <x v="7"/>
    <n v="0"/>
    <x v="121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x v="573"/>
    <b v="0"/>
    <n v="9"/>
    <b v="0"/>
    <x v="7"/>
    <n v="0"/>
    <x v="445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x v="574"/>
    <b v="0"/>
    <n v="4"/>
    <b v="0"/>
    <x v="7"/>
    <n v="1"/>
    <x v="135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x v="575"/>
    <b v="0"/>
    <n v="4"/>
    <b v="0"/>
    <x v="7"/>
    <n v="0"/>
    <x v="446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x v="58"/>
    <x v="116"/>
    <x v="2"/>
    <s v="US"/>
    <s v="USD"/>
    <x v="576"/>
    <x v="576"/>
    <b v="0"/>
    <n v="1"/>
    <b v="0"/>
    <x v="7"/>
    <n v="0"/>
    <x v="120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x v="577"/>
    <b v="0"/>
    <n v="1"/>
    <b v="0"/>
    <x v="7"/>
    <n v="0"/>
    <x v="119"/>
    <x v="2"/>
    <x v="7"/>
    <x v="577"/>
    <d v="2016-05-20T14:08:22"/>
    <x v="2"/>
  </r>
  <r>
    <x v="578"/>
    <s v="weBuy Crowdsourced Shopping"/>
    <s v="weBuy trade built on technology and Crowd Sourced Power"/>
    <x v="152"/>
    <x v="441"/>
    <x v="2"/>
    <s v="GB"/>
    <s v="GBP"/>
    <x v="578"/>
    <x v="578"/>
    <b v="0"/>
    <n v="7"/>
    <b v="0"/>
    <x v="7"/>
    <n v="0"/>
    <x v="447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x v="14"/>
    <x v="442"/>
    <x v="2"/>
    <s v="US"/>
    <s v="USD"/>
    <x v="579"/>
    <x v="579"/>
    <b v="0"/>
    <n v="5"/>
    <b v="0"/>
    <x v="7"/>
    <n v="1"/>
    <x v="431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x v="580"/>
    <b v="0"/>
    <n v="1"/>
    <b v="0"/>
    <x v="7"/>
    <n v="0"/>
    <x v="120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x v="581"/>
    <b v="0"/>
    <n v="0"/>
    <b v="0"/>
    <x v="7"/>
    <n v="0"/>
    <x v="121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x v="582"/>
    <b v="0"/>
    <n v="0"/>
    <b v="0"/>
    <x v="7"/>
    <n v="0"/>
    <x v="121"/>
    <x v="2"/>
    <x v="7"/>
    <x v="582"/>
    <d v="2015-03-15T18:00:00"/>
    <x v="0"/>
  </r>
  <r>
    <x v="583"/>
    <s v="HackersArchive.com"/>
    <s v="HackersArchive.com will help rid the web of viruses and scams found everywhere else you look!"/>
    <x v="7"/>
    <x v="116"/>
    <x v="2"/>
    <s v="US"/>
    <s v="USD"/>
    <x v="583"/>
    <x v="583"/>
    <b v="0"/>
    <n v="1"/>
    <b v="0"/>
    <x v="7"/>
    <n v="0"/>
    <x v="120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x v="584"/>
    <b v="0"/>
    <n v="2"/>
    <b v="0"/>
    <x v="7"/>
    <n v="1"/>
    <x v="144"/>
    <x v="2"/>
    <x v="7"/>
    <x v="584"/>
    <d v="2015-03-16T16:11:56"/>
    <x v="0"/>
  </r>
  <r>
    <x v="585"/>
    <s v="Link Card"/>
    <s v="SAVE UP TO 40% WHEN YOU SPEND!_x000a__x000a_PRE-ORDER YOUR LINK CARD TODAY"/>
    <x v="7"/>
    <x v="117"/>
    <x v="2"/>
    <s v="GB"/>
    <s v="GBP"/>
    <x v="585"/>
    <x v="585"/>
    <b v="0"/>
    <n v="0"/>
    <b v="0"/>
    <x v="7"/>
    <n v="0"/>
    <x v="121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x v="3"/>
    <x v="443"/>
    <x v="2"/>
    <s v="US"/>
    <s v="USD"/>
    <x v="586"/>
    <x v="586"/>
    <b v="0"/>
    <n v="4"/>
    <b v="0"/>
    <x v="7"/>
    <n v="1"/>
    <x v="448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x v="587"/>
    <b v="0"/>
    <n v="7"/>
    <b v="0"/>
    <x v="7"/>
    <n v="9"/>
    <x v="44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x v="588"/>
    <b v="0"/>
    <n v="2"/>
    <b v="0"/>
    <x v="7"/>
    <n v="3"/>
    <x v="450"/>
    <x v="2"/>
    <x v="7"/>
    <x v="588"/>
    <d v="2016-11-17T19:28:06"/>
    <x v="2"/>
  </r>
  <r>
    <x v="589"/>
    <s v="Get Neighborly"/>
    <s v="Services closer than you think..."/>
    <x v="51"/>
    <x v="116"/>
    <x v="2"/>
    <s v="US"/>
    <s v="USD"/>
    <x v="589"/>
    <x v="589"/>
    <b v="0"/>
    <n v="1"/>
    <b v="0"/>
    <x v="7"/>
    <n v="0"/>
    <x v="120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x v="590"/>
    <b v="0"/>
    <n v="9"/>
    <b v="0"/>
    <x v="7"/>
    <n v="4"/>
    <x v="451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x v="591"/>
    <b v="0"/>
    <n v="2"/>
    <b v="0"/>
    <x v="7"/>
    <n v="0"/>
    <x v="452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x v="592"/>
    <b v="0"/>
    <n v="1"/>
    <b v="0"/>
    <x v="7"/>
    <n v="3"/>
    <x v="404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x v="593"/>
    <b v="0"/>
    <n v="7"/>
    <b v="0"/>
    <x v="7"/>
    <n v="23"/>
    <x v="453"/>
    <x v="2"/>
    <x v="7"/>
    <x v="593"/>
    <d v="2015-04-06T15:15:45"/>
    <x v="0"/>
  </r>
  <r>
    <x v="594"/>
    <s v="Unleashed Fitness"/>
    <s v="Creating a fitness site that will change the fitness game forever!"/>
    <x v="31"/>
    <x v="375"/>
    <x v="2"/>
    <s v="US"/>
    <s v="USD"/>
    <x v="594"/>
    <x v="594"/>
    <b v="0"/>
    <n v="2"/>
    <b v="0"/>
    <x v="7"/>
    <n v="0"/>
    <x v="31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x v="595"/>
    <b v="0"/>
    <n v="8"/>
    <b v="0"/>
    <x v="7"/>
    <n v="0"/>
    <x v="454"/>
    <x v="2"/>
    <x v="7"/>
    <x v="595"/>
    <d v="2015-05-04T01:40:38"/>
    <x v="0"/>
  </r>
  <r>
    <x v="596"/>
    <s v="DigitaliBook free library"/>
    <s v="We present digitaibook,com site which can become a free electronic library with your help,"/>
    <x v="22"/>
    <x v="360"/>
    <x v="2"/>
    <s v="US"/>
    <s v="USD"/>
    <x v="596"/>
    <x v="596"/>
    <b v="0"/>
    <n v="2"/>
    <b v="0"/>
    <x v="7"/>
    <n v="0"/>
    <x v="362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x v="597"/>
    <b v="0"/>
    <n v="2"/>
    <b v="0"/>
    <x v="7"/>
    <n v="0"/>
    <x v="119"/>
    <x v="2"/>
    <x v="7"/>
    <x v="597"/>
    <d v="2016-07-31T16:00:00"/>
    <x v="2"/>
  </r>
  <r>
    <x v="598"/>
    <s v="Goals not creeds"/>
    <s v="This is a project to create a crowd-funding site for Urantia Book readers worldwide."/>
    <x v="30"/>
    <x v="447"/>
    <x v="2"/>
    <s v="US"/>
    <s v="USD"/>
    <x v="598"/>
    <x v="598"/>
    <b v="0"/>
    <n v="7"/>
    <b v="0"/>
    <x v="7"/>
    <n v="34"/>
    <x v="455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x v="599"/>
    <b v="0"/>
    <n v="2"/>
    <b v="0"/>
    <x v="7"/>
    <n v="0"/>
    <x v="456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x v="10"/>
    <x v="173"/>
    <x v="1"/>
    <s v="US"/>
    <s v="USD"/>
    <x v="600"/>
    <x v="600"/>
    <b v="0"/>
    <n v="1"/>
    <b v="0"/>
    <x v="7"/>
    <n v="2"/>
    <x v="101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x v="601"/>
    <b v="0"/>
    <n v="6"/>
    <b v="0"/>
    <x v="7"/>
    <n v="1"/>
    <x v="457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x v="602"/>
    <b v="0"/>
    <n v="0"/>
    <b v="0"/>
    <x v="7"/>
    <n v="0"/>
    <x v="121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x v="603"/>
    <b v="0"/>
    <n v="13"/>
    <b v="0"/>
    <x v="7"/>
    <n v="4"/>
    <x v="458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x v="604"/>
    <b v="0"/>
    <n v="0"/>
    <b v="0"/>
    <x v="7"/>
    <n v="0"/>
    <x v="121"/>
    <x v="2"/>
    <x v="7"/>
    <x v="604"/>
    <d v="2014-08-28T00:50:56"/>
    <x v="3"/>
  </r>
  <r>
    <x v="605"/>
    <s v="Teach Your Parents iPad (Canceled)"/>
    <s v="An iPad support care package for your parents / seniors."/>
    <x v="10"/>
    <x v="449"/>
    <x v="1"/>
    <s v="US"/>
    <s v="USD"/>
    <x v="605"/>
    <x v="605"/>
    <b v="0"/>
    <n v="8"/>
    <b v="0"/>
    <x v="7"/>
    <n v="3"/>
    <x v="459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x v="606"/>
    <b v="0"/>
    <n v="1"/>
    <b v="0"/>
    <x v="7"/>
    <n v="0"/>
    <x v="119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x v="607"/>
    <b v="0"/>
    <n v="0"/>
    <b v="0"/>
    <x v="7"/>
    <n v="0"/>
    <x v="121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x v="608"/>
    <b v="0"/>
    <n v="5"/>
    <b v="0"/>
    <x v="7"/>
    <n v="1"/>
    <x v="460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x v="609"/>
    <b v="0"/>
    <n v="1"/>
    <b v="0"/>
    <x v="7"/>
    <n v="1"/>
    <x v="144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x v="154"/>
    <x v="117"/>
    <x v="1"/>
    <s v="US"/>
    <s v="USD"/>
    <x v="610"/>
    <x v="610"/>
    <b v="0"/>
    <n v="0"/>
    <b v="0"/>
    <x v="7"/>
    <n v="0"/>
    <x v="121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x v="611"/>
    <b v="0"/>
    <n v="0"/>
    <b v="0"/>
    <x v="7"/>
    <n v="0"/>
    <x v="121"/>
    <x v="2"/>
    <x v="7"/>
    <x v="611"/>
    <d v="2016-01-19T13:27:17"/>
    <x v="0"/>
  </r>
  <r>
    <x v="612"/>
    <s v="Web Streaming 2.0 (Canceled)"/>
    <s v="A Fast and Reliable new Web platform to stream videos from Internet"/>
    <x v="3"/>
    <x v="117"/>
    <x v="1"/>
    <s v="IT"/>
    <s v="EUR"/>
    <x v="612"/>
    <x v="612"/>
    <b v="0"/>
    <n v="0"/>
    <b v="0"/>
    <x v="7"/>
    <n v="0"/>
    <x v="121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x v="613"/>
    <b v="0"/>
    <n v="121"/>
    <b v="0"/>
    <x v="7"/>
    <n v="21"/>
    <x v="461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x v="614"/>
    <b v="0"/>
    <n v="0"/>
    <b v="0"/>
    <x v="7"/>
    <n v="0"/>
    <x v="121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x v="615"/>
    <b v="0"/>
    <n v="0"/>
    <b v="0"/>
    <x v="7"/>
    <n v="0"/>
    <x v="121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x v="616"/>
    <b v="0"/>
    <n v="0"/>
    <b v="0"/>
    <x v="7"/>
    <n v="0"/>
    <x v="121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x v="617"/>
    <b v="0"/>
    <n v="3"/>
    <b v="0"/>
    <x v="7"/>
    <n v="3"/>
    <x v="135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x v="618"/>
    <b v="0"/>
    <n v="0"/>
    <b v="0"/>
    <x v="7"/>
    <n v="0"/>
    <x v="121"/>
    <x v="2"/>
    <x v="7"/>
    <x v="618"/>
    <d v="2015-12-09T19:26:43"/>
    <x v="0"/>
  </r>
  <r>
    <x v="619"/>
    <s v="Big Data (Canceled)"/>
    <s v="Big Data Sets for researchers interested in improving the quality of life."/>
    <x v="156"/>
    <x v="116"/>
    <x v="1"/>
    <s v="US"/>
    <s v="USD"/>
    <x v="619"/>
    <x v="619"/>
    <b v="0"/>
    <n v="1"/>
    <b v="0"/>
    <x v="7"/>
    <n v="0"/>
    <x v="120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x v="620"/>
    <b v="0"/>
    <n v="1"/>
    <b v="0"/>
    <x v="7"/>
    <n v="1"/>
    <x v="462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x v="621"/>
    <b v="0"/>
    <n v="3"/>
    <b v="0"/>
    <x v="7"/>
    <n v="1"/>
    <x v="463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x v="622"/>
    <b v="0"/>
    <n v="9"/>
    <b v="0"/>
    <x v="7"/>
    <n v="6"/>
    <x v="464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x v="623"/>
    <b v="0"/>
    <n v="0"/>
    <b v="0"/>
    <x v="7"/>
    <n v="0"/>
    <x v="121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x v="624"/>
    <b v="0"/>
    <n v="0"/>
    <b v="0"/>
    <x v="7"/>
    <n v="0"/>
    <x v="121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x v="625"/>
    <b v="0"/>
    <n v="0"/>
    <b v="0"/>
    <x v="7"/>
    <n v="0"/>
    <x v="121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x v="626"/>
    <b v="0"/>
    <n v="39"/>
    <b v="0"/>
    <x v="7"/>
    <n v="17"/>
    <x v="465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x v="627"/>
    <b v="0"/>
    <n v="1"/>
    <b v="0"/>
    <x v="7"/>
    <n v="0"/>
    <x v="466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x v="628"/>
    <b v="0"/>
    <n v="0"/>
    <b v="0"/>
    <x v="7"/>
    <n v="0"/>
    <x v="121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x v="629"/>
    <b v="0"/>
    <n v="3"/>
    <b v="0"/>
    <x v="7"/>
    <n v="0"/>
    <x v="4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x v="630"/>
    <b v="0"/>
    <n v="1"/>
    <b v="0"/>
    <x v="7"/>
    <n v="0"/>
    <x v="119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x v="631"/>
    <b v="0"/>
    <n v="9"/>
    <b v="0"/>
    <x v="7"/>
    <n v="1"/>
    <x v="468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x v="632"/>
    <b v="0"/>
    <n v="0"/>
    <b v="0"/>
    <x v="7"/>
    <n v="0"/>
    <x v="121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x v="633"/>
    <b v="0"/>
    <n v="25"/>
    <b v="0"/>
    <x v="7"/>
    <n v="12"/>
    <x v="469"/>
    <x v="2"/>
    <x v="7"/>
    <x v="633"/>
    <d v="2016-06-17T23:00:00"/>
    <x v="2"/>
  </r>
  <r>
    <x v="634"/>
    <s v="pitchtograndma (Canceled)"/>
    <s v="We help companies to explain what they do in simple, grandma-would-understand terms."/>
    <x v="10"/>
    <x v="116"/>
    <x v="1"/>
    <s v="US"/>
    <s v="USD"/>
    <x v="634"/>
    <x v="634"/>
    <b v="0"/>
    <n v="1"/>
    <b v="0"/>
    <x v="7"/>
    <n v="0"/>
    <x v="120"/>
    <x v="2"/>
    <x v="7"/>
    <x v="634"/>
    <d v="2015-02-26T22:17:09"/>
    <x v="0"/>
  </r>
  <r>
    <x v="635"/>
    <s v="Pleero, A Technology Team Building Website (Canceled)"/>
    <s v="Network used for building technology development teams."/>
    <x v="31"/>
    <x v="369"/>
    <x v="1"/>
    <s v="US"/>
    <s v="USD"/>
    <x v="635"/>
    <x v="635"/>
    <b v="0"/>
    <n v="1"/>
    <b v="0"/>
    <x v="7"/>
    <n v="0"/>
    <x v="447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x v="13"/>
    <x v="460"/>
    <x v="1"/>
    <s v="GB"/>
    <s v="GBP"/>
    <x v="636"/>
    <x v="636"/>
    <b v="0"/>
    <n v="1"/>
    <b v="0"/>
    <x v="7"/>
    <n v="0"/>
    <x v="143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x v="637"/>
    <b v="0"/>
    <n v="0"/>
    <b v="0"/>
    <x v="7"/>
    <n v="0"/>
    <x v="121"/>
    <x v="2"/>
    <x v="7"/>
    <x v="637"/>
    <d v="2017-02-25T23:04:00"/>
    <x v="1"/>
  </r>
  <r>
    <x v="638"/>
    <s v="W (Canceled)"/>
    <s v="O0"/>
    <x v="61"/>
    <x v="461"/>
    <x v="1"/>
    <s v="DE"/>
    <s v="EUR"/>
    <x v="638"/>
    <x v="638"/>
    <b v="0"/>
    <n v="6"/>
    <b v="0"/>
    <x v="7"/>
    <n v="0"/>
    <x v="362"/>
    <x v="2"/>
    <x v="7"/>
    <x v="638"/>
    <d v="2017-03-25T13:14:22"/>
    <x v="1"/>
  </r>
  <r>
    <x v="639"/>
    <s v="Kids Educational Social Media Site (Canceled)"/>
    <s v="Development of a Safe and Educational Social Media site for kids."/>
    <x v="80"/>
    <x v="116"/>
    <x v="1"/>
    <s v="US"/>
    <s v="USD"/>
    <x v="639"/>
    <x v="639"/>
    <b v="0"/>
    <n v="1"/>
    <b v="0"/>
    <x v="7"/>
    <n v="0"/>
    <x v="120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x v="640"/>
    <b v="0"/>
    <n v="2"/>
    <b v="1"/>
    <x v="8"/>
    <n v="144"/>
    <x v="470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x v="641"/>
    <b v="0"/>
    <n v="315"/>
    <b v="1"/>
    <x v="8"/>
    <n v="119"/>
    <x v="471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x v="642"/>
    <b v="0"/>
    <n v="2174"/>
    <b v="1"/>
    <x v="8"/>
    <n v="1460"/>
    <x v="472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x v="643"/>
    <b v="0"/>
    <n v="152"/>
    <b v="1"/>
    <x v="8"/>
    <n v="106"/>
    <x v="47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x v="644"/>
    <b v="0"/>
    <n v="1021"/>
    <b v="1"/>
    <x v="8"/>
    <n v="300"/>
    <x v="474"/>
    <x v="2"/>
    <x v="8"/>
    <x v="644"/>
    <d v="2014-10-29T01:00:00"/>
    <x v="3"/>
  </r>
  <r>
    <x v="645"/>
    <s v="Carbon Fiber Collar Stays"/>
    <s v="Ever wanted to own something made out of carbon fiber? Now you can!"/>
    <x v="13"/>
    <x v="467"/>
    <x v="0"/>
    <s v="US"/>
    <s v="USD"/>
    <x v="645"/>
    <x v="645"/>
    <b v="0"/>
    <n v="237"/>
    <b v="1"/>
    <x v="8"/>
    <n v="279"/>
    <x v="475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x v="646"/>
    <b v="0"/>
    <n v="27"/>
    <b v="1"/>
    <x v="8"/>
    <n v="132"/>
    <x v="476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x v="647"/>
    <b v="0"/>
    <n v="17"/>
    <b v="1"/>
    <x v="8"/>
    <n v="107"/>
    <x v="477"/>
    <x v="2"/>
    <x v="8"/>
    <x v="647"/>
    <d v="2016-03-17T17:25:49"/>
    <x v="2"/>
  </r>
  <r>
    <x v="648"/>
    <s v="Audio Jacket"/>
    <s v="Get ready for the next product that you canâ€™t live without"/>
    <x v="19"/>
    <x v="470"/>
    <x v="0"/>
    <s v="US"/>
    <s v="USD"/>
    <x v="648"/>
    <x v="648"/>
    <b v="0"/>
    <n v="27"/>
    <b v="1"/>
    <x v="8"/>
    <n v="127"/>
    <x v="478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x v="649"/>
    <b v="0"/>
    <n v="82"/>
    <b v="1"/>
    <x v="8"/>
    <n v="140"/>
    <x v="479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x v="650"/>
    <b v="0"/>
    <n v="48"/>
    <b v="1"/>
    <x v="8"/>
    <n v="112"/>
    <x v="480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x v="651"/>
    <b v="0"/>
    <n v="105"/>
    <b v="1"/>
    <x v="8"/>
    <n v="101"/>
    <x v="481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x v="652"/>
    <b v="0"/>
    <n v="28"/>
    <b v="1"/>
    <x v="8"/>
    <n v="100"/>
    <x v="482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x v="653"/>
    <b v="0"/>
    <n v="1107"/>
    <b v="1"/>
    <x v="8"/>
    <n v="141"/>
    <x v="4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x v="654"/>
    <b v="0"/>
    <n v="1013"/>
    <b v="1"/>
    <x v="8"/>
    <n v="267"/>
    <x v="484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x v="655"/>
    <b v="0"/>
    <n v="274"/>
    <b v="1"/>
    <x v="8"/>
    <n v="147"/>
    <x v="485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x v="656"/>
    <b v="0"/>
    <n v="87"/>
    <b v="1"/>
    <x v="8"/>
    <n v="214"/>
    <x v="486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x v="657"/>
    <b v="0"/>
    <n v="99"/>
    <b v="1"/>
    <x v="8"/>
    <n v="126"/>
    <x v="487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x v="658"/>
    <b v="0"/>
    <n v="276"/>
    <b v="1"/>
    <x v="8"/>
    <n v="104"/>
    <x v="488"/>
    <x v="2"/>
    <x v="8"/>
    <x v="658"/>
    <d v="2015-07-26T18:00:00"/>
    <x v="0"/>
  </r>
  <r>
    <x v="659"/>
    <s v="Lulu Watch Designs - Apple Watch"/>
    <s v="Sync up your lifestyle"/>
    <x v="9"/>
    <x v="481"/>
    <x v="0"/>
    <s v="US"/>
    <s v="USD"/>
    <x v="659"/>
    <x v="659"/>
    <b v="0"/>
    <n v="21"/>
    <b v="1"/>
    <x v="8"/>
    <n v="101"/>
    <x v="48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x v="660"/>
    <b v="0"/>
    <n v="18"/>
    <b v="0"/>
    <x v="8"/>
    <n v="3"/>
    <x v="490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x v="3"/>
    <x v="483"/>
    <x v="2"/>
    <s v="US"/>
    <s v="USD"/>
    <x v="661"/>
    <x v="661"/>
    <b v="0"/>
    <n v="9"/>
    <b v="0"/>
    <x v="8"/>
    <n v="1"/>
    <x v="491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x v="662"/>
    <b v="0"/>
    <n v="4"/>
    <b v="0"/>
    <x v="8"/>
    <n v="0"/>
    <x v="492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x v="663"/>
    <b v="0"/>
    <n v="7"/>
    <b v="0"/>
    <x v="8"/>
    <n v="0"/>
    <x v="101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x v="664"/>
    <b v="0"/>
    <n v="29"/>
    <b v="0"/>
    <x v="8"/>
    <n v="8"/>
    <x v="493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x v="665"/>
    <b v="0"/>
    <n v="12"/>
    <b v="0"/>
    <x v="8"/>
    <n v="19"/>
    <x v="494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x v="666"/>
    <b v="0"/>
    <n v="4"/>
    <b v="0"/>
    <x v="8"/>
    <n v="0"/>
    <x v="447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x v="667"/>
    <b v="0"/>
    <n v="28"/>
    <b v="0"/>
    <x v="8"/>
    <n v="10"/>
    <x v="495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x v="668"/>
    <b v="0"/>
    <n v="25"/>
    <b v="0"/>
    <x v="8"/>
    <n v="5"/>
    <x v="49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x v="669"/>
    <b v="0"/>
    <n v="28"/>
    <b v="0"/>
    <x v="8"/>
    <n v="22"/>
    <x v="497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x v="670"/>
    <b v="0"/>
    <n v="310"/>
    <b v="0"/>
    <x v="8"/>
    <n v="29"/>
    <x v="498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x v="671"/>
    <b v="0"/>
    <n v="15"/>
    <b v="0"/>
    <x v="8"/>
    <n v="39"/>
    <x v="499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x v="672"/>
    <b v="0"/>
    <n v="215"/>
    <b v="0"/>
    <x v="8"/>
    <n v="22"/>
    <x v="500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x v="673"/>
    <b v="0"/>
    <n v="3"/>
    <b v="0"/>
    <x v="8"/>
    <n v="0"/>
    <x v="409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x v="63"/>
    <x v="493"/>
    <x v="2"/>
    <s v="US"/>
    <s v="USD"/>
    <x v="674"/>
    <x v="674"/>
    <b v="0"/>
    <n v="2"/>
    <b v="0"/>
    <x v="8"/>
    <n v="0"/>
    <x v="501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x v="675"/>
    <b v="0"/>
    <n v="26"/>
    <b v="0"/>
    <x v="8"/>
    <n v="15"/>
    <x v="502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x v="676"/>
    <b v="0"/>
    <n v="24"/>
    <b v="0"/>
    <x v="8"/>
    <n v="1"/>
    <x v="503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x v="677"/>
    <b v="0"/>
    <n v="96"/>
    <b v="0"/>
    <x v="8"/>
    <n v="26"/>
    <x v="504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x v="678"/>
    <b v="0"/>
    <n v="17"/>
    <b v="0"/>
    <x v="8"/>
    <n v="4"/>
    <x v="505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x v="679"/>
    <b v="0"/>
    <n v="94"/>
    <b v="0"/>
    <x v="8"/>
    <n v="15"/>
    <x v="506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x v="680"/>
    <b v="0"/>
    <n v="129"/>
    <b v="0"/>
    <x v="8"/>
    <n v="26"/>
    <x v="507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x v="681"/>
    <b v="0"/>
    <n v="1"/>
    <b v="0"/>
    <x v="8"/>
    <n v="0"/>
    <x v="120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x v="63"/>
    <x v="500"/>
    <x v="2"/>
    <s v="US"/>
    <s v="USD"/>
    <x v="682"/>
    <x v="682"/>
    <b v="0"/>
    <n v="4"/>
    <b v="0"/>
    <x v="8"/>
    <n v="0"/>
    <x v="508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x v="683"/>
    <b v="0"/>
    <n v="3"/>
    <b v="0"/>
    <x v="8"/>
    <n v="1"/>
    <x v="509"/>
    <x v="2"/>
    <x v="8"/>
    <x v="683"/>
    <d v="2016-10-31T21:36:04"/>
    <x v="2"/>
  </r>
  <r>
    <x v="684"/>
    <s v="Arcus Motion Analyzer | The Versatile Smart Ring"/>
    <s v="Arcus gives your fingers super powers."/>
    <x v="163"/>
    <x v="502"/>
    <x v="2"/>
    <s v="US"/>
    <s v="USD"/>
    <x v="684"/>
    <x v="684"/>
    <b v="0"/>
    <n v="135"/>
    <b v="0"/>
    <x v="8"/>
    <n v="7"/>
    <x v="510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x v="685"/>
    <b v="0"/>
    <n v="10"/>
    <b v="0"/>
    <x v="8"/>
    <n v="28"/>
    <x v="511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x v="686"/>
    <b v="0"/>
    <n v="0"/>
    <b v="0"/>
    <x v="8"/>
    <n v="0"/>
    <x v="121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x v="687"/>
    <b v="0"/>
    <n v="6"/>
    <b v="0"/>
    <x v="8"/>
    <n v="4"/>
    <x v="512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x v="688"/>
    <b v="0"/>
    <n v="36"/>
    <b v="0"/>
    <x v="8"/>
    <n v="73"/>
    <x v="513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x v="689"/>
    <b v="0"/>
    <n v="336"/>
    <b v="0"/>
    <x v="8"/>
    <n v="58"/>
    <x v="514"/>
    <x v="2"/>
    <x v="8"/>
    <x v="689"/>
    <d v="2016-12-08T04:59:00"/>
    <x v="2"/>
  </r>
  <r>
    <x v="690"/>
    <s v="BLOXSHIELD"/>
    <s v="A radiation shield for your fitness tracker, smartwatch or other wearable smart device"/>
    <x v="22"/>
    <x v="507"/>
    <x v="2"/>
    <s v="US"/>
    <s v="USD"/>
    <x v="690"/>
    <x v="690"/>
    <b v="0"/>
    <n v="34"/>
    <b v="0"/>
    <x v="8"/>
    <n v="12"/>
    <x v="515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x v="691"/>
    <b v="0"/>
    <n v="10"/>
    <b v="0"/>
    <x v="8"/>
    <n v="1"/>
    <x v="433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x v="692"/>
    <b v="0"/>
    <n v="201"/>
    <b v="0"/>
    <x v="8"/>
    <n v="7"/>
    <x v="516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x v="693"/>
    <b v="0"/>
    <n v="296"/>
    <b v="0"/>
    <x v="8"/>
    <n v="35"/>
    <x v="517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x v="694"/>
    <b v="0"/>
    <n v="7"/>
    <b v="0"/>
    <x v="8"/>
    <n v="0"/>
    <x v="518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x v="695"/>
    <b v="0"/>
    <n v="7"/>
    <b v="0"/>
    <x v="8"/>
    <n v="1"/>
    <x v="519"/>
    <x v="2"/>
    <x v="8"/>
    <x v="695"/>
    <d v="2014-10-31T12:30:20"/>
    <x v="3"/>
  </r>
  <r>
    <x v="696"/>
    <s v="trustee"/>
    <s v="Show your fidelity by wearing the Trustee rings! Show where you are (at)!"/>
    <x v="164"/>
    <x v="116"/>
    <x v="2"/>
    <s v="NL"/>
    <s v="EUR"/>
    <x v="696"/>
    <x v="696"/>
    <b v="0"/>
    <n v="1"/>
    <b v="0"/>
    <x v="8"/>
    <n v="0"/>
    <x v="120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x v="697"/>
    <b v="0"/>
    <n v="114"/>
    <b v="0"/>
    <x v="8"/>
    <n v="46"/>
    <x v="520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x v="698"/>
    <b v="0"/>
    <n v="29"/>
    <b v="0"/>
    <x v="8"/>
    <n v="15"/>
    <x v="521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x v="699"/>
    <b v="0"/>
    <n v="890"/>
    <b v="0"/>
    <x v="8"/>
    <n v="82"/>
    <x v="522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x v="700"/>
    <b v="0"/>
    <n v="31"/>
    <b v="0"/>
    <x v="8"/>
    <n v="3"/>
    <x v="31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x v="701"/>
    <b v="0"/>
    <n v="21"/>
    <b v="0"/>
    <x v="8"/>
    <n v="27"/>
    <x v="52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x v="702"/>
    <b v="0"/>
    <n v="37"/>
    <b v="0"/>
    <x v="8"/>
    <n v="31"/>
    <x v="524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x v="703"/>
    <b v="0"/>
    <n v="7"/>
    <b v="0"/>
    <x v="8"/>
    <n v="6"/>
    <x v="525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x v="704"/>
    <b v="0"/>
    <n v="4"/>
    <b v="0"/>
    <x v="8"/>
    <n v="1"/>
    <x v="526"/>
    <x v="2"/>
    <x v="8"/>
    <x v="704"/>
    <d v="2017-02-20T04:37:48"/>
    <x v="2"/>
  </r>
  <r>
    <x v="705"/>
    <s v="SomnoScope"/>
    <s v="The closest thing ever to the Holy Grail of wearables technology"/>
    <x v="57"/>
    <x v="518"/>
    <x v="2"/>
    <s v="NL"/>
    <s v="EUR"/>
    <x v="705"/>
    <x v="705"/>
    <b v="0"/>
    <n v="5"/>
    <b v="0"/>
    <x v="8"/>
    <n v="1"/>
    <x v="527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x v="706"/>
    <b v="0"/>
    <n v="0"/>
    <b v="0"/>
    <x v="8"/>
    <n v="0"/>
    <x v="121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x v="707"/>
    <b v="0"/>
    <n v="456"/>
    <b v="0"/>
    <x v="8"/>
    <n v="79"/>
    <x v="528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x v="708"/>
    <b v="0"/>
    <n v="369"/>
    <b v="0"/>
    <x v="8"/>
    <n v="22"/>
    <x v="529"/>
    <x v="2"/>
    <x v="8"/>
    <x v="708"/>
    <d v="2014-09-13T13:56:40"/>
    <x v="3"/>
  </r>
  <r>
    <x v="709"/>
    <s v="lumiglove"/>
    <s v="A &quot;handheld&quot; light, which eases the way you illuminate objects and/or paths."/>
    <x v="36"/>
    <x v="377"/>
    <x v="2"/>
    <s v="US"/>
    <s v="USD"/>
    <x v="709"/>
    <x v="709"/>
    <b v="0"/>
    <n v="2"/>
    <b v="0"/>
    <x v="8"/>
    <n v="0"/>
    <x v="452"/>
    <x v="2"/>
    <x v="8"/>
    <x v="709"/>
    <d v="2014-12-05T00:59:19"/>
    <x v="3"/>
  </r>
  <r>
    <x v="710"/>
    <s v="Hate York Shirt 2.0"/>
    <s v="Shirts, so technologically advanced, they connect mentally to their audience upon sight."/>
    <x v="38"/>
    <x v="117"/>
    <x v="2"/>
    <s v="CA"/>
    <s v="CAD"/>
    <x v="710"/>
    <x v="710"/>
    <b v="0"/>
    <n v="0"/>
    <b v="0"/>
    <x v="8"/>
    <n v="0"/>
    <x v="121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x v="711"/>
    <b v="0"/>
    <n v="338"/>
    <b v="0"/>
    <x v="8"/>
    <n v="34"/>
    <x v="530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x v="712"/>
    <b v="0"/>
    <n v="4"/>
    <b v="0"/>
    <x v="8"/>
    <n v="0"/>
    <x v="531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x v="713"/>
    <b v="0"/>
    <n v="1"/>
    <b v="0"/>
    <x v="8"/>
    <n v="1"/>
    <x v="532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x v="714"/>
    <b v="0"/>
    <n v="28"/>
    <b v="0"/>
    <x v="8"/>
    <n v="15"/>
    <x v="53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x v="715"/>
    <b v="0"/>
    <n v="12"/>
    <b v="0"/>
    <x v="8"/>
    <n v="5"/>
    <x v="534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x v="716"/>
    <b v="0"/>
    <n v="16"/>
    <b v="0"/>
    <x v="8"/>
    <n v="10"/>
    <x v="535"/>
    <x v="2"/>
    <x v="8"/>
    <x v="716"/>
    <d v="2014-12-01T00:00:00"/>
    <x v="3"/>
  </r>
  <r>
    <x v="717"/>
    <s v="cool air belt"/>
    <s v="Cool air flowing under clothing keeps you cool."/>
    <x v="57"/>
    <x v="527"/>
    <x v="2"/>
    <s v="US"/>
    <s v="USD"/>
    <x v="717"/>
    <x v="717"/>
    <b v="0"/>
    <n v="4"/>
    <b v="0"/>
    <x v="8"/>
    <n v="0"/>
    <x v="536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x v="718"/>
    <b v="0"/>
    <n v="4"/>
    <b v="0"/>
    <x v="8"/>
    <n v="1"/>
    <x v="377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x v="719"/>
    <b v="0"/>
    <n v="10"/>
    <b v="0"/>
    <x v="8"/>
    <n v="1"/>
    <x v="537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x v="720"/>
    <b v="0"/>
    <n v="41"/>
    <b v="1"/>
    <x v="9"/>
    <n v="144"/>
    <x v="538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x v="721"/>
    <b v="0"/>
    <n v="119"/>
    <b v="1"/>
    <x v="9"/>
    <n v="122"/>
    <x v="539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x v="722"/>
    <b v="0"/>
    <n v="153"/>
    <b v="1"/>
    <x v="9"/>
    <n v="132"/>
    <x v="540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x v="10"/>
    <x v="532"/>
    <x v="0"/>
    <s v="US"/>
    <s v="USD"/>
    <x v="723"/>
    <x v="723"/>
    <b v="0"/>
    <n v="100"/>
    <b v="1"/>
    <x v="9"/>
    <n v="109"/>
    <x v="541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x v="724"/>
    <b v="0"/>
    <n v="143"/>
    <b v="1"/>
    <x v="9"/>
    <n v="105"/>
    <x v="542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x v="725"/>
    <b v="0"/>
    <n v="140"/>
    <b v="1"/>
    <x v="9"/>
    <n v="100"/>
    <x v="543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x v="726"/>
    <b v="0"/>
    <n v="35"/>
    <b v="1"/>
    <x v="9"/>
    <n v="101"/>
    <x v="544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x v="727"/>
    <b v="0"/>
    <n v="149"/>
    <b v="1"/>
    <x v="9"/>
    <n v="156"/>
    <x v="545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x v="728"/>
    <b v="0"/>
    <n v="130"/>
    <b v="1"/>
    <x v="9"/>
    <n v="106"/>
    <x v="546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x v="729"/>
    <b v="0"/>
    <n v="120"/>
    <b v="1"/>
    <x v="9"/>
    <n v="131"/>
    <x v="547"/>
    <x v="3"/>
    <x v="9"/>
    <x v="729"/>
    <d v="2012-09-19T04:27:41"/>
    <x v="5"/>
  </r>
  <r>
    <x v="730"/>
    <s v="Encyclopedia of Surfing"/>
    <s v="A Massive but Cheerful Online Digital Archive of Surfing"/>
    <x v="22"/>
    <x v="539"/>
    <x v="0"/>
    <s v="US"/>
    <s v="USD"/>
    <x v="730"/>
    <x v="730"/>
    <b v="0"/>
    <n v="265"/>
    <b v="1"/>
    <x v="9"/>
    <n v="132"/>
    <x v="548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x v="731"/>
    <b v="0"/>
    <n v="71"/>
    <b v="1"/>
    <x v="9"/>
    <n v="126"/>
    <x v="549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x v="732"/>
    <b v="0"/>
    <n v="13"/>
    <b v="1"/>
    <x v="9"/>
    <n v="160"/>
    <x v="550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x v="733"/>
    <b v="0"/>
    <n v="169"/>
    <b v="1"/>
    <x v="9"/>
    <n v="120"/>
    <x v="551"/>
    <x v="3"/>
    <x v="9"/>
    <x v="733"/>
    <d v="2013-12-20T10:04:52"/>
    <x v="4"/>
  </r>
  <r>
    <x v="734"/>
    <s v="Sideswiped"/>
    <s v="Sideswiped is my story of growing in and trusting God through the mess and mysteries of life."/>
    <x v="0"/>
    <x v="543"/>
    <x v="0"/>
    <s v="CA"/>
    <s v="CAD"/>
    <x v="734"/>
    <x v="734"/>
    <b v="0"/>
    <n v="57"/>
    <b v="1"/>
    <x v="9"/>
    <n v="126"/>
    <x v="552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x v="735"/>
    <b v="0"/>
    <n v="229"/>
    <b v="1"/>
    <x v="9"/>
    <n v="114"/>
    <x v="553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x v="736"/>
    <b v="0"/>
    <n v="108"/>
    <b v="1"/>
    <x v="9"/>
    <n v="315"/>
    <x v="201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x v="737"/>
    <b v="0"/>
    <n v="108"/>
    <b v="1"/>
    <x v="9"/>
    <n v="122"/>
    <x v="98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x v="15"/>
    <x v="547"/>
    <x v="0"/>
    <s v="US"/>
    <s v="USD"/>
    <x v="738"/>
    <x v="738"/>
    <b v="0"/>
    <n v="41"/>
    <b v="1"/>
    <x v="9"/>
    <n v="107"/>
    <x v="554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x v="739"/>
    <b v="0"/>
    <n v="139"/>
    <b v="1"/>
    <x v="9"/>
    <n v="158"/>
    <x v="555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x v="740"/>
    <b v="0"/>
    <n v="19"/>
    <b v="1"/>
    <x v="9"/>
    <n v="107"/>
    <x v="556"/>
    <x v="3"/>
    <x v="9"/>
    <x v="740"/>
    <d v="2015-06-21T03:31:22"/>
    <x v="0"/>
  </r>
  <r>
    <x v="741"/>
    <s v="reVILNA: the vilna ghetto project"/>
    <s v="A revolutionary digital mapping project of the Vilna Ghetto"/>
    <x v="93"/>
    <x v="550"/>
    <x v="0"/>
    <s v="US"/>
    <s v="USD"/>
    <x v="741"/>
    <x v="741"/>
    <b v="0"/>
    <n v="94"/>
    <b v="1"/>
    <x v="9"/>
    <n v="102"/>
    <x v="557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x v="742"/>
    <b v="0"/>
    <n v="23"/>
    <b v="1"/>
    <x v="9"/>
    <n v="111"/>
    <x v="558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x v="743"/>
    <b v="0"/>
    <n v="15"/>
    <b v="1"/>
    <x v="9"/>
    <n v="148"/>
    <x v="559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x v="10"/>
    <x v="553"/>
    <x v="0"/>
    <s v="US"/>
    <s v="USD"/>
    <x v="744"/>
    <x v="744"/>
    <b v="0"/>
    <n v="62"/>
    <b v="1"/>
    <x v="9"/>
    <n v="102"/>
    <x v="560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x v="745"/>
    <b v="0"/>
    <n v="74"/>
    <b v="1"/>
    <x v="9"/>
    <n v="179"/>
    <x v="561"/>
    <x v="3"/>
    <x v="9"/>
    <x v="745"/>
    <d v="2013-05-03T13:44:05"/>
    <x v="4"/>
  </r>
  <r>
    <x v="746"/>
    <s v="Attention: People With Body Parts"/>
    <s v="This is a book of letters. Letters to our body parts."/>
    <x v="174"/>
    <x v="555"/>
    <x v="0"/>
    <s v="US"/>
    <s v="USD"/>
    <x v="746"/>
    <x v="746"/>
    <b v="0"/>
    <n v="97"/>
    <b v="1"/>
    <x v="9"/>
    <n v="111"/>
    <x v="562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x v="747"/>
    <b v="0"/>
    <n v="55"/>
    <b v="1"/>
    <x v="9"/>
    <n v="100"/>
    <x v="56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x v="748"/>
    <b v="0"/>
    <n v="44"/>
    <b v="1"/>
    <x v="9"/>
    <n v="100"/>
    <x v="564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x v="749"/>
    <b v="0"/>
    <n v="110"/>
    <b v="1"/>
    <x v="9"/>
    <n v="106"/>
    <x v="565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x v="750"/>
    <b v="0"/>
    <n v="59"/>
    <b v="1"/>
    <x v="9"/>
    <n v="103"/>
    <x v="566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x v="751"/>
    <b v="0"/>
    <n v="62"/>
    <b v="1"/>
    <x v="9"/>
    <n v="119"/>
    <x v="567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x v="752"/>
    <b v="0"/>
    <n v="105"/>
    <b v="1"/>
    <x v="9"/>
    <n v="112"/>
    <x v="568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x v="753"/>
    <b v="0"/>
    <n v="26"/>
    <b v="1"/>
    <x v="9"/>
    <n v="128"/>
    <x v="569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x v="754"/>
    <b v="0"/>
    <n v="49"/>
    <b v="1"/>
    <x v="9"/>
    <n v="104"/>
    <x v="570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x v="755"/>
    <b v="0"/>
    <n v="68"/>
    <b v="1"/>
    <x v="9"/>
    <n v="102"/>
    <x v="571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x v="756"/>
    <b v="0"/>
    <n v="22"/>
    <b v="1"/>
    <x v="9"/>
    <n v="118"/>
    <x v="572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x v="757"/>
    <b v="0"/>
    <n v="18"/>
    <b v="1"/>
    <x v="9"/>
    <n v="238"/>
    <x v="573"/>
    <x v="3"/>
    <x v="9"/>
    <x v="757"/>
    <d v="2012-12-06T01:18:34"/>
    <x v="5"/>
  </r>
  <r>
    <x v="758"/>
    <s v="Publish Waiting On Humanity"/>
    <s v="I am publishing my book, Waiting on Humanity and need some finishing funds to do so."/>
    <x v="30"/>
    <x v="567"/>
    <x v="0"/>
    <s v="US"/>
    <s v="USD"/>
    <x v="758"/>
    <x v="758"/>
    <b v="0"/>
    <n v="19"/>
    <b v="1"/>
    <x v="9"/>
    <n v="102"/>
    <x v="574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x v="10"/>
    <x v="568"/>
    <x v="0"/>
    <s v="GB"/>
    <s v="GBP"/>
    <x v="759"/>
    <x v="759"/>
    <b v="0"/>
    <n v="99"/>
    <b v="1"/>
    <x v="9"/>
    <n v="102"/>
    <x v="575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x v="760"/>
    <b v="0"/>
    <n v="0"/>
    <b v="0"/>
    <x v="10"/>
    <n v="0"/>
    <x v="121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x v="10"/>
    <x v="569"/>
    <x v="2"/>
    <s v="US"/>
    <s v="USD"/>
    <x v="761"/>
    <x v="761"/>
    <b v="0"/>
    <n v="6"/>
    <b v="0"/>
    <x v="10"/>
    <n v="5"/>
    <x v="576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x v="762"/>
    <b v="0"/>
    <n v="0"/>
    <b v="0"/>
    <x v="10"/>
    <n v="0"/>
    <x v="121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x v="763"/>
    <b v="0"/>
    <n v="1"/>
    <b v="0"/>
    <x v="10"/>
    <n v="0"/>
    <x v="144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x v="10"/>
    <x v="117"/>
    <x v="2"/>
    <s v="US"/>
    <s v="USD"/>
    <x v="764"/>
    <x v="764"/>
    <b v="0"/>
    <n v="0"/>
    <b v="0"/>
    <x v="10"/>
    <n v="0"/>
    <x v="121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x v="765"/>
    <b v="0"/>
    <n v="44"/>
    <b v="0"/>
    <x v="10"/>
    <n v="36"/>
    <x v="577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x v="766"/>
    <b v="0"/>
    <n v="0"/>
    <b v="0"/>
    <x v="10"/>
    <n v="0"/>
    <x v="121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x v="767"/>
    <b v="0"/>
    <n v="3"/>
    <b v="0"/>
    <x v="10"/>
    <n v="4"/>
    <x v="578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x v="768"/>
    <b v="0"/>
    <n v="0"/>
    <b v="0"/>
    <x v="10"/>
    <n v="0"/>
    <x v="121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x v="769"/>
    <b v="0"/>
    <n v="52"/>
    <b v="0"/>
    <x v="10"/>
    <n v="41"/>
    <x v="579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x v="770"/>
    <b v="0"/>
    <n v="0"/>
    <b v="0"/>
    <x v="10"/>
    <n v="0"/>
    <x v="121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x v="771"/>
    <b v="0"/>
    <n v="1"/>
    <b v="0"/>
    <x v="10"/>
    <n v="0"/>
    <x v="119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x v="772"/>
    <b v="0"/>
    <n v="1"/>
    <b v="0"/>
    <x v="10"/>
    <n v="3"/>
    <x v="73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x v="773"/>
    <b v="0"/>
    <n v="2"/>
    <b v="0"/>
    <x v="10"/>
    <n v="1"/>
    <x v="580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x v="774"/>
    <b v="0"/>
    <n v="9"/>
    <b v="0"/>
    <x v="10"/>
    <n v="70"/>
    <x v="492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x v="775"/>
    <b v="0"/>
    <n v="5"/>
    <b v="0"/>
    <x v="10"/>
    <n v="2"/>
    <x v="441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x v="776"/>
    <b v="0"/>
    <n v="57"/>
    <b v="0"/>
    <x v="10"/>
    <n v="51"/>
    <x v="581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x v="777"/>
    <b v="0"/>
    <n v="3"/>
    <b v="0"/>
    <x v="10"/>
    <n v="1"/>
    <x v="582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x v="778"/>
    <b v="0"/>
    <n v="1"/>
    <b v="0"/>
    <x v="10"/>
    <n v="0"/>
    <x v="447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x v="779"/>
    <b v="0"/>
    <n v="6"/>
    <b v="0"/>
    <x v="10"/>
    <n v="3"/>
    <x v="583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x v="780"/>
    <b v="0"/>
    <n v="27"/>
    <b v="1"/>
    <x v="11"/>
    <n v="104"/>
    <x v="584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x v="781"/>
    <b v="0"/>
    <n v="25"/>
    <b v="1"/>
    <x v="11"/>
    <n v="133"/>
    <x v="585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x v="782"/>
    <b v="0"/>
    <n v="14"/>
    <b v="1"/>
    <x v="11"/>
    <n v="100"/>
    <x v="73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x v="783"/>
    <b v="0"/>
    <n v="35"/>
    <b v="1"/>
    <x v="11"/>
    <n v="148"/>
    <x v="586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x v="784"/>
    <b v="0"/>
    <n v="10"/>
    <b v="1"/>
    <x v="11"/>
    <n v="103"/>
    <x v="587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x v="785"/>
    <b v="0"/>
    <n v="29"/>
    <b v="1"/>
    <x v="11"/>
    <n v="181"/>
    <x v="588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x v="786"/>
    <b v="0"/>
    <n v="44"/>
    <b v="1"/>
    <x v="11"/>
    <n v="143"/>
    <x v="589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x v="787"/>
    <b v="0"/>
    <n v="17"/>
    <b v="1"/>
    <x v="11"/>
    <n v="114"/>
    <x v="590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x v="788"/>
    <b v="0"/>
    <n v="34"/>
    <b v="1"/>
    <x v="11"/>
    <n v="204"/>
    <x v="591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x v="789"/>
    <b v="0"/>
    <n v="14"/>
    <b v="1"/>
    <x v="11"/>
    <n v="109"/>
    <x v="592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x v="790"/>
    <b v="0"/>
    <n v="156"/>
    <b v="1"/>
    <x v="11"/>
    <n v="144"/>
    <x v="593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x v="791"/>
    <b v="0"/>
    <n v="128"/>
    <b v="1"/>
    <x v="11"/>
    <n v="104"/>
    <x v="594"/>
    <x v="4"/>
    <x v="11"/>
    <x v="791"/>
    <d v="2013-11-13T05:59:00"/>
    <x v="4"/>
  </r>
  <r>
    <x v="792"/>
    <s v="&quot;Believable Lies&quot; - The Album"/>
    <s v="Rock n' Roll about the intersection of lies and belief: the Believable Lie."/>
    <x v="30"/>
    <x v="589"/>
    <x v="0"/>
    <s v="US"/>
    <s v="USD"/>
    <x v="792"/>
    <x v="792"/>
    <b v="0"/>
    <n v="60"/>
    <b v="1"/>
    <x v="11"/>
    <n v="100"/>
    <x v="59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x v="793"/>
    <b v="0"/>
    <n v="32"/>
    <b v="1"/>
    <x v="11"/>
    <n v="103"/>
    <x v="596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x v="794"/>
    <b v="0"/>
    <n v="53"/>
    <b v="1"/>
    <x v="11"/>
    <n v="105"/>
    <x v="597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x v="795"/>
    <b v="0"/>
    <n v="184"/>
    <b v="1"/>
    <x v="11"/>
    <n v="112"/>
    <x v="598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x v="796"/>
    <b v="0"/>
    <n v="90"/>
    <b v="1"/>
    <x v="11"/>
    <n v="101"/>
    <x v="599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x v="797"/>
    <b v="0"/>
    <n v="71"/>
    <b v="1"/>
    <x v="11"/>
    <n v="108"/>
    <x v="600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x v="798"/>
    <b v="0"/>
    <n v="87"/>
    <b v="1"/>
    <x v="11"/>
    <n v="115"/>
    <x v="601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x v="799"/>
    <b v="0"/>
    <n v="28"/>
    <b v="1"/>
    <x v="11"/>
    <n v="100"/>
    <x v="602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x v="15"/>
    <x v="597"/>
    <x v="0"/>
    <s v="GB"/>
    <s v="GBP"/>
    <x v="800"/>
    <x v="800"/>
    <b v="0"/>
    <n v="56"/>
    <b v="1"/>
    <x v="11"/>
    <n v="152"/>
    <x v="603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x v="13"/>
    <x v="598"/>
    <x v="0"/>
    <s v="US"/>
    <s v="USD"/>
    <x v="801"/>
    <x v="801"/>
    <b v="0"/>
    <n v="51"/>
    <b v="1"/>
    <x v="11"/>
    <n v="112"/>
    <x v="604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x v="802"/>
    <b v="0"/>
    <n v="75"/>
    <b v="1"/>
    <x v="11"/>
    <n v="101"/>
    <x v="605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x v="803"/>
    <b v="0"/>
    <n v="38"/>
    <b v="1"/>
    <x v="11"/>
    <n v="123"/>
    <x v="606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x v="804"/>
    <b v="0"/>
    <n v="18"/>
    <b v="1"/>
    <x v="11"/>
    <n v="100"/>
    <x v="607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x v="805"/>
    <b v="0"/>
    <n v="54"/>
    <b v="1"/>
    <x v="11"/>
    <n v="105"/>
    <x v="608"/>
    <x v="4"/>
    <x v="11"/>
    <x v="805"/>
    <d v="2011-07-16T23:00:00"/>
    <x v="6"/>
  </r>
  <r>
    <x v="806"/>
    <s v="Golden Animals NEW Album!"/>
    <s v="Help Golden Animals finish their NEW Album!"/>
    <x v="6"/>
    <x v="603"/>
    <x v="0"/>
    <s v="US"/>
    <s v="USD"/>
    <x v="806"/>
    <x v="806"/>
    <b v="0"/>
    <n v="71"/>
    <b v="1"/>
    <x v="11"/>
    <n v="104"/>
    <x v="168"/>
    <x v="4"/>
    <x v="11"/>
    <x v="806"/>
    <d v="2011-09-07T16:35:39"/>
    <x v="6"/>
  </r>
  <r>
    <x v="807"/>
    <s v="Sic Vita - New EP Release - 2017"/>
    <s v="Join the Sic Vita family and lend a hand as we create a new album!"/>
    <x v="23"/>
    <x v="604"/>
    <x v="0"/>
    <s v="US"/>
    <s v="USD"/>
    <x v="807"/>
    <x v="807"/>
    <b v="0"/>
    <n v="57"/>
    <b v="1"/>
    <x v="11"/>
    <n v="105"/>
    <x v="609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x v="808"/>
    <b v="0"/>
    <n v="43"/>
    <b v="1"/>
    <x v="11"/>
    <n v="100"/>
    <x v="610"/>
    <x v="4"/>
    <x v="11"/>
    <x v="808"/>
    <d v="2014-12-22T04:59:00"/>
    <x v="3"/>
  </r>
  <r>
    <x v="809"/>
    <s v="Peter's New Album!!"/>
    <s v="Acknowledged songwriter looking to record album of new songs to secure a Publishing Contract"/>
    <x v="23"/>
    <x v="606"/>
    <x v="0"/>
    <s v="US"/>
    <s v="USD"/>
    <x v="809"/>
    <x v="809"/>
    <b v="0"/>
    <n v="52"/>
    <b v="1"/>
    <x v="11"/>
    <n v="104"/>
    <x v="611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x v="810"/>
    <b v="0"/>
    <n v="27"/>
    <b v="1"/>
    <x v="11"/>
    <n v="105"/>
    <x v="608"/>
    <x v="4"/>
    <x v="11"/>
    <x v="810"/>
    <d v="2012-09-01T01:21:02"/>
    <x v="5"/>
  </r>
  <r>
    <x v="811"/>
    <s v="Love Water Tour"/>
    <s v="We need your financial support to cover the tour costs!  (Sound, lights, travel, stage design)"/>
    <x v="28"/>
    <x v="578"/>
    <x v="0"/>
    <s v="US"/>
    <s v="USD"/>
    <x v="811"/>
    <x v="811"/>
    <b v="0"/>
    <n v="12"/>
    <b v="1"/>
    <x v="11"/>
    <n v="104"/>
    <x v="64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x v="812"/>
    <b v="0"/>
    <n v="33"/>
    <b v="1"/>
    <x v="11"/>
    <n v="152"/>
    <x v="612"/>
    <x v="4"/>
    <x v="11"/>
    <x v="812"/>
    <d v="2013-03-01T13:58:00"/>
    <x v="4"/>
  </r>
  <r>
    <x v="813"/>
    <s v="Rules of Civility and Decent Behavior"/>
    <s v="A pre order campaign to fund the pressing of our second full length vinyl LP"/>
    <x v="15"/>
    <x v="609"/>
    <x v="0"/>
    <s v="US"/>
    <s v="USD"/>
    <x v="813"/>
    <x v="813"/>
    <b v="0"/>
    <n v="96"/>
    <b v="1"/>
    <x v="11"/>
    <n v="160"/>
    <x v="380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x v="814"/>
    <b v="0"/>
    <n v="28"/>
    <b v="1"/>
    <x v="11"/>
    <n v="127"/>
    <x v="613"/>
    <x v="4"/>
    <x v="11"/>
    <x v="814"/>
    <d v="2011-05-31T18:04:00"/>
    <x v="6"/>
  </r>
  <r>
    <x v="815"/>
    <s v="Some Late Help for The Early Reset"/>
    <s v="Be a part of helping The Early Reset finish their new 7 song EP."/>
    <x v="23"/>
    <x v="611"/>
    <x v="0"/>
    <s v="US"/>
    <s v="USD"/>
    <x v="815"/>
    <x v="815"/>
    <b v="0"/>
    <n v="43"/>
    <b v="1"/>
    <x v="11"/>
    <n v="107"/>
    <x v="614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x v="816"/>
    <b v="0"/>
    <n v="205"/>
    <b v="1"/>
    <x v="11"/>
    <n v="115"/>
    <x v="615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x v="817"/>
    <b v="0"/>
    <n v="23"/>
    <b v="1"/>
    <x v="11"/>
    <n v="137"/>
    <x v="616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x v="818"/>
    <b v="0"/>
    <n v="19"/>
    <b v="1"/>
    <x v="11"/>
    <n v="156"/>
    <x v="617"/>
    <x v="4"/>
    <x v="11"/>
    <x v="818"/>
    <d v="2012-08-07T17:01:00"/>
    <x v="5"/>
  </r>
  <r>
    <x v="819"/>
    <s v="Winter Tour"/>
    <s v="We are touring the Southeast in support of our new EP"/>
    <x v="44"/>
    <x v="140"/>
    <x v="0"/>
    <s v="US"/>
    <s v="USD"/>
    <x v="819"/>
    <x v="819"/>
    <b v="0"/>
    <n v="14"/>
    <b v="1"/>
    <x v="11"/>
    <n v="109"/>
    <x v="618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x v="820"/>
    <b v="0"/>
    <n v="38"/>
    <b v="1"/>
    <x v="11"/>
    <n v="134"/>
    <x v="619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x v="821"/>
    <b v="0"/>
    <n v="78"/>
    <b v="1"/>
    <x v="11"/>
    <n v="100"/>
    <x v="620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x v="822"/>
    <b v="0"/>
    <n v="69"/>
    <b v="1"/>
    <x v="11"/>
    <n v="119"/>
    <x v="62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x v="134"/>
    <x v="618"/>
    <x v="0"/>
    <s v="US"/>
    <s v="USD"/>
    <x v="823"/>
    <x v="823"/>
    <b v="0"/>
    <n v="33"/>
    <b v="1"/>
    <x v="11"/>
    <n v="180"/>
    <x v="62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x v="824"/>
    <b v="0"/>
    <n v="54"/>
    <b v="1"/>
    <x v="11"/>
    <n v="134"/>
    <x v="623"/>
    <x v="4"/>
    <x v="11"/>
    <x v="824"/>
    <d v="2010-04-18T06:59:00"/>
    <x v="7"/>
  </r>
  <r>
    <x v="825"/>
    <s v="KILL FREEMAN"/>
    <s v="Kickstarting Kill Freeman independently. Help fund the New Record, Video and Live Shows."/>
    <x v="78"/>
    <x v="620"/>
    <x v="0"/>
    <s v="US"/>
    <s v="USD"/>
    <x v="825"/>
    <x v="825"/>
    <b v="0"/>
    <n v="99"/>
    <b v="1"/>
    <x v="11"/>
    <n v="100"/>
    <x v="624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x v="826"/>
    <b v="0"/>
    <n v="49"/>
    <b v="1"/>
    <x v="11"/>
    <n v="101"/>
    <x v="625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x v="827"/>
    <b v="0"/>
    <n v="11"/>
    <b v="1"/>
    <x v="11"/>
    <n v="103"/>
    <x v="626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x v="828"/>
    <b v="0"/>
    <n v="38"/>
    <b v="1"/>
    <x v="11"/>
    <n v="107"/>
    <x v="247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x v="829"/>
    <b v="0"/>
    <n v="16"/>
    <b v="1"/>
    <x v="11"/>
    <n v="104"/>
    <x v="151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x v="830"/>
    <b v="0"/>
    <n v="32"/>
    <b v="1"/>
    <x v="11"/>
    <n v="108"/>
    <x v="627"/>
    <x v="4"/>
    <x v="11"/>
    <x v="830"/>
    <d v="2013-03-22T11:37:05"/>
    <x v="4"/>
  </r>
  <r>
    <x v="831"/>
    <s v="Let The 7Horse Run!"/>
    <s v="7Horse is a new band with a self-funded album and a show they want to rock in your town!"/>
    <x v="15"/>
    <x v="98"/>
    <x v="0"/>
    <s v="US"/>
    <s v="USD"/>
    <x v="831"/>
    <x v="831"/>
    <b v="0"/>
    <n v="20"/>
    <b v="1"/>
    <x v="11"/>
    <n v="233"/>
    <x v="628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x v="832"/>
    <b v="0"/>
    <n v="154"/>
    <b v="1"/>
    <x v="11"/>
    <n v="101"/>
    <x v="629"/>
    <x v="4"/>
    <x v="11"/>
    <x v="832"/>
    <d v="2012-01-21T08:13:00"/>
    <x v="6"/>
  </r>
  <r>
    <x v="833"/>
    <s v="Ragman Rolls"/>
    <s v="This is an American rock album."/>
    <x v="12"/>
    <x v="627"/>
    <x v="0"/>
    <s v="US"/>
    <s v="USD"/>
    <x v="833"/>
    <x v="833"/>
    <b v="0"/>
    <n v="41"/>
    <b v="1"/>
    <x v="11"/>
    <n v="102"/>
    <x v="630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x v="834"/>
    <b v="0"/>
    <n v="75"/>
    <b v="1"/>
    <x v="11"/>
    <n v="131"/>
    <x v="631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x v="835"/>
    <b v="0"/>
    <n v="40"/>
    <b v="1"/>
    <x v="11"/>
    <n v="117"/>
    <x v="632"/>
    <x v="4"/>
    <x v="11"/>
    <x v="835"/>
    <d v="2012-05-19T03:00:00"/>
    <x v="5"/>
  </r>
  <r>
    <x v="836"/>
    <s v="DESMADRE Full Album + Press Kit"/>
    <s v="An album you can bring home to mom."/>
    <x v="10"/>
    <x v="630"/>
    <x v="0"/>
    <s v="US"/>
    <s v="USD"/>
    <x v="836"/>
    <x v="836"/>
    <b v="0"/>
    <n v="46"/>
    <b v="1"/>
    <x v="11"/>
    <n v="101"/>
    <x v="633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x v="837"/>
    <b v="0"/>
    <n v="62"/>
    <b v="1"/>
    <x v="11"/>
    <n v="122"/>
    <x v="634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x v="838"/>
    <b v="0"/>
    <n v="61"/>
    <b v="1"/>
    <x v="11"/>
    <n v="145"/>
    <x v="635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x v="839"/>
    <b v="0"/>
    <n v="96"/>
    <b v="1"/>
    <x v="11"/>
    <n v="117"/>
    <x v="636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x v="840"/>
    <b v="0"/>
    <n v="190"/>
    <b v="1"/>
    <x v="12"/>
    <n v="120"/>
    <x v="637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x v="841"/>
    <b v="1"/>
    <n v="94"/>
    <b v="1"/>
    <x v="12"/>
    <n v="101"/>
    <x v="638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x v="842"/>
    <b v="1"/>
    <n v="39"/>
    <b v="1"/>
    <x v="12"/>
    <n v="104"/>
    <x v="639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x v="843"/>
    <b v="0"/>
    <n v="127"/>
    <b v="1"/>
    <x v="12"/>
    <n v="267"/>
    <x v="640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x v="844"/>
    <b v="1"/>
    <n v="159"/>
    <b v="1"/>
    <x v="12"/>
    <n v="194"/>
    <x v="641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x v="845"/>
    <b v="0"/>
    <n v="177"/>
    <b v="1"/>
    <x v="12"/>
    <n v="120"/>
    <x v="642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x v="846"/>
    <b v="0"/>
    <n v="47"/>
    <b v="1"/>
    <x v="12"/>
    <n v="122"/>
    <x v="643"/>
    <x v="4"/>
    <x v="12"/>
    <x v="846"/>
    <d v="2014-03-10T14:00:00"/>
    <x v="3"/>
  </r>
  <r>
    <x v="847"/>
    <s v="CENTROPYMUSIC"/>
    <s v="MUSIC WITH MEANING!  MUSIC THAT MATTERS!!!"/>
    <x v="185"/>
    <x v="115"/>
    <x v="0"/>
    <s v="US"/>
    <s v="USD"/>
    <x v="847"/>
    <x v="847"/>
    <b v="0"/>
    <n v="1"/>
    <b v="1"/>
    <x v="12"/>
    <n v="100"/>
    <x v="119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x v="43"/>
    <x v="452"/>
    <x v="0"/>
    <s v="US"/>
    <s v="USD"/>
    <x v="848"/>
    <x v="848"/>
    <b v="0"/>
    <n v="16"/>
    <b v="1"/>
    <x v="12"/>
    <n v="100"/>
    <x v="644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x v="849"/>
    <b v="0"/>
    <n v="115"/>
    <b v="1"/>
    <x v="12"/>
    <n v="120"/>
    <x v="645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x v="850"/>
    <b v="0"/>
    <n v="133"/>
    <b v="1"/>
    <x v="12"/>
    <n v="155"/>
    <x v="646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x v="851"/>
    <b v="0"/>
    <n v="70"/>
    <b v="1"/>
    <x v="12"/>
    <n v="130"/>
    <x v="647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x v="8"/>
    <x v="644"/>
    <x v="0"/>
    <s v="US"/>
    <s v="USD"/>
    <x v="852"/>
    <x v="852"/>
    <b v="0"/>
    <n v="62"/>
    <b v="1"/>
    <x v="12"/>
    <n v="105"/>
    <x v="648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x v="43"/>
    <x v="452"/>
    <x v="0"/>
    <s v="US"/>
    <s v="USD"/>
    <x v="853"/>
    <x v="853"/>
    <b v="0"/>
    <n v="10"/>
    <b v="1"/>
    <x v="12"/>
    <n v="100"/>
    <x v="179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x v="854"/>
    <b v="0"/>
    <n v="499"/>
    <b v="1"/>
    <x v="12"/>
    <n v="118"/>
    <x v="649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x v="855"/>
    <b v="0"/>
    <n v="47"/>
    <b v="1"/>
    <x v="12"/>
    <n v="103"/>
    <x v="650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x v="856"/>
    <b v="0"/>
    <n v="28"/>
    <b v="1"/>
    <x v="12"/>
    <n v="218"/>
    <x v="651"/>
    <x v="4"/>
    <x v="12"/>
    <x v="856"/>
    <d v="2016-10-25T19:00:00"/>
    <x v="2"/>
  </r>
  <r>
    <x v="857"/>
    <s v="A Reason To Breathe - DEBUT ALBUM"/>
    <s v="Modern Post-Hardcore/Electro music (Hardstyle, EDM, Trap, Dubstep, Dembow, House)."/>
    <x v="38"/>
    <x v="647"/>
    <x v="0"/>
    <s v="ES"/>
    <s v="EUR"/>
    <x v="857"/>
    <x v="857"/>
    <b v="0"/>
    <n v="24"/>
    <b v="1"/>
    <x v="12"/>
    <n v="100"/>
    <x v="73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x v="858"/>
    <b v="0"/>
    <n v="76"/>
    <b v="1"/>
    <x v="12"/>
    <n v="144"/>
    <x v="652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x v="23"/>
    <x v="649"/>
    <x v="0"/>
    <s v="US"/>
    <s v="USD"/>
    <x v="859"/>
    <x v="859"/>
    <b v="0"/>
    <n v="98"/>
    <b v="1"/>
    <x v="12"/>
    <n v="105"/>
    <x v="653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x v="860"/>
    <b v="0"/>
    <n v="48"/>
    <b v="0"/>
    <x v="13"/>
    <n v="18"/>
    <x v="654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x v="861"/>
    <b v="0"/>
    <n v="2"/>
    <b v="0"/>
    <x v="13"/>
    <n v="2"/>
    <x v="470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x v="862"/>
    <b v="0"/>
    <n v="4"/>
    <b v="0"/>
    <x v="13"/>
    <n v="0"/>
    <x v="65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x v="863"/>
    <b v="0"/>
    <n v="5"/>
    <b v="0"/>
    <x v="13"/>
    <n v="5"/>
    <x v="656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x v="864"/>
    <b v="0"/>
    <n v="79"/>
    <b v="0"/>
    <x v="13"/>
    <n v="42"/>
    <x v="657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x v="865"/>
    <b v="0"/>
    <n v="2"/>
    <b v="0"/>
    <x v="13"/>
    <n v="2"/>
    <x v="377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x v="8"/>
    <x v="141"/>
    <x v="2"/>
    <s v="US"/>
    <s v="USD"/>
    <x v="866"/>
    <x v="866"/>
    <b v="0"/>
    <n v="11"/>
    <b v="0"/>
    <x v="13"/>
    <n v="18"/>
    <x v="65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x v="867"/>
    <b v="0"/>
    <n v="11"/>
    <b v="0"/>
    <x v="13"/>
    <n v="24"/>
    <x v="659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x v="868"/>
    <b v="0"/>
    <n v="1"/>
    <b v="0"/>
    <x v="13"/>
    <n v="0"/>
    <x v="73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x v="869"/>
    <b v="0"/>
    <n v="3"/>
    <b v="0"/>
    <x v="13"/>
    <n v="12"/>
    <x v="660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x v="870"/>
    <b v="0"/>
    <n v="5"/>
    <b v="0"/>
    <x v="13"/>
    <n v="0"/>
    <x v="661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x v="871"/>
    <b v="0"/>
    <n v="12"/>
    <b v="0"/>
    <x v="13"/>
    <n v="5"/>
    <x v="662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x v="872"/>
    <b v="0"/>
    <n v="2"/>
    <b v="0"/>
    <x v="13"/>
    <n v="1"/>
    <x v="151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x v="8"/>
    <x v="372"/>
    <x v="2"/>
    <s v="US"/>
    <s v="USD"/>
    <x v="873"/>
    <x v="873"/>
    <b v="0"/>
    <n v="5"/>
    <b v="0"/>
    <x v="13"/>
    <n v="1"/>
    <x v="373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x v="874"/>
    <b v="0"/>
    <n v="21"/>
    <b v="0"/>
    <x v="13"/>
    <n v="24"/>
    <x v="663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x v="875"/>
    <b v="0"/>
    <n v="0"/>
    <b v="0"/>
    <x v="13"/>
    <n v="0"/>
    <x v="121"/>
    <x v="4"/>
    <x v="13"/>
    <x v="875"/>
    <d v="2015-09-21T17:22:11"/>
    <x v="0"/>
  </r>
  <r>
    <x v="876"/>
    <s v="Sound Of Dobells"/>
    <s v="What was the greatest record shop ever?  DOBELLS!"/>
    <x v="189"/>
    <x v="656"/>
    <x v="2"/>
    <s v="GB"/>
    <s v="GBP"/>
    <x v="876"/>
    <x v="876"/>
    <b v="0"/>
    <n v="45"/>
    <b v="0"/>
    <x v="13"/>
    <n v="41"/>
    <x v="232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x v="877"/>
    <b v="0"/>
    <n v="29"/>
    <b v="0"/>
    <x v="13"/>
    <n v="68"/>
    <x v="664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x v="878"/>
    <b v="0"/>
    <n v="2"/>
    <b v="0"/>
    <x v="13"/>
    <n v="1"/>
    <x v="151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x v="879"/>
    <b v="0"/>
    <n v="30"/>
    <b v="0"/>
    <x v="13"/>
    <n v="31"/>
    <x v="665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x v="880"/>
    <b v="0"/>
    <n v="8"/>
    <b v="0"/>
    <x v="14"/>
    <n v="3"/>
    <x v="666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x v="881"/>
    <b v="0"/>
    <n v="1"/>
    <b v="0"/>
    <x v="14"/>
    <n v="1"/>
    <x v="179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x v="882"/>
    <b v="0"/>
    <n v="14"/>
    <b v="0"/>
    <x v="14"/>
    <n v="20"/>
    <x v="66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x v="883"/>
    <b v="0"/>
    <n v="24"/>
    <b v="0"/>
    <x v="14"/>
    <n v="40"/>
    <x v="66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x v="884"/>
    <b v="0"/>
    <n v="2"/>
    <b v="0"/>
    <x v="14"/>
    <n v="1"/>
    <x v="119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x v="885"/>
    <b v="0"/>
    <n v="21"/>
    <b v="0"/>
    <x v="14"/>
    <n v="75"/>
    <x v="669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x v="886"/>
    <b v="0"/>
    <n v="7"/>
    <b v="0"/>
    <x v="14"/>
    <n v="41"/>
    <x v="670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x v="887"/>
    <b v="0"/>
    <n v="0"/>
    <b v="0"/>
    <x v="14"/>
    <n v="0"/>
    <x v="121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x v="888"/>
    <b v="0"/>
    <n v="4"/>
    <b v="0"/>
    <x v="14"/>
    <n v="7"/>
    <x v="656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x v="889"/>
    <b v="0"/>
    <n v="32"/>
    <b v="0"/>
    <x v="14"/>
    <n v="9"/>
    <x v="671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x v="890"/>
    <b v="0"/>
    <n v="4"/>
    <b v="0"/>
    <x v="14"/>
    <n v="4"/>
    <x v="672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x v="891"/>
    <b v="0"/>
    <n v="9"/>
    <b v="0"/>
    <x v="14"/>
    <n v="3"/>
    <x v="673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x v="892"/>
    <b v="0"/>
    <n v="17"/>
    <b v="0"/>
    <x v="14"/>
    <n v="41"/>
    <x v="674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x v="893"/>
    <b v="0"/>
    <n v="5"/>
    <b v="0"/>
    <x v="14"/>
    <n v="10"/>
    <x v="375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x v="894"/>
    <b v="0"/>
    <n v="53"/>
    <b v="0"/>
    <x v="14"/>
    <n v="39"/>
    <x v="675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x v="895"/>
    <b v="0"/>
    <n v="7"/>
    <b v="0"/>
    <x v="14"/>
    <n v="2"/>
    <x v="67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x v="896"/>
    <b v="0"/>
    <n v="72"/>
    <b v="0"/>
    <x v="14"/>
    <n v="40"/>
    <x v="677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x v="897"/>
    <b v="0"/>
    <n v="0"/>
    <b v="0"/>
    <x v="14"/>
    <n v="0"/>
    <x v="121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x v="898"/>
    <b v="0"/>
    <n v="2"/>
    <b v="0"/>
    <x v="14"/>
    <n v="3"/>
    <x v="431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x v="47"/>
    <x v="668"/>
    <x v="2"/>
    <s v="US"/>
    <s v="USD"/>
    <x v="899"/>
    <x v="899"/>
    <b v="0"/>
    <n v="8"/>
    <b v="0"/>
    <x v="14"/>
    <n v="37"/>
    <x v="431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x v="10"/>
    <x v="577"/>
    <x v="2"/>
    <s v="US"/>
    <s v="USD"/>
    <x v="900"/>
    <x v="900"/>
    <b v="0"/>
    <n v="2"/>
    <b v="0"/>
    <x v="13"/>
    <n v="0"/>
    <x v="678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x v="901"/>
    <b v="0"/>
    <n v="0"/>
    <b v="0"/>
    <x v="13"/>
    <n v="0"/>
    <x v="121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x v="902"/>
    <b v="0"/>
    <n v="3"/>
    <b v="0"/>
    <x v="13"/>
    <n v="0"/>
    <x v="179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x v="903"/>
    <b v="0"/>
    <n v="4"/>
    <b v="0"/>
    <x v="13"/>
    <n v="3"/>
    <x v="375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x v="904"/>
    <b v="0"/>
    <n v="3"/>
    <b v="0"/>
    <x v="13"/>
    <n v="0"/>
    <x v="679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x v="115"/>
    <x v="670"/>
    <x v="2"/>
    <s v="US"/>
    <s v="USD"/>
    <x v="905"/>
    <x v="905"/>
    <b v="0"/>
    <n v="6"/>
    <b v="0"/>
    <x v="13"/>
    <n v="3"/>
    <x v="680"/>
    <x v="4"/>
    <x v="13"/>
    <x v="905"/>
    <d v="2011-01-24T05:45:26"/>
    <x v="7"/>
  </r>
  <r>
    <x v="906"/>
    <s v="24th Music Presents Channeling Motown (Live)"/>
    <s v="The DMV's most respected saxophonist pay tribute to Motown."/>
    <x v="36"/>
    <x v="117"/>
    <x v="2"/>
    <s v="US"/>
    <s v="USD"/>
    <x v="906"/>
    <x v="906"/>
    <b v="0"/>
    <n v="0"/>
    <b v="0"/>
    <x v="13"/>
    <n v="0"/>
    <x v="121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x v="193"/>
    <x v="117"/>
    <x v="2"/>
    <s v="US"/>
    <s v="USD"/>
    <x v="907"/>
    <x v="907"/>
    <b v="0"/>
    <n v="0"/>
    <b v="0"/>
    <x v="13"/>
    <n v="0"/>
    <x v="121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x v="908"/>
    <b v="0"/>
    <n v="0"/>
    <b v="0"/>
    <x v="13"/>
    <n v="0"/>
    <x v="121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x v="909"/>
    <b v="0"/>
    <n v="8"/>
    <b v="0"/>
    <x v="13"/>
    <n v="3"/>
    <x v="177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x v="910"/>
    <b v="0"/>
    <n v="5"/>
    <b v="0"/>
    <x v="13"/>
    <n v="22"/>
    <x v="681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x v="911"/>
    <b v="0"/>
    <n v="0"/>
    <b v="0"/>
    <x v="13"/>
    <n v="0"/>
    <x v="121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x v="912"/>
    <b v="0"/>
    <n v="2"/>
    <b v="0"/>
    <x v="13"/>
    <n v="1"/>
    <x v="2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x v="913"/>
    <b v="0"/>
    <n v="24"/>
    <b v="0"/>
    <x v="13"/>
    <n v="7"/>
    <x v="682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x v="15"/>
    <x v="117"/>
    <x v="2"/>
    <s v="US"/>
    <s v="USD"/>
    <x v="914"/>
    <x v="914"/>
    <b v="0"/>
    <n v="0"/>
    <b v="0"/>
    <x v="13"/>
    <n v="0"/>
    <x v="121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x v="915"/>
    <b v="0"/>
    <n v="9"/>
    <b v="0"/>
    <x v="13"/>
    <n v="6"/>
    <x v="683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x v="916"/>
    <b v="0"/>
    <n v="0"/>
    <b v="0"/>
    <x v="13"/>
    <n v="0"/>
    <x v="121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x v="917"/>
    <b v="0"/>
    <n v="1"/>
    <b v="0"/>
    <x v="13"/>
    <n v="1"/>
    <x v="179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x v="918"/>
    <b v="0"/>
    <n v="10"/>
    <b v="0"/>
    <x v="13"/>
    <n v="5"/>
    <x v="684"/>
    <x v="4"/>
    <x v="13"/>
    <x v="918"/>
    <d v="2014-12-01T22:59:21"/>
    <x v="3"/>
  </r>
  <r>
    <x v="919"/>
    <s v="Jazz CD:  Out of The Blue"/>
    <s v="Cool jazz with a New Orleans flavor."/>
    <x v="22"/>
    <x v="173"/>
    <x v="2"/>
    <s v="US"/>
    <s v="USD"/>
    <x v="919"/>
    <x v="919"/>
    <b v="0"/>
    <n v="1"/>
    <b v="0"/>
    <x v="13"/>
    <n v="1"/>
    <x v="101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x v="920"/>
    <b v="0"/>
    <n v="0"/>
    <b v="0"/>
    <x v="13"/>
    <n v="0"/>
    <x v="121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x v="921"/>
    <b v="0"/>
    <n v="20"/>
    <b v="0"/>
    <x v="13"/>
    <n v="31"/>
    <x v="68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x v="922"/>
    <b v="0"/>
    <n v="30"/>
    <b v="0"/>
    <x v="13"/>
    <n v="21"/>
    <x v="686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x v="923"/>
    <b v="0"/>
    <n v="6"/>
    <b v="0"/>
    <x v="13"/>
    <n v="2"/>
    <x v="687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x v="924"/>
    <b v="0"/>
    <n v="15"/>
    <b v="0"/>
    <x v="13"/>
    <n v="11"/>
    <x v="68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x v="925"/>
    <b v="0"/>
    <n v="5"/>
    <b v="0"/>
    <x v="13"/>
    <n v="3"/>
    <x v="689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x v="926"/>
    <b v="0"/>
    <n v="0"/>
    <b v="0"/>
    <x v="13"/>
    <n v="0"/>
    <x v="121"/>
    <x v="4"/>
    <x v="13"/>
    <x v="926"/>
    <d v="2010-07-08T22:40:00"/>
    <x v="7"/>
  </r>
  <r>
    <x v="927"/>
    <s v="JETRO DA SILVA FUNK PROJECT"/>
    <s v="Studio CD/DVD Solo project of Pianist &amp; Keyboardist Jetro da Silva"/>
    <x v="22"/>
    <x v="117"/>
    <x v="2"/>
    <s v="US"/>
    <s v="USD"/>
    <x v="927"/>
    <x v="927"/>
    <b v="0"/>
    <n v="0"/>
    <b v="0"/>
    <x v="13"/>
    <n v="0"/>
    <x v="121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x v="107"/>
    <x v="607"/>
    <x v="2"/>
    <s v="US"/>
    <s v="USD"/>
    <x v="928"/>
    <x v="928"/>
    <b v="0"/>
    <n v="28"/>
    <b v="0"/>
    <x v="13"/>
    <n v="11"/>
    <x v="690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x v="929"/>
    <b v="0"/>
    <n v="0"/>
    <b v="0"/>
    <x v="13"/>
    <n v="0"/>
    <x v="121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x v="930"/>
    <b v="0"/>
    <n v="5"/>
    <b v="0"/>
    <x v="13"/>
    <n v="38"/>
    <x v="15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x v="931"/>
    <b v="0"/>
    <n v="7"/>
    <b v="0"/>
    <x v="13"/>
    <n v="7"/>
    <x v="691"/>
    <x v="4"/>
    <x v="13"/>
    <x v="931"/>
    <d v="2014-03-16T22:00:00"/>
    <x v="3"/>
  </r>
  <r>
    <x v="932"/>
    <s v="Mandy Harvey Christmas Album"/>
    <s v="Help me to create my 3rd album, a Christmas CD with 16 Holiday/Original favorites!"/>
    <x v="196"/>
    <x v="677"/>
    <x v="2"/>
    <s v="US"/>
    <s v="USD"/>
    <x v="932"/>
    <x v="932"/>
    <b v="0"/>
    <n v="30"/>
    <b v="0"/>
    <x v="13"/>
    <n v="15"/>
    <x v="692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x v="933"/>
    <b v="0"/>
    <n v="2"/>
    <b v="0"/>
    <x v="13"/>
    <n v="6"/>
    <x v="88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x v="934"/>
    <b v="0"/>
    <n v="30"/>
    <b v="0"/>
    <x v="13"/>
    <n v="30"/>
    <x v="693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x v="935"/>
    <b v="0"/>
    <n v="2"/>
    <b v="0"/>
    <x v="13"/>
    <n v="1"/>
    <x v="380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x v="936"/>
    <b v="0"/>
    <n v="0"/>
    <b v="0"/>
    <x v="13"/>
    <n v="0"/>
    <x v="121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x v="937"/>
    <b v="0"/>
    <n v="2"/>
    <b v="0"/>
    <x v="13"/>
    <n v="1"/>
    <x v="135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x v="938"/>
    <b v="0"/>
    <n v="1"/>
    <b v="0"/>
    <x v="13"/>
    <n v="0"/>
    <x v="380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x v="939"/>
    <b v="0"/>
    <n v="2"/>
    <b v="0"/>
    <x v="13"/>
    <n v="1"/>
    <x v="135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x v="940"/>
    <b v="0"/>
    <n v="14"/>
    <b v="0"/>
    <x v="8"/>
    <n v="17"/>
    <x v="694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x v="941"/>
    <b v="0"/>
    <n v="31"/>
    <b v="0"/>
    <x v="8"/>
    <n v="2"/>
    <x v="572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x v="942"/>
    <b v="0"/>
    <n v="16"/>
    <b v="0"/>
    <x v="8"/>
    <n v="9"/>
    <x v="695"/>
    <x v="2"/>
    <x v="8"/>
    <x v="942"/>
    <d v="2016-02-18T20:14:20"/>
    <x v="2"/>
  </r>
  <r>
    <x v="943"/>
    <s v="SleepMode"/>
    <s v="A mask for home or travel that will give you the best, undisturbed sleep of your life."/>
    <x v="9"/>
    <x v="683"/>
    <x v="2"/>
    <s v="US"/>
    <s v="USD"/>
    <x v="943"/>
    <x v="943"/>
    <b v="0"/>
    <n v="12"/>
    <b v="0"/>
    <x v="8"/>
    <n v="10"/>
    <x v="696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x v="944"/>
    <b v="0"/>
    <n v="96"/>
    <b v="0"/>
    <x v="8"/>
    <n v="13"/>
    <x v="697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x v="57"/>
    <x v="685"/>
    <x v="2"/>
    <s v="FR"/>
    <s v="EUR"/>
    <x v="945"/>
    <x v="945"/>
    <b v="0"/>
    <n v="16"/>
    <b v="0"/>
    <x v="8"/>
    <n v="2"/>
    <x v="698"/>
    <x v="2"/>
    <x v="8"/>
    <x v="945"/>
    <d v="2017-02-18T23:59:00"/>
    <x v="2"/>
  </r>
  <r>
    <x v="946"/>
    <s v="OmniTrade Apron"/>
    <s v="Soft edged-Hard working. The perfect wearable organization for the home and professional shop."/>
    <x v="36"/>
    <x v="686"/>
    <x v="2"/>
    <s v="US"/>
    <s v="USD"/>
    <x v="946"/>
    <x v="946"/>
    <b v="0"/>
    <n v="5"/>
    <b v="0"/>
    <x v="8"/>
    <n v="2"/>
    <x v="699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x v="947"/>
    <b v="0"/>
    <n v="0"/>
    <b v="0"/>
    <x v="8"/>
    <n v="0"/>
    <x v="121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x v="948"/>
    <b v="0"/>
    <n v="8"/>
    <b v="0"/>
    <x v="8"/>
    <n v="12"/>
    <x v="88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x v="22"/>
    <x v="687"/>
    <x v="2"/>
    <s v="DE"/>
    <s v="EUR"/>
    <x v="949"/>
    <x v="949"/>
    <b v="0"/>
    <n v="7"/>
    <b v="0"/>
    <x v="8"/>
    <n v="1"/>
    <x v="492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x v="10"/>
    <x v="688"/>
    <x v="2"/>
    <s v="CA"/>
    <s v="CAD"/>
    <x v="950"/>
    <x v="950"/>
    <b v="0"/>
    <n v="24"/>
    <b v="0"/>
    <x v="8"/>
    <n v="28"/>
    <x v="700"/>
    <x v="2"/>
    <x v="8"/>
    <x v="950"/>
    <d v="2016-01-17T18:01:01"/>
    <x v="0"/>
  </r>
  <r>
    <x v="951"/>
    <s v="Smart Harness"/>
    <s v="Revolutionizing the way we walk our dogs!"/>
    <x v="63"/>
    <x v="689"/>
    <x v="2"/>
    <s v="US"/>
    <s v="USD"/>
    <x v="951"/>
    <x v="951"/>
    <b v="0"/>
    <n v="121"/>
    <b v="0"/>
    <x v="8"/>
    <n v="38"/>
    <x v="701"/>
    <x v="2"/>
    <x v="8"/>
    <x v="951"/>
    <d v="2016-06-04T15:41:12"/>
    <x v="2"/>
  </r>
  <r>
    <x v="952"/>
    <s v="Audionoggin - Join the Earvolution"/>
    <s v="Audionoggin: Wireless personal surround sound for the athlete in everyone."/>
    <x v="197"/>
    <x v="690"/>
    <x v="2"/>
    <s v="US"/>
    <s v="USD"/>
    <x v="952"/>
    <x v="952"/>
    <b v="0"/>
    <n v="196"/>
    <b v="0"/>
    <x v="8"/>
    <n v="40"/>
    <x v="284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x v="953"/>
    <b v="0"/>
    <n v="5"/>
    <b v="0"/>
    <x v="8"/>
    <n v="1"/>
    <x v="70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x v="954"/>
    <b v="0"/>
    <n v="73"/>
    <b v="0"/>
    <x v="8"/>
    <n v="43"/>
    <x v="703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x v="955"/>
    <b v="0"/>
    <n v="93"/>
    <b v="0"/>
    <x v="8"/>
    <n v="6"/>
    <x v="704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x v="956"/>
    <b v="0"/>
    <n v="17"/>
    <b v="0"/>
    <x v="8"/>
    <n v="2"/>
    <x v="705"/>
    <x v="2"/>
    <x v="8"/>
    <x v="956"/>
    <d v="2015-04-26T20:55:59"/>
    <x v="0"/>
  </r>
  <r>
    <x v="957"/>
    <s v="DUALBAND, the Leather NFC Smart Watch Band"/>
    <s v="A Leather Smart watch Band, that NEVER needs to be charged for only $37!"/>
    <x v="14"/>
    <x v="694"/>
    <x v="2"/>
    <s v="US"/>
    <s v="USD"/>
    <x v="957"/>
    <x v="957"/>
    <b v="0"/>
    <n v="7"/>
    <b v="0"/>
    <x v="8"/>
    <n v="2"/>
    <x v="706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x v="958"/>
    <b v="0"/>
    <n v="17"/>
    <b v="0"/>
    <x v="8"/>
    <n v="11"/>
    <x v="707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x v="959"/>
    <b v="0"/>
    <n v="171"/>
    <b v="0"/>
    <x v="8"/>
    <n v="39"/>
    <x v="708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x v="960"/>
    <b v="0"/>
    <n v="188"/>
    <b v="0"/>
    <x v="8"/>
    <n v="46"/>
    <x v="709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x v="961"/>
    <b v="0"/>
    <n v="110"/>
    <b v="0"/>
    <x v="8"/>
    <n v="42"/>
    <x v="710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x v="962"/>
    <b v="0"/>
    <n v="37"/>
    <b v="0"/>
    <x v="8"/>
    <n v="28"/>
    <x v="711"/>
    <x v="2"/>
    <x v="8"/>
    <x v="962"/>
    <d v="2016-02-11T17:05:53"/>
    <x v="2"/>
  </r>
  <r>
    <x v="963"/>
    <s v="The Ultimate Learning Center"/>
    <s v="WE are molding an educated, motivated, non violent GENERATION!"/>
    <x v="19"/>
    <x v="700"/>
    <x v="2"/>
    <s v="US"/>
    <s v="USD"/>
    <x v="963"/>
    <x v="963"/>
    <b v="0"/>
    <n v="9"/>
    <b v="0"/>
    <x v="8"/>
    <n v="1"/>
    <x v="712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x v="964"/>
    <b v="0"/>
    <n v="29"/>
    <b v="0"/>
    <x v="8"/>
    <n v="1"/>
    <x v="713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x v="965"/>
    <b v="0"/>
    <n v="6"/>
    <b v="0"/>
    <x v="8"/>
    <n v="1"/>
    <x v="714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x v="966"/>
    <b v="0"/>
    <n v="30"/>
    <b v="0"/>
    <x v="8"/>
    <n v="15"/>
    <x v="715"/>
    <x v="2"/>
    <x v="8"/>
    <x v="966"/>
    <d v="2016-10-06T15:15:32"/>
    <x v="2"/>
  </r>
  <r>
    <x v="967"/>
    <s v="Better Beanie"/>
    <s v="Better Beanie is the new therapeutic wearable designed to assist you while keeping your hands free."/>
    <x v="22"/>
    <x v="703"/>
    <x v="2"/>
    <s v="US"/>
    <s v="USD"/>
    <x v="967"/>
    <x v="967"/>
    <b v="0"/>
    <n v="81"/>
    <b v="0"/>
    <x v="8"/>
    <n v="18"/>
    <x v="716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x v="968"/>
    <b v="0"/>
    <n v="4"/>
    <b v="0"/>
    <x v="8"/>
    <n v="1"/>
    <x v="717"/>
    <x v="2"/>
    <x v="8"/>
    <x v="968"/>
    <d v="2014-08-15T20:20:34"/>
    <x v="3"/>
  </r>
  <r>
    <x v="969"/>
    <s v="Make 100 | Geek &amp; Chic: Smart Safety Jewelry."/>
    <s v="Geek &amp; Chic Smart Jewelry Collection, Wearables Meet Style!"/>
    <x v="11"/>
    <x v="704"/>
    <x v="2"/>
    <s v="MX"/>
    <s v="MXN"/>
    <x v="969"/>
    <x v="969"/>
    <b v="0"/>
    <n v="11"/>
    <b v="0"/>
    <x v="8"/>
    <n v="47"/>
    <x v="718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x v="970"/>
    <b v="0"/>
    <n v="14"/>
    <b v="0"/>
    <x v="8"/>
    <n v="46"/>
    <x v="719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x v="971"/>
    <b v="0"/>
    <n v="5"/>
    <b v="0"/>
    <x v="8"/>
    <n v="0"/>
    <x v="720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x v="972"/>
    <b v="0"/>
    <n v="45"/>
    <b v="0"/>
    <x v="8"/>
    <n v="35"/>
    <x v="721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x v="973"/>
    <b v="0"/>
    <n v="8"/>
    <b v="0"/>
    <x v="8"/>
    <n v="2"/>
    <x v="722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x v="63"/>
    <x v="668"/>
    <x v="2"/>
    <s v="US"/>
    <s v="USD"/>
    <x v="974"/>
    <x v="974"/>
    <b v="0"/>
    <n v="3"/>
    <b v="0"/>
    <x v="8"/>
    <n v="1"/>
    <x v="72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x v="975"/>
    <b v="0"/>
    <n v="24"/>
    <b v="0"/>
    <x v="8"/>
    <n v="3"/>
    <x v="724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x v="976"/>
    <b v="0"/>
    <n v="18"/>
    <b v="0"/>
    <x v="8"/>
    <n v="2"/>
    <x v="72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x v="977"/>
    <b v="0"/>
    <n v="12"/>
    <b v="0"/>
    <x v="8"/>
    <n v="34"/>
    <x v="726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x v="978"/>
    <b v="0"/>
    <n v="123"/>
    <b v="0"/>
    <x v="8"/>
    <n v="56"/>
    <x v="727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x v="979"/>
    <b v="0"/>
    <n v="96"/>
    <b v="0"/>
    <x v="8"/>
    <n v="83"/>
    <x v="728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x v="980"/>
    <b v="0"/>
    <n v="31"/>
    <b v="0"/>
    <x v="8"/>
    <n v="15"/>
    <x v="729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x v="981"/>
    <b v="0"/>
    <n v="4"/>
    <b v="0"/>
    <x v="8"/>
    <n v="0"/>
    <x v="730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x v="178"/>
    <x v="158"/>
    <x v="2"/>
    <s v="US"/>
    <s v="USD"/>
    <x v="982"/>
    <x v="982"/>
    <b v="0"/>
    <n v="3"/>
    <b v="0"/>
    <x v="8"/>
    <n v="0"/>
    <x v="120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x v="983"/>
    <b v="0"/>
    <n v="179"/>
    <b v="0"/>
    <x v="8"/>
    <n v="30"/>
    <x v="731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x v="984"/>
    <b v="0"/>
    <n v="3"/>
    <b v="0"/>
    <x v="8"/>
    <n v="1"/>
    <x v="732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x v="985"/>
    <b v="0"/>
    <n v="23"/>
    <b v="0"/>
    <x v="8"/>
    <n v="6"/>
    <x v="733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x v="986"/>
    <b v="0"/>
    <n v="23"/>
    <b v="0"/>
    <x v="8"/>
    <n v="13"/>
    <x v="734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x v="63"/>
    <x v="717"/>
    <x v="2"/>
    <s v="NL"/>
    <s v="EUR"/>
    <x v="987"/>
    <x v="987"/>
    <b v="0"/>
    <n v="41"/>
    <b v="0"/>
    <x v="8"/>
    <n v="13"/>
    <x v="735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x v="988"/>
    <b v="0"/>
    <n v="0"/>
    <b v="0"/>
    <x v="8"/>
    <n v="0"/>
    <x v="121"/>
    <x v="2"/>
    <x v="8"/>
    <x v="988"/>
    <d v="2016-10-01T08:33:45"/>
    <x v="2"/>
  </r>
  <r>
    <x v="989"/>
    <s v="Power Rope"/>
    <s v="The most useful phone charger you will ever buy"/>
    <x v="3"/>
    <x v="718"/>
    <x v="2"/>
    <s v="US"/>
    <s v="USD"/>
    <x v="989"/>
    <x v="989"/>
    <b v="0"/>
    <n v="32"/>
    <b v="0"/>
    <x v="8"/>
    <n v="17"/>
    <x v="736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x v="990"/>
    <b v="0"/>
    <n v="2"/>
    <b v="0"/>
    <x v="8"/>
    <n v="0"/>
    <x v="31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x v="991"/>
    <b v="0"/>
    <n v="7"/>
    <b v="0"/>
    <x v="8"/>
    <n v="4"/>
    <x v="737"/>
    <x v="2"/>
    <x v="8"/>
    <x v="991"/>
    <d v="2016-07-12T18:51:00"/>
    <x v="2"/>
  </r>
  <r>
    <x v="992"/>
    <s v="WairConditioning"/>
    <s v="The HOTTEST and COOLEST thing yet! WairConditioning... an entirely new level of comfortability!"/>
    <x v="57"/>
    <x v="720"/>
    <x v="2"/>
    <s v="US"/>
    <s v="USD"/>
    <x v="992"/>
    <x v="992"/>
    <b v="0"/>
    <n v="4"/>
    <b v="0"/>
    <x v="8"/>
    <n v="0"/>
    <x v="738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x v="993"/>
    <b v="0"/>
    <n v="196"/>
    <b v="0"/>
    <x v="8"/>
    <n v="25"/>
    <x v="739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x v="994"/>
    <b v="0"/>
    <n v="11"/>
    <b v="0"/>
    <x v="8"/>
    <n v="2"/>
    <x v="740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x v="995"/>
    <b v="0"/>
    <n v="9"/>
    <b v="0"/>
    <x v="8"/>
    <n v="7"/>
    <x v="741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x v="23"/>
    <x v="654"/>
    <x v="2"/>
    <s v="US"/>
    <s v="USD"/>
    <x v="996"/>
    <x v="996"/>
    <b v="0"/>
    <n v="5"/>
    <b v="0"/>
    <x v="8"/>
    <n v="2"/>
    <x v="31"/>
    <x v="2"/>
    <x v="8"/>
    <x v="996"/>
    <d v="2014-07-27T15:27:00"/>
    <x v="3"/>
  </r>
  <r>
    <x v="997"/>
    <s v="iPhanny"/>
    <s v="The iPhanny keeps your iPhone 6 safe from bending in those dangerous pants pockets."/>
    <x v="10"/>
    <x v="654"/>
    <x v="2"/>
    <s v="US"/>
    <s v="USD"/>
    <x v="997"/>
    <x v="997"/>
    <b v="0"/>
    <n v="8"/>
    <b v="0"/>
    <x v="8"/>
    <n v="1"/>
    <x v="742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x v="998"/>
    <b v="0"/>
    <n v="229"/>
    <b v="0"/>
    <x v="8"/>
    <n v="59"/>
    <x v="7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x v="999"/>
    <b v="0"/>
    <n v="40"/>
    <b v="0"/>
    <x v="8"/>
    <n v="8"/>
    <x v="744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x v="1000"/>
    <b v="0"/>
    <n v="6"/>
    <b v="0"/>
    <x v="8"/>
    <n v="2"/>
    <x v="745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x v="1001"/>
    <b v="0"/>
    <n v="4"/>
    <b v="0"/>
    <x v="8"/>
    <n v="104"/>
    <x v="746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x v="1002"/>
    <b v="0"/>
    <n v="22"/>
    <b v="0"/>
    <x v="8"/>
    <n v="30"/>
    <x v="747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x v="1003"/>
    <b v="0"/>
    <n v="15"/>
    <b v="0"/>
    <x v="8"/>
    <n v="16"/>
    <x v="748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x v="1004"/>
    <b v="0"/>
    <n v="95"/>
    <b v="0"/>
    <x v="8"/>
    <n v="82"/>
    <x v="749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x v="1005"/>
    <b v="0"/>
    <n v="161"/>
    <b v="0"/>
    <x v="8"/>
    <n v="75"/>
    <x v="750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x v="1006"/>
    <b v="0"/>
    <n v="8"/>
    <b v="0"/>
    <x v="8"/>
    <n v="6"/>
    <x v="751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x v="1007"/>
    <b v="0"/>
    <n v="76"/>
    <b v="0"/>
    <x v="8"/>
    <n v="44"/>
    <x v="752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x v="1008"/>
    <b v="0"/>
    <n v="1"/>
    <b v="0"/>
    <x v="8"/>
    <n v="0"/>
    <x v="404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x v="1009"/>
    <b v="0"/>
    <n v="101"/>
    <b v="0"/>
    <x v="8"/>
    <n v="13"/>
    <x v="177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x v="1010"/>
    <b v="0"/>
    <n v="4"/>
    <b v="0"/>
    <x v="8"/>
    <n v="0"/>
    <x v="687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x v="1011"/>
    <b v="0"/>
    <n v="1"/>
    <b v="0"/>
    <x v="8"/>
    <n v="0"/>
    <x v="753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x v="1012"/>
    <b v="0"/>
    <n v="775"/>
    <b v="0"/>
    <x v="8"/>
    <n v="21535"/>
    <x v="754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x v="1013"/>
    <b v="0"/>
    <n v="90"/>
    <b v="0"/>
    <x v="8"/>
    <n v="35"/>
    <x v="755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x v="3"/>
    <x v="738"/>
    <x v="1"/>
    <s v="US"/>
    <s v="USD"/>
    <x v="1014"/>
    <x v="1014"/>
    <b v="0"/>
    <n v="16"/>
    <b v="0"/>
    <x v="8"/>
    <n v="31"/>
    <x v="756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x v="1015"/>
    <b v="0"/>
    <n v="6"/>
    <b v="0"/>
    <x v="8"/>
    <n v="3"/>
    <x v="375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x v="1016"/>
    <b v="0"/>
    <n v="38"/>
    <b v="0"/>
    <x v="8"/>
    <n v="3"/>
    <x v="757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x v="1017"/>
    <b v="0"/>
    <n v="355"/>
    <b v="0"/>
    <x v="8"/>
    <n v="23"/>
    <x v="758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x v="22"/>
    <x v="742"/>
    <x v="1"/>
    <s v="US"/>
    <s v="USD"/>
    <x v="1018"/>
    <x v="1018"/>
    <b v="0"/>
    <n v="7"/>
    <b v="0"/>
    <x v="8"/>
    <n v="3"/>
    <x v="759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x v="1019"/>
    <b v="0"/>
    <n v="400"/>
    <b v="0"/>
    <x v="8"/>
    <n v="47"/>
    <x v="454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x v="1020"/>
    <b v="0"/>
    <n v="30"/>
    <b v="1"/>
    <x v="15"/>
    <n v="206"/>
    <x v="760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x v="9"/>
    <x v="745"/>
    <x v="0"/>
    <s v="US"/>
    <s v="USD"/>
    <x v="1021"/>
    <x v="1021"/>
    <b v="1"/>
    <n v="478"/>
    <b v="1"/>
    <x v="15"/>
    <n v="352"/>
    <x v="761"/>
    <x v="4"/>
    <x v="15"/>
    <x v="1021"/>
    <d v="2015-10-17T04:00:00"/>
    <x v="0"/>
  </r>
  <r>
    <x v="1022"/>
    <s v="Sammy Bananas - Bootlegs Vol. 2!!"/>
    <s v="Help get four new bootlegs onto vinyl in the second installment of my series!"/>
    <x v="13"/>
    <x v="746"/>
    <x v="0"/>
    <s v="US"/>
    <s v="USD"/>
    <x v="1022"/>
    <x v="1022"/>
    <b v="1"/>
    <n v="74"/>
    <b v="1"/>
    <x v="15"/>
    <n v="115"/>
    <x v="762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x v="1023"/>
    <b v="0"/>
    <n v="131"/>
    <b v="1"/>
    <x v="15"/>
    <n v="237"/>
    <x v="763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x v="1024"/>
    <b v="1"/>
    <n v="61"/>
    <b v="1"/>
    <x v="15"/>
    <n v="119"/>
    <x v="764"/>
    <x v="4"/>
    <x v="15"/>
    <x v="1024"/>
    <d v="2016-01-31T13:56:03"/>
    <x v="2"/>
  </r>
  <r>
    <x v="1025"/>
    <s v="[NUREN] The New Renaissance"/>
    <s v="Jake Kaufman and Jessie Seely present THE WORLD'S FIRST VIRTUAL REALITY ROCK OPERA."/>
    <x v="54"/>
    <x v="749"/>
    <x v="0"/>
    <s v="US"/>
    <s v="USD"/>
    <x v="1025"/>
    <x v="1025"/>
    <b v="1"/>
    <n v="1071"/>
    <b v="1"/>
    <x v="15"/>
    <n v="110"/>
    <x v="765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x v="1026"/>
    <b v="1"/>
    <n v="122"/>
    <b v="1"/>
    <x v="15"/>
    <n v="100"/>
    <x v="766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x v="1027"/>
    <b v="1"/>
    <n v="111"/>
    <b v="1"/>
    <x v="15"/>
    <n v="103"/>
    <x v="7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x v="1028"/>
    <b v="1"/>
    <n v="255"/>
    <b v="1"/>
    <x v="15"/>
    <n v="117"/>
    <x v="768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x v="3"/>
    <x v="753"/>
    <x v="0"/>
    <s v="SE"/>
    <s v="SEK"/>
    <x v="1029"/>
    <x v="1029"/>
    <b v="0"/>
    <n v="141"/>
    <b v="1"/>
    <x v="15"/>
    <n v="112"/>
    <x v="769"/>
    <x v="4"/>
    <x v="15"/>
    <x v="1029"/>
    <d v="2015-04-04T21:59:00"/>
    <x v="0"/>
  </r>
  <r>
    <x v="1030"/>
    <s v="The Gothsicles - I FEEL SICLE"/>
    <s v="Help fund the latest Gothsicles mega-album, I FEEL SICLE!"/>
    <x v="13"/>
    <x v="754"/>
    <x v="0"/>
    <s v="US"/>
    <s v="USD"/>
    <x v="1030"/>
    <x v="1030"/>
    <b v="0"/>
    <n v="159"/>
    <b v="1"/>
    <x v="15"/>
    <n v="342"/>
    <x v="770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x v="1031"/>
    <b v="0"/>
    <n v="99"/>
    <b v="1"/>
    <x v="15"/>
    <n v="107"/>
    <x v="771"/>
    <x v="4"/>
    <x v="15"/>
    <x v="1031"/>
    <d v="2015-12-16T18:20:10"/>
    <x v="0"/>
  </r>
  <r>
    <x v="1032"/>
    <s v="Phantom Ship / Coastal (Album Preorder)"/>
    <s v="Ideal for living rooms and open spaces."/>
    <x v="105"/>
    <x v="756"/>
    <x v="0"/>
    <s v="US"/>
    <s v="USD"/>
    <x v="1032"/>
    <x v="1032"/>
    <b v="0"/>
    <n v="96"/>
    <b v="1"/>
    <x v="15"/>
    <n v="108"/>
    <x v="772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x v="1033"/>
    <b v="0"/>
    <n v="27"/>
    <b v="1"/>
    <x v="15"/>
    <n v="103"/>
    <x v="96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x v="1034"/>
    <b v="0"/>
    <n v="166"/>
    <b v="1"/>
    <x v="15"/>
    <n v="130"/>
    <x v="773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x v="1035"/>
    <b v="0"/>
    <n v="76"/>
    <b v="1"/>
    <x v="15"/>
    <n v="108"/>
    <x v="774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x v="37"/>
    <x v="759"/>
    <x v="0"/>
    <s v="US"/>
    <s v="USD"/>
    <x v="1036"/>
    <x v="1036"/>
    <b v="0"/>
    <n v="211"/>
    <b v="1"/>
    <x v="15"/>
    <n v="112"/>
    <x v="775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x v="1037"/>
    <b v="0"/>
    <n v="21"/>
    <b v="1"/>
    <x v="15"/>
    <n v="102"/>
    <x v="776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x v="1038"/>
    <b v="0"/>
    <n v="61"/>
    <b v="1"/>
    <x v="15"/>
    <n v="145"/>
    <x v="777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x v="1039"/>
    <b v="0"/>
    <n v="30"/>
    <b v="1"/>
    <x v="15"/>
    <n v="128"/>
    <x v="778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x v="1040"/>
    <b v="0"/>
    <n v="1"/>
    <b v="0"/>
    <x v="16"/>
    <n v="0"/>
    <x v="404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x v="1041"/>
    <b v="0"/>
    <n v="0"/>
    <b v="0"/>
    <x v="16"/>
    <n v="0"/>
    <x v="121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x v="1042"/>
    <b v="0"/>
    <n v="1"/>
    <b v="0"/>
    <x v="16"/>
    <n v="2"/>
    <x v="119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x v="1043"/>
    <b v="0"/>
    <n v="292"/>
    <b v="0"/>
    <x v="16"/>
    <n v="9"/>
    <x v="779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x v="1044"/>
    <b v="0"/>
    <n v="2"/>
    <b v="0"/>
    <x v="16"/>
    <n v="0"/>
    <x v="362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x v="1045"/>
    <b v="0"/>
    <n v="8"/>
    <b v="0"/>
    <x v="16"/>
    <n v="3"/>
    <x v="780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x v="1046"/>
    <b v="0"/>
    <n v="0"/>
    <b v="0"/>
    <x v="16"/>
    <n v="0"/>
    <x v="121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x v="1047"/>
    <b v="0"/>
    <n v="1"/>
    <b v="0"/>
    <x v="16"/>
    <n v="0"/>
    <x v="120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x v="1048"/>
    <b v="0"/>
    <n v="4"/>
    <b v="0"/>
    <x v="16"/>
    <n v="1"/>
    <x v="444"/>
    <x v="5"/>
    <x v="16"/>
    <x v="1048"/>
    <d v="2016-09-25T01:16:29"/>
    <x v="2"/>
  </r>
  <r>
    <x v="1049"/>
    <s v="J1 (Canceled)"/>
    <s v="------"/>
    <x v="14"/>
    <x v="117"/>
    <x v="1"/>
    <s v="US"/>
    <s v="USD"/>
    <x v="1049"/>
    <x v="1049"/>
    <b v="0"/>
    <n v="0"/>
    <b v="0"/>
    <x v="16"/>
    <n v="0"/>
    <x v="121"/>
    <x v="5"/>
    <x v="16"/>
    <x v="1049"/>
    <d v="2016-02-12T10:20:45"/>
    <x v="2"/>
  </r>
  <r>
    <x v="1050"/>
    <s v="The (Secular) Barbershop Podcast (Canceled)"/>
    <s v="Secularism is on the rise and I hear you.Talk to me."/>
    <x v="30"/>
    <x v="117"/>
    <x v="1"/>
    <s v="US"/>
    <s v="USD"/>
    <x v="1050"/>
    <x v="1050"/>
    <b v="0"/>
    <n v="0"/>
    <b v="0"/>
    <x v="16"/>
    <n v="0"/>
    <x v="121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x v="1051"/>
    <b v="0"/>
    <n v="0"/>
    <b v="0"/>
    <x v="16"/>
    <n v="0"/>
    <x v="121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x v="1052"/>
    <b v="0"/>
    <n v="0"/>
    <b v="0"/>
    <x v="16"/>
    <n v="0"/>
    <x v="121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x v="1053"/>
    <b v="0"/>
    <n v="1"/>
    <b v="0"/>
    <x v="16"/>
    <n v="1"/>
    <x v="2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x v="1054"/>
    <b v="0"/>
    <n v="0"/>
    <b v="0"/>
    <x v="16"/>
    <n v="0"/>
    <x v="121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x v="1055"/>
    <b v="0"/>
    <n v="0"/>
    <b v="0"/>
    <x v="16"/>
    <n v="0"/>
    <x v="121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x v="1056"/>
    <b v="0"/>
    <n v="0"/>
    <b v="0"/>
    <x v="16"/>
    <n v="0"/>
    <x v="121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x v="3"/>
    <x v="117"/>
    <x v="1"/>
    <s v="US"/>
    <s v="USD"/>
    <x v="1057"/>
    <x v="1057"/>
    <b v="0"/>
    <n v="0"/>
    <b v="0"/>
    <x v="16"/>
    <n v="0"/>
    <x v="121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x v="1058"/>
    <b v="0"/>
    <n v="0"/>
    <b v="0"/>
    <x v="16"/>
    <n v="0"/>
    <x v="121"/>
    <x v="5"/>
    <x v="16"/>
    <x v="1058"/>
    <d v="2015-03-26T00:00:00"/>
    <x v="0"/>
  </r>
  <r>
    <x v="1059"/>
    <s v="Voice Over Artist (Canceled)"/>
    <s v="Turning myself into a vocal artist."/>
    <x v="184"/>
    <x v="117"/>
    <x v="1"/>
    <s v="US"/>
    <s v="USD"/>
    <x v="1059"/>
    <x v="1059"/>
    <b v="0"/>
    <n v="0"/>
    <b v="0"/>
    <x v="16"/>
    <n v="0"/>
    <x v="121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x v="1060"/>
    <b v="0"/>
    <n v="1"/>
    <b v="0"/>
    <x v="16"/>
    <n v="1"/>
    <x v="73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x v="23"/>
    <x v="117"/>
    <x v="1"/>
    <s v="US"/>
    <s v="USD"/>
    <x v="1061"/>
    <x v="1061"/>
    <b v="0"/>
    <n v="0"/>
    <b v="0"/>
    <x v="16"/>
    <n v="0"/>
    <x v="121"/>
    <x v="5"/>
    <x v="16"/>
    <x v="1061"/>
    <d v="2016-05-02T01:00:00"/>
    <x v="2"/>
  </r>
  <r>
    <x v="1062"/>
    <s v="RETURNING AT A LATER DATE"/>
    <s v="SEE US ON PATREON www.badgirlartwork.com"/>
    <x v="212"/>
    <x v="121"/>
    <x v="1"/>
    <s v="US"/>
    <s v="USD"/>
    <x v="1062"/>
    <x v="1062"/>
    <b v="0"/>
    <n v="4"/>
    <b v="0"/>
    <x v="16"/>
    <n v="95"/>
    <x v="12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x v="1063"/>
    <b v="0"/>
    <n v="0"/>
    <b v="0"/>
    <x v="16"/>
    <n v="0"/>
    <x v="121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x v="1064"/>
    <b v="0"/>
    <n v="123"/>
    <b v="0"/>
    <x v="17"/>
    <n v="9"/>
    <x v="781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x v="1065"/>
    <b v="0"/>
    <n v="5"/>
    <b v="0"/>
    <x v="17"/>
    <n v="3"/>
    <x v="78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x v="60"/>
    <x v="766"/>
    <x v="2"/>
    <s v="US"/>
    <s v="USD"/>
    <x v="1066"/>
    <x v="1066"/>
    <b v="0"/>
    <n v="148"/>
    <b v="0"/>
    <x v="17"/>
    <n v="3"/>
    <x v="78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x v="1067"/>
    <b v="0"/>
    <n v="10"/>
    <b v="0"/>
    <x v="17"/>
    <n v="26"/>
    <x v="31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x v="1068"/>
    <b v="0"/>
    <n v="4"/>
    <b v="0"/>
    <x v="17"/>
    <n v="0"/>
    <x v="784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x v="41"/>
    <x v="447"/>
    <x v="2"/>
    <s v="US"/>
    <s v="USD"/>
    <x v="1069"/>
    <x v="1069"/>
    <b v="0"/>
    <n v="21"/>
    <b v="0"/>
    <x v="17"/>
    <n v="39"/>
    <x v="785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x v="1070"/>
    <b v="0"/>
    <n v="2"/>
    <b v="0"/>
    <x v="17"/>
    <n v="1"/>
    <x v="431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x v="1071"/>
    <b v="0"/>
    <n v="0"/>
    <b v="0"/>
    <x v="17"/>
    <n v="0"/>
    <x v="121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x v="1072"/>
    <b v="0"/>
    <n v="4"/>
    <b v="0"/>
    <x v="17"/>
    <n v="0"/>
    <x v="786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x v="47"/>
    <x v="115"/>
    <x v="2"/>
    <s v="US"/>
    <s v="USD"/>
    <x v="1073"/>
    <x v="1073"/>
    <b v="0"/>
    <n v="1"/>
    <b v="0"/>
    <x v="17"/>
    <n v="1"/>
    <x v="119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x v="1074"/>
    <b v="0"/>
    <n v="30"/>
    <b v="0"/>
    <x v="17"/>
    <n v="6"/>
    <x v="787"/>
    <x v="6"/>
    <x v="17"/>
    <x v="1074"/>
    <d v="2014-01-04T04:09:05"/>
    <x v="4"/>
  </r>
  <r>
    <x v="1075"/>
    <s v="Towers Of The Apocalypse"/>
    <s v="Fully 3D, post Apocalyptic themed tower defense video game. New take on the genre."/>
    <x v="28"/>
    <x v="372"/>
    <x v="2"/>
    <s v="US"/>
    <s v="USD"/>
    <x v="1075"/>
    <x v="1075"/>
    <b v="0"/>
    <n v="3"/>
    <b v="0"/>
    <x v="17"/>
    <n v="5"/>
    <x v="2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x v="1076"/>
    <b v="0"/>
    <n v="975"/>
    <b v="0"/>
    <x v="17"/>
    <n v="63"/>
    <x v="78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x v="1077"/>
    <b v="0"/>
    <n v="167"/>
    <b v="0"/>
    <x v="17"/>
    <n v="29"/>
    <x v="716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x v="1078"/>
    <b v="0"/>
    <n v="5"/>
    <b v="0"/>
    <x v="17"/>
    <n v="8"/>
    <x v="373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x v="1079"/>
    <b v="0"/>
    <n v="18"/>
    <b v="0"/>
    <x v="17"/>
    <n v="3"/>
    <x v="789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x v="22"/>
    <x v="771"/>
    <x v="2"/>
    <s v="US"/>
    <s v="USD"/>
    <x v="1080"/>
    <x v="1080"/>
    <b v="0"/>
    <n v="98"/>
    <b v="0"/>
    <x v="17"/>
    <n v="9"/>
    <x v="790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x v="118"/>
    <x v="433"/>
    <x v="2"/>
    <s v="US"/>
    <s v="USD"/>
    <x v="1081"/>
    <x v="1081"/>
    <b v="0"/>
    <n v="4"/>
    <b v="0"/>
    <x v="17"/>
    <n v="0"/>
    <x v="362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x v="3"/>
    <x v="443"/>
    <x v="2"/>
    <s v="US"/>
    <s v="USD"/>
    <x v="1082"/>
    <x v="1082"/>
    <b v="0"/>
    <n v="3"/>
    <b v="0"/>
    <x v="17"/>
    <n v="1"/>
    <x v="791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x v="1083"/>
    <b v="0"/>
    <n v="1"/>
    <b v="0"/>
    <x v="17"/>
    <n v="1"/>
    <x v="792"/>
    <x v="6"/>
    <x v="17"/>
    <x v="1083"/>
    <d v="2014-08-02T15:49:43"/>
    <x v="3"/>
  </r>
  <r>
    <x v="1084"/>
    <s v="My own channel"/>
    <s v="I want to start my own channel for gaming"/>
    <x v="131"/>
    <x v="117"/>
    <x v="2"/>
    <s v="US"/>
    <s v="USD"/>
    <x v="1084"/>
    <x v="1084"/>
    <b v="0"/>
    <n v="0"/>
    <b v="0"/>
    <x v="17"/>
    <n v="0"/>
    <x v="121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x v="11"/>
    <x v="772"/>
    <x v="2"/>
    <s v="CA"/>
    <s v="CAD"/>
    <x v="1085"/>
    <x v="1085"/>
    <b v="0"/>
    <n v="9"/>
    <b v="0"/>
    <x v="17"/>
    <n v="3"/>
    <x v="793"/>
    <x v="6"/>
    <x v="17"/>
    <x v="1085"/>
    <d v="2016-03-14T15:06:15"/>
    <x v="2"/>
  </r>
  <r>
    <x v="1086"/>
    <s v="Cyber Universe Online"/>
    <s v="Humanity's future in the Galaxy"/>
    <x v="102"/>
    <x v="493"/>
    <x v="2"/>
    <s v="US"/>
    <s v="USD"/>
    <x v="1086"/>
    <x v="1086"/>
    <b v="0"/>
    <n v="2"/>
    <b v="0"/>
    <x v="17"/>
    <n v="0"/>
    <x v="501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x v="1087"/>
    <b v="0"/>
    <n v="0"/>
    <b v="0"/>
    <x v="17"/>
    <n v="0"/>
    <x v="121"/>
    <x v="6"/>
    <x v="17"/>
    <x v="1087"/>
    <d v="2014-06-15T17:08:07"/>
    <x v="3"/>
  </r>
  <r>
    <x v="1088"/>
    <s v="Still Alive"/>
    <s v="A fresh twist on survival games. Intense, high-stakes 30 minute rounds for up to 10 players."/>
    <x v="101"/>
    <x v="773"/>
    <x v="2"/>
    <s v="US"/>
    <s v="USD"/>
    <x v="1088"/>
    <x v="1088"/>
    <b v="0"/>
    <n v="147"/>
    <b v="0"/>
    <x v="17"/>
    <n v="14"/>
    <x v="794"/>
    <x v="6"/>
    <x v="17"/>
    <x v="1088"/>
    <d v="2014-04-24T19:11:07"/>
    <x v="3"/>
  </r>
  <r>
    <x v="1089"/>
    <s v="Farabel"/>
    <s v="Farabel is a single player turn-based fantasy strategy game for Mac/PC/Linux"/>
    <x v="36"/>
    <x v="774"/>
    <x v="2"/>
    <s v="FR"/>
    <s v="EUR"/>
    <x v="1089"/>
    <x v="1089"/>
    <b v="0"/>
    <n v="49"/>
    <b v="0"/>
    <x v="17"/>
    <n v="8"/>
    <x v="775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x v="1090"/>
    <b v="0"/>
    <n v="1"/>
    <b v="0"/>
    <x v="17"/>
    <n v="0"/>
    <x v="144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x v="1091"/>
    <b v="0"/>
    <n v="2"/>
    <b v="0"/>
    <x v="17"/>
    <n v="13"/>
    <x v="381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x v="1092"/>
    <b v="0"/>
    <n v="7"/>
    <b v="0"/>
    <x v="17"/>
    <n v="1"/>
    <x v="362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x v="1093"/>
    <b v="0"/>
    <n v="4"/>
    <b v="0"/>
    <x v="17"/>
    <n v="14"/>
    <x v="491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x v="1094"/>
    <b v="0"/>
    <n v="27"/>
    <b v="0"/>
    <x v="17"/>
    <n v="18"/>
    <x v="795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x v="1095"/>
    <b v="0"/>
    <n v="94"/>
    <b v="0"/>
    <x v="17"/>
    <n v="5"/>
    <x v="796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x v="1096"/>
    <b v="0"/>
    <n v="29"/>
    <b v="0"/>
    <x v="17"/>
    <n v="18"/>
    <x v="797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x v="57"/>
    <x v="779"/>
    <x v="2"/>
    <s v="US"/>
    <s v="USD"/>
    <x v="1097"/>
    <x v="1097"/>
    <b v="0"/>
    <n v="7"/>
    <b v="0"/>
    <x v="17"/>
    <n v="0"/>
    <x v="798"/>
    <x v="6"/>
    <x v="17"/>
    <x v="1097"/>
    <d v="2014-03-02T19:01:17"/>
    <x v="3"/>
  </r>
  <r>
    <x v="1098"/>
    <s v="Kick, Punch... Fireball"/>
    <s v="Kick, Punch... Fireball is an FPS type arena game set inside the fantasy world."/>
    <x v="31"/>
    <x v="780"/>
    <x v="2"/>
    <s v="US"/>
    <s v="USD"/>
    <x v="1098"/>
    <x v="1098"/>
    <b v="0"/>
    <n v="22"/>
    <b v="0"/>
    <x v="17"/>
    <n v="7"/>
    <x v="799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x v="1099"/>
    <b v="0"/>
    <n v="1"/>
    <b v="0"/>
    <x v="17"/>
    <n v="1"/>
    <x v="380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x v="1100"/>
    <b v="0"/>
    <n v="10"/>
    <b v="0"/>
    <x v="17"/>
    <n v="3"/>
    <x v="119"/>
    <x v="6"/>
    <x v="17"/>
    <x v="1100"/>
    <d v="2016-02-14T02:39:31"/>
    <x v="2"/>
  </r>
  <r>
    <x v="1101"/>
    <s v="Strain Wars"/>
    <s v="Different strains of marijuana leafs battling to the death to see which one is the top strain."/>
    <x v="57"/>
    <x v="781"/>
    <x v="2"/>
    <s v="US"/>
    <s v="USD"/>
    <x v="1101"/>
    <x v="1101"/>
    <b v="0"/>
    <n v="6"/>
    <b v="0"/>
    <x v="17"/>
    <n v="0"/>
    <x v="800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x v="6"/>
    <x v="94"/>
    <x v="2"/>
    <s v="US"/>
    <s v="USD"/>
    <x v="1102"/>
    <x v="1102"/>
    <b v="0"/>
    <n v="24"/>
    <b v="0"/>
    <x v="17"/>
    <n v="5"/>
    <x v="80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x v="1103"/>
    <b v="0"/>
    <n v="15"/>
    <b v="0"/>
    <x v="17"/>
    <n v="2"/>
    <x v="78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x v="1104"/>
    <b v="0"/>
    <n v="37"/>
    <b v="0"/>
    <x v="17"/>
    <n v="5"/>
    <x v="802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x v="1105"/>
    <b v="0"/>
    <n v="20"/>
    <b v="0"/>
    <x v="17"/>
    <n v="0"/>
    <x v="803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x v="44"/>
    <x v="785"/>
    <x v="2"/>
    <s v="US"/>
    <s v="USD"/>
    <x v="1106"/>
    <x v="1106"/>
    <b v="0"/>
    <n v="7"/>
    <b v="0"/>
    <x v="17"/>
    <n v="41"/>
    <x v="804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x v="1107"/>
    <b v="0"/>
    <n v="0"/>
    <b v="0"/>
    <x v="17"/>
    <n v="0"/>
    <x v="121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x v="1108"/>
    <b v="0"/>
    <n v="21"/>
    <b v="0"/>
    <x v="17"/>
    <n v="3"/>
    <x v="805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x v="1109"/>
    <b v="0"/>
    <n v="3"/>
    <b v="0"/>
    <x v="17"/>
    <n v="0"/>
    <x v="2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x v="1110"/>
    <b v="0"/>
    <n v="11"/>
    <b v="0"/>
    <x v="17"/>
    <n v="1"/>
    <x v="806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x v="1111"/>
    <b v="0"/>
    <n v="1"/>
    <b v="0"/>
    <x v="17"/>
    <n v="0"/>
    <x v="120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x v="1112"/>
    <b v="0"/>
    <n v="312"/>
    <b v="0"/>
    <x v="17"/>
    <n v="36"/>
    <x v="807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x v="1113"/>
    <b v="0"/>
    <n v="1"/>
    <b v="0"/>
    <x v="17"/>
    <n v="1"/>
    <x v="144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x v="1114"/>
    <b v="0"/>
    <n v="3"/>
    <b v="0"/>
    <x v="17"/>
    <n v="0"/>
    <x v="808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x v="1115"/>
    <b v="0"/>
    <n v="4"/>
    <b v="0"/>
    <x v="17"/>
    <n v="0"/>
    <x v="508"/>
    <x v="6"/>
    <x v="17"/>
    <x v="1115"/>
    <d v="2016-03-30T15:41:35"/>
    <x v="2"/>
  </r>
  <r>
    <x v="1116"/>
    <s v="Quest Remnants of Chaos"/>
    <s v="A medieval, post apocolyptic, Online, MMORPG. Class morphing, character customization game."/>
    <x v="69"/>
    <x v="789"/>
    <x v="2"/>
    <s v="US"/>
    <s v="USD"/>
    <x v="1116"/>
    <x v="1116"/>
    <b v="0"/>
    <n v="10"/>
    <b v="0"/>
    <x v="17"/>
    <n v="0"/>
    <x v="809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x v="28"/>
    <x v="790"/>
    <x v="2"/>
    <s v="DE"/>
    <s v="EUR"/>
    <x v="1117"/>
    <x v="1117"/>
    <b v="0"/>
    <n v="8"/>
    <b v="0"/>
    <x v="17"/>
    <n v="8"/>
    <x v="810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x v="1118"/>
    <b v="0"/>
    <n v="3"/>
    <b v="0"/>
    <x v="17"/>
    <n v="2"/>
    <x v="811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x v="1119"/>
    <b v="0"/>
    <n v="1"/>
    <b v="0"/>
    <x v="17"/>
    <n v="0"/>
    <x v="144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x v="31"/>
    <x v="117"/>
    <x v="2"/>
    <s v="US"/>
    <s v="USD"/>
    <x v="1120"/>
    <x v="1120"/>
    <b v="0"/>
    <n v="0"/>
    <b v="0"/>
    <x v="17"/>
    <n v="0"/>
    <x v="121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x v="65"/>
    <x v="792"/>
    <x v="2"/>
    <s v="US"/>
    <s v="USD"/>
    <x v="1121"/>
    <x v="1121"/>
    <b v="0"/>
    <n v="5"/>
    <b v="0"/>
    <x v="17"/>
    <n v="0"/>
    <x v="812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x v="1122"/>
    <b v="0"/>
    <n v="0"/>
    <b v="0"/>
    <x v="17"/>
    <n v="0"/>
    <x v="121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x v="1123"/>
    <b v="0"/>
    <n v="3"/>
    <b v="0"/>
    <x v="17"/>
    <n v="0"/>
    <x v="813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x v="1124"/>
    <b v="0"/>
    <n v="7"/>
    <b v="0"/>
    <x v="18"/>
    <n v="0"/>
    <x v="814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x v="1125"/>
    <b v="0"/>
    <n v="0"/>
    <b v="0"/>
    <x v="18"/>
    <n v="0"/>
    <x v="121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x v="13"/>
    <x v="115"/>
    <x v="2"/>
    <s v="US"/>
    <s v="USD"/>
    <x v="1126"/>
    <x v="1126"/>
    <b v="0"/>
    <n v="2"/>
    <b v="0"/>
    <x v="18"/>
    <n v="1"/>
    <x v="144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x v="1127"/>
    <b v="0"/>
    <n v="23"/>
    <b v="0"/>
    <x v="18"/>
    <n v="2"/>
    <x v="815"/>
    <x v="6"/>
    <x v="18"/>
    <x v="1127"/>
    <d v="2014-11-14T21:30:00"/>
    <x v="3"/>
  </r>
  <r>
    <x v="1128"/>
    <s v="Flying Turds"/>
    <s v="#havingfunFTW"/>
    <x v="28"/>
    <x v="116"/>
    <x v="2"/>
    <s v="GB"/>
    <s v="GBP"/>
    <x v="1128"/>
    <x v="1128"/>
    <b v="0"/>
    <n v="1"/>
    <b v="0"/>
    <x v="18"/>
    <n v="0"/>
    <x v="120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x v="1129"/>
    <b v="0"/>
    <n v="2"/>
    <b v="0"/>
    <x v="18"/>
    <n v="0"/>
    <x v="678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x v="1130"/>
    <b v="0"/>
    <n v="3"/>
    <b v="0"/>
    <x v="18"/>
    <n v="0"/>
    <x v="813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x v="1131"/>
    <b v="0"/>
    <n v="0"/>
    <b v="0"/>
    <x v="18"/>
    <n v="0"/>
    <x v="121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x v="3"/>
    <x v="794"/>
    <x v="2"/>
    <s v="CA"/>
    <s v="CAD"/>
    <x v="1132"/>
    <x v="1132"/>
    <b v="0"/>
    <n v="13"/>
    <b v="0"/>
    <x v="18"/>
    <n v="14"/>
    <x v="816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x v="9"/>
    <x v="170"/>
    <x v="2"/>
    <s v="GB"/>
    <s v="GBP"/>
    <x v="1133"/>
    <x v="1133"/>
    <b v="0"/>
    <n v="1"/>
    <b v="0"/>
    <x v="18"/>
    <n v="1"/>
    <x v="135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x v="1134"/>
    <b v="0"/>
    <n v="1"/>
    <b v="0"/>
    <x v="18"/>
    <n v="0"/>
    <x v="120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x v="1135"/>
    <b v="0"/>
    <n v="1"/>
    <b v="0"/>
    <x v="18"/>
    <n v="5"/>
    <x v="73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x v="1136"/>
    <b v="0"/>
    <n v="6"/>
    <b v="0"/>
    <x v="18"/>
    <n v="6"/>
    <x v="817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x v="1137"/>
    <b v="0"/>
    <n v="39"/>
    <b v="0"/>
    <x v="18"/>
    <n v="40"/>
    <x v="818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x v="1138"/>
    <b v="0"/>
    <n v="4"/>
    <b v="0"/>
    <x v="18"/>
    <n v="0"/>
    <x v="672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x v="1139"/>
    <b v="0"/>
    <n v="1"/>
    <b v="0"/>
    <x v="18"/>
    <n v="0"/>
    <x v="144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x v="1140"/>
    <b v="0"/>
    <n v="0"/>
    <b v="0"/>
    <x v="18"/>
    <n v="0"/>
    <x v="121"/>
    <x v="6"/>
    <x v="18"/>
    <x v="1140"/>
    <d v="2015-08-06T11:05:21"/>
    <x v="0"/>
  </r>
  <r>
    <x v="1141"/>
    <s v="Arena Z - Zombie Survival"/>
    <s v="I think this will be a great game!"/>
    <x v="2"/>
    <x v="117"/>
    <x v="2"/>
    <s v="DE"/>
    <s v="EUR"/>
    <x v="1141"/>
    <x v="1141"/>
    <b v="0"/>
    <n v="0"/>
    <b v="0"/>
    <x v="18"/>
    <n v="0"/>
    <x v="121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x v="1142"/>
    <b v="0"/>
    <n v="0"/>
    <b v="0"/>
    <x v="18"/>
    <n v="0"/>
    <x v="121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x v="1143"/>
    <b v="0"/>
    <n v="8"/>
    <b v="0"/>
    <x v="18"/>
    <n v="0"/>
    <x v="819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x v="1144"/>
    <b v="0"/>
    <n v="0"/>
    <b v="0"/>
    <x v="19"/>
    <n v="0"/>
    <x v="121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x v="58"/>
    <x v="173"/>
    <x v="2"/>
    <s v="US"/>
    <s v="USD"/>
    <x v="1145"/>
    <x v="1145"/>
    <b v="0"/>
    <n v="1"/>
    <b v="0"/>
    <x v="19"/>
    <n v="0"/>
    <x v="101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x v="1146"/>
    <b v="0"/>
    <n v="12"/>
    <b v="0"/>
    <x v="19"/>
    <n v="9"/>
    <x v="820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x v="1147"/>
    <b v="0"/>
    <n v="0"/>
    <b v="0"/>
    <x v="19"/>
    <n v="0"/>
    <x v="121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x v="36"/>
    <x v="799"/>
    <x v="2"/>
    <s v="US"/>
    <s v="USD"/>
    <x v="1148"/>
    <x v="1148"/>
    <b v="0"/>
    <n v="3"/>
    <b v="0"/>
    <x v="19"/>
    <n v="0"/>
    <x v="821"/>
    <x v="7"/>
    <x v="19"/>
    <x v="1148"/>
    <d v="2016-12-01T05:06:21"/>
    <x v="2"/>
  </r>
  <r>
    <x v="1149"/>
    <s v="The Floridian Food Truck"/>
    <s v="Bringing culturally diverse Floridian cuisine to the people!"/>
    <x v="63"/>
    <x v="735"/>
    <x v="2"/>
    <s v="US"/>
    <s v="USD"/>
    <x v="1149"/>
    <x v="1149"/>
    <b v="0"/>
    <n v="2"/>
    <b v="0"/>
    <x v="19"/>
    <n v="0"/>
    <x v="822"/>
    <x v="7"/>
    <x v="19"/>
    <x v="1149"/>
    <d v="2016-06-16T17:02:46"/>
    <x v="2"/>
  </r>
  <r>
    <x v="1150"/>
    <s v="Chef Po's Food Truck"/>
    <s v="Bringing delicious authentic and fusion Taiwanese Food to the West Coast."/>
    <x v="30"/>
    <x v="800"/>
    <x v="2"/>
    <s v="US"/>
    <s v="USD"/>
    <x v="1150"/>
    <x v="1150"/>
    <b v="0"/>
    <n v="6"/>
    <b v="0"/>
    <x v="19"/>
    <n v="10"/>
    <x v="823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x v="1151"/>
    <b v="0"/>
    <n v="0"/>
    <b v="0"/>
    <x v="19"/>
    <n v="0"/>
    <x v="121"/>
    <x v="7"/>
    <x v="19"/>
    <x v="1151"/>
    <d v="2015-09-07T02:27:43"/>
    <x v="0"/>
  </r>
  <r>
    <x v="1152"/>
    <s v="Peruvian King Food Truck"/>
    <s v="Peruvian food truck with an LA twist."/>
    <x v="194"/>
    <x v="608"/>
    <x v="2"/>
    <s v="US"/>
    <s v="USD"/>
    <x v="1152"/>
    <x v="1152"/>
    <b v="0"/>
    <n v="15"/>
    <b v="0"/>
    <x v="19"/>
    <n v="6"/>
    <x v="824"/>
    <x v="7"/>
    <x v="19"/>
    <x v="1152"/>
    <d v="2015-05-15T17:01:52"/>
    <x v="0"/>
  </r>
  <r>
    <x v="1153"/>
    <s v="The Cold Spot Mobile Trailer"/>
    <s v="A mobile concession trailer for snow cones, ice cream, smoothies and more"/>
    <x v="6"/>
    <x v="155"/>
    <x v="2"/>
    <s v="US"/>
    <s v="USD"/>
    <x v="1153"/>
    <x v="1153"/>
    <b v="0"/>
    <n v="1"/>
    <b v="0"/>
    <x v="19"/>
    <n v="1"/>
    <x v="73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x v="1154"/>
    <b v="0"/>
    <n v="3"/>
    <b v="0"/>
    <x v="19"/>
    <n v="7"/>
    <x v="149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x v="1155"/>
    <b v="0"/>
    <n v="8"/>
    <b v="0"/>
    <x v="19"/>
    <n v="1"/>
    <x v="82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x v="1156"/>
    <b v="0"/>
    <n v="0"/>
    <b v="0"/>
    <x v="19"/>
    <n v="0"/>
    <x v="121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x v="1157"/>
    <b v="0"/>
    <n v="3"/>
    <b v="0"/>
    <x v="19"/>
    <n v="2"/>
    <x v="679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x v="1158"/>
    <b v="0"/>
    <n v="3"/>
    <b v="0"/>
    <x v="19"/>
    <n v="0"/>
    <x v="123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x v="1159"/>
    <b v="0"/>
    <n v="0"/>
    <b v="0"/>
    <x v="19"/>
    <n v="0"/>
    <x v="121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x v="1160"/>
    <b v="0"/>
    <n v="19"/>
    <b v="0"/>
    <x v="19"/>
    <n v="4"/>
    <x v="826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x v="1161"/>
    <b v="0"/>
    <n v="0"/>
    <b v="0"/>
    <x v="19"/>
    <n v="0"/>
    <x v="121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x v="1162"/>
    <b v="0"/>
    <n v="2"/>
    <b v="0"/>
    <x v="19"/>
    <n v="0"/>
    <x v="827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x v="1163"/>
    <b v="0"/>
    <n v="0"/>
    <b v="0"/>
    <x v="19"/>
    <n v="0"/>
    <x v="121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x v="1164"/>
    <b v="0"/>
    <n v="0"/>
    <b v="0"/>
    <x v="19"/>
    <n v="0"/>
    <x v="121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x v="1165"/>
    <b v="0"/>
    <n v="25"/>
    <b v="0"/>
    <x v="19"/>
    <n v="21"/>
    <x v="828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x v="1166"/>
    <b v="0"/>
    <n v="8"/>
    <b v="0"/>
    <x v="19"/>
    <n v="19"/>
    <x v="829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x v="1167"/>
    <b v="0"/>
    <n v="16"/>
    <b v="0"/>
    <x v="19"/>
    <n v="2"/>
    <x v="830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x v="1168"/>
    <b v="0"/>
    <n v="3"/>
    <b v="0"/>
    <x v="19"/>
    <n v="6"/>
    <x v="831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x v="1169"/>
    <b v="0"/>
    <n v="3"/>
    <b v="0"/>
    <x v="19"/>
    <n v="0"/>
    <x v="161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x v="1170"/>
    <b v="0"/>
    <n v="2"/>
    <b v="0"/>
    <x v="19"/>
    <n v="0"/>
    <x v="73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x v="31"/>
    <x v="379"/>
    <x v="2"/>
    <s v="US"/>
    <s v="USD"/>
    <x v="1171"/>
    <x v="1171"/>
    <b v="0"/>
    <n v="1"/>
    <b v="0"/>
    <x v="19"/>
    <n v="0"/>
    <x v="380"/>
    <x v="7"/>
    <x v="19"/>
    <x v="1171"/>
    <d v="2014-11-13T20:18:47"/>
    <x v="3"/>
  </r>
  <r>
    <x v="1172"/>
    <s v="let your dayz take you to the dogs."/>
    <s v="Bringing YOUR favorite dog recipes to the streets."/>
    <x v="7"/>
    <x v="117"/>
    <x v="2"/>
    <s v="US"/>
    <s v="USD"/>
    <x v="1172"/>
    <x v="1172"/>
    <b v="0"/>
    <n v="0"/>
    <b v="0"/>
    <x v="19"/>
    <n v="0"/>
    <x v="121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x v="1173"/>
    <b v="0"/>
    <n v="1"/>
    <b v="0"/>
    <x v="19"/>
    <n v="0"/>
    <x v="179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x v="1174"/>
    <b v="0"/>
    <n v="19"/>
    <b v="0"/>
    <x v="19"/>
    <n v="6"/>
    <x v="832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x v="1175"/>
    <b v="0"/>
    <n v="9"/>
    <b v="0"/>
    <x v="19"/>
    <n v="3"/>
    <x v="177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x v="1176"/>
    <b v="0"/>
    <n v="1"/>
    <b v="0"/>
    <x v="19"/>
    <n v="0"/>
    <x v="119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x v="1177"/>
    <b v="0"/>
    <n v="0"/>
    <b v="0"/>
    <x v="19"/>
    <n v="0"/>
    <x v="121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x v="1178"/>
    <b v="0"/>
    <n v="1"/>
    <b v="0"/>
    <x v="19"/>
    <n v="0"/>
    <x v="144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x v="1179"/>
    <b v="0"/>
    <n v="5"/>
    <b v="0"/>
    <x v="19"/>
    <n v="5"/>
    <x v="833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x v="1180"/>
    <b v="0"/>
    <n v="85"/>
    <b v="0"/>
    <x v="19"/>
    <n v="12"/>
    <x v="834"/>
    <x v="7"/>
    <x v="19"/>
    <x v="1180"/>
    <d v="2014-06-28T19:21:54"/>
    <x v="3"/>
  </r>
  <r>
    <x v="1181"/>
    <s v="Gringo Loco Tacos Food Truck"/>
    <s v="Bringing the best tacos to the streets of Chicago!"/>
    <x v="63"/>
    <x v="460"/>
    <x v="2"/>
    <s v="US"/>
    <s v="USD"/>
    <x v="1181"/>
    <x v="1181"/>
    <b v="0"/>
    <n v="3"/>
    <b v="0"/>
    <x v="19"/>
    <n v="0"/>
    <x v="835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x v="1182"/>
    <b v="0"/>
    <n v="4"/>
    <b v="0"/>
    <x v="19"/>
    <n v="4"/>
    <x v="678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x v="1183"/>
    <b v="0"/>
    <n v="3"/>
    <b v="0"/>
    <x v="19"/>
    <n v="4"/>
    <x v="836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x v="1184"/>
    <b v="0"/>
    <n v="375"/>
    <b v="1"/>
    <x v="20"/>
    <n v="105"/>
    <x v="837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x v="1185"/>
    <b v="0"/>
    <n v="111"/>
    <b v="1"/>
    <x v="20"/>
    <n v="105"/>
    <x v="838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x v="1186"/>
    <b v="0"/>
    <n v="123"/>
    <b v="1"/>
    <x v="20"/>
    <n v="107"/>
    <x v="839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x v="1187"/>
    <b v="0"/>
    <n v="70"/>
    <b v="1"/>
    <x v="20"/>
    <n v="104"/>
    <x v="840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x v="13"/>
    <x v="728"/>
    <x v="0"/>
    <s v="CA"/>
    <s v="CAD"/>
    <x v="1188"/>
    <x v="1188"/>
    <b v="0"/>
    <n v="85"/>
    <b v="1"/>
    <x v="20"/>
    <n v="161"/>
    <x v="841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x v="1189"/>
    <b v="0"/>
    <n v="86"/>
    <b v="1"/>
    <x v="20"/>
    <n v="108"/>
    <x v="842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x v="1190"/>
    <b v="0"/>
    <n v="13"/>
    <b v="1"/>
    <x v="20"/>
    <n v="135"/>
    <x v="843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x v="1191"/>
    <b v="0"/>
    <n v="33"/>
    <b v="1"/>
    <x v="20"/>
    <n v="109"/>
    <x v="84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x v="213"/>
    <x v="817"/>
    <x v="0"/>
    <s v="GB"/>
    <s v="GBP"/>
    <x v="1192"/>
    <x v="1192"/>
    <b v="0"/>
    <n v="15"/>
    <b v="1"/>
    <x v="20"/>
    <n v="290"/>
    <x v="845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x v="1193"/>
    <b v="0"/>
    <n v="273"/>
    <b v="1"/>
    <x v="20"/>
    <n v="104"/>
    <x v="846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x v="1194"/>
    <b v="0"/>
    <n v="714"/>
    <b v="1"/>
    <x v="20"/>
    <n v="322"/>
    <x v="847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x v="1195"/>
    <b v="0"/>
    <n v="170"/>
    <b v="1"/>
    <x v="20"/>
    <n v="135"/>
    <x v="848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x v="1196"/>
    <b v="0"/>
    <n v="512"/>
    <b v="1"/>
    <x v="20"/>
    <n v="270"/>
    <x v="849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x v="1197"/>
    <b v="0"/>
    <n v="314"/>
    <b v="1"/>
    <x v="20"/>
    <n v="253"/>
    <x v="850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x v="1198"/>
    <b v="0"/>
    <n v="167"/>
    <b v="1"/>
    <x v="20"/>
    <n v="261"/>
    <x v="851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x v="1199"/>
    <b v="0"/>
    <n v="9"/>
    <b v="1"/>
    <x v="20"/>
    <n v="101"/>
    <x v="852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x v="1200"/>
    <b v="0"/>
    <n v="103"/>
    <b v="1"/>
    <x v="20"/>
    <n v="126"/>
    <x v="8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x v="1201"/>
    <b v="0"/>
    <n v="111"/>
    <b v="1"/>
    <x v="20"/>
    <n v="102"/>
    <x v="854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x v="1202"/>
    <b v="0"/>
    <n v="271"/>
    <b v="1"/>
    <x v="20"/>
    <n v="199"/>
    <x v="855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x v="1203"/>
    <b v="0"/>
    <n v="101"/>
    <b v="1"/>
    <x v="20"/>
    <n v="102"/>
    <x v="856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x v="1204"/>
    <b v="0"/>
    <n v="57"/>
    <b v="1"/>
    <x v="20"/>
    <n v="103"/>
    <x v="857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x v="1205"/>
    <b v="0"/>
    <n v="62"/>
    <b v="1"/>
    <x v="20"/>
    <n v="101"/>
    <x v="85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x v="1206"/>
    <b v="0"/>
    <n v="32"/>
    <b v="1"/>
    <x v="20"/>
    <n v="115"/>
    <x v="859"/>
    <x v="8"/>
    <x v="20"/>
    <x v="1206"/>
    <d v="2017-03-11T13:29:00"/>
    <x v="1"/>
  </r>
  <r>
    <x v="1207"/>
    <s v="ITALIANA"/>
    <s v="A humanistic photo book about ancestral &amp; post-modern Italy."/>
    <x v="227"/>
    <x v="832"/>
    <x v="0"/>
    <s v="IT"/>
    <s v="EUR"/>
    <x v="1207"/>
    <x v="1207"/>
    <b v="0"/>
    <n v="141"/>
    <b v="1"/>
    <x v="20"/>
    <n v="104"/>
    <x v="860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x v="1208"/>
    <b v="0"/>
    <n v="75"/>
    <b v="1"/>
    <x v="20"/>
    <n v="155"/>
    <x v="861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x v="1209"/>
    <b v="0"/>
    <n v="46"/>
    <b v="1"/>
    <x v="20"/>
    <n v="106"/>
    <x v="862"/>
    <x v="8"/>
    <x v="20"/>
    <x v="1209"/>
    <d v="2017-02-25T20:18:25"/>
    <x v="1"/>
  </r>
  <r>
    <x v="1210"/>
    <s v="Det Andra GÃ¶teborg"/>
    <s v="En fotobok om livet i det enda andra GÃ¶teborg i vÃ¤rlden"/>
    <x v="22"/>
    <x v="835"/>
    <x v="0"/>
    <s v="SE"/>
    <s v="SEK"/>
    <x v="1210"/>
    <x v="1210"/>
    <b v="0"/>
    <n v="103"/>
    <b v="1"/>
    <x v="20"/>
    <n v="254"/>
    <x v="863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x v="1211"/>
    <b v="0"/>
    <n v="6"/>
    <b v="1"/>
    <x v="20"/>
    <n v="101"/>
    <x v="864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x v="1212"/>
    <b v="0"/>
    <n v="83"/>
    <b v="1"/>
    <x v="20"/>
    <n v="129"/>
    <x v="865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x v="1213"/>
    <b v="0"/>
    <n v="108"/>
    <b v="1"/>
    <x v="20"/>
    <n v="102"/>
    <x v="866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x v="1214"/>
    <b v="0"/>
    <n v="25"/>
    <b v="1"/>
    <x v="20"/>
    <n v="132"/>
    <x v="867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x v="1215"/>
    <b v="0"/>
    <n v="549"/>
    <b v="1"/>
    <x v="20"/>
    <n v="786"/>
    <x v="868"/>
    <x v="8"/>
    <x v="20"/>
    <x v="1215"/>
    <d v="2014-05-30T22:09:16"/>
    <x v="3"/>
  </r>
  <r>
    <x v="1216"/>
    <s v="In Training: a book of Bonsai photographs"/>
    <s v="A fine art photography book taking a new look at the art of bonsai."/>
    <x v="32"/>
    <x v="840"/>
    <x v="0"/>
    <s v="US"/>
    <s v="USD"/>
    <x v="1216"/>
    <x v="1216"/>
    <b v="0"/>
    <n v="222"/>
    <b v="1"/>
    <x v="20"/>
    <n v="146"/>
    <x v="869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x v="1217"/>
    <b v="0"/>
    <n v="183"/>
    <b v="1"/>
    <x v="20"/>
    <n v="103"/>
    <x v="870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x v="1218"/>
    <b v="0"/>
    <n v="89"/>
    <b v="1"/>
    <x v="20"/>
    <n v="172"/>
    <x v="871"/>
    <x v="8"/>
    <x v="20"/>
    <x v="1218"/>
    <d v="2015-11-01T03:00:00"/>
    <x v="0"/>
  </r>
  <r>
    <x v="1219"/>
    <s v="The Box"/>
    <s v="The Box is a fine art book of Ron Amato's innovative and seductive photography project."/>
    <x v="229"/>
    <x v="843"/>
    <x v="0"/>
    <s v="US"/>
    <s v="USD"/>
    <x v="1219"/>
    <x v="1219"/>
    <b v="0"/>
    <n v="253"/>
    <b v="1"/>
    <x v="20"/>
    <n v="159"/>
    <x v="872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x v="36"/>
    <x v="844"/>
    <x v="0"/>
    <s v="DE"/>
    <s v="EUR"/>
    <x v="1220"/>
    <x v="1220"/>
    <b v="0"/>
    <n v="140"/>
    <b v="1"/>
    <x v="20"/>
    <n v="104"/>
    <x v="873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x v="1221"/>
    <b v="0"/>
    <n v="103"/>
    <b v="1"/>
    <x v="20"/>
    <n v="111"/>
    <x v="874"/>
    <x v="8"/>
    <x v="20"/>
    <x v="1221"/>
    <d v="2016-12-04T00:00:00"/>
    <x v="2"/>
  </r>
  <r>
    <x v="1222"/>
    <s v="Project Pilgrim"/>
    <s v="Project Pilgrim is my effort to work towards normalizing mental health."/>
    <x v="23"/>
    <x v="846"/>
    <x v="0"/>
    <s v="CA"/>
    <s v="CAD"/>
    <x v="1222"/>
    <x v="1222"/>
    <b v="0"/>
    <n v="138"/>
    <b v="1"/>
    <x v="20"/>
    <n v="280"/>
    <x v="875"/>
    <x v="8"/>
    <x v="20"/>
    <x v="1222"/>
    <d v="2016-04-01T04:00:00"/>
    <x v="2"/>
  </r>
  <r>
    <x v="1223"/>
    <s v="YOSEMITE PEOPLE"/>
    <s v="A photography book focusing on the people rather than the nature at Yosemite National Park."/>
    <x v="230"/>
    <x v="847"/>
    <x v="0"/>
    <s v="US"/>
    <s v="USD"/>
    <x v="1223"/>
    <x v="1223"/>
    <b v="0"/>
    <n v="191"/>
    <b v="1"/>
    <x v="20"/>
    <n v="112"/>
    <x v="876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x v="36"/>
    <x v="848"/>
    <x v="1"/>
    <s v="US"/>
    <s v="USD"/>
    <x v="1224"/>
    <x v="1224"/>
    <b v="0"/>
    <n v="18"/>
    <b v="0"/>
    <x v="21"/>
    <n v="7"/>
    <x v="877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x v="1225"/>
    <b v="0"/>
    <n v="3"/>
    <b v="0"/>
    <x v="21"/>
    <n v="4"/>
    <x v="878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x v="1226"/>
    <b v="0"/>
    <n v="40"/>
    <b v="0"/>
    <x v="21"/>
    <n v="4"/>
    <x v="879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x v="1227"/>
    <b v="0"/>
    <n v="0"/>
    <b v="0"/>
    <x v="21"/>
    <n v="0"/>
    <x v="121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x v="1228"/>
    <b v="0"/>
    <n v="24"/>
    <b v="0"/>
    <x v="21"/>
    <n v="29"/>
    <x v="880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x v="1229"/>
    <b v="0"/>
    <n v="1"/>
    <b v="0"/>
    <x v="21"/>
    <n v="1"/>
    <x v="380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x v="1230"/>
    <b v="0"/>
    <n v="0"/>
    <b v="0"/>
    <x v="21"/>
    <n v="0"/>
    <x v="121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x v="1231"/>
    <b v="0"/>
    <n v="0"/>
    <b v="0"/>
    <x v="21"/>
    <n v="0"/>
    <x v="121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x v="1232"/>
    <b v="0"/>
    <n v="1"/>
    <b v="0"/>
    <x v="21"/>
    <n v="1"/>
    <x v="375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x v="1233"/>
    <b v="0"/>
    <n v="6"/>
    <b v="0"/>
    <x v="21"/>
    <n v="12"/>
    <x v="845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x v="1234"/>
    <b v="0"/>
    <n v="0"/>
    <b v="0"/>
    <x v="21"/>
    <n v="0"/>
    <x v="121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x v="1235"/>
    <b v="0"/>
    <n v="6"/>
    <b v="0"/>
    <x v="21"/>
    <n v="3"/>
    <x v="431"/>
    <x v="4"/>
    <x v="21"/>
    <x v="1235"/>
    <d v="2013-12-15T03:14:59"/>
    <x v="4"/>
  </r>
  <r>
    <x v="1236"/>
    <s v="&quot;Volando&quot; CD Release (Canceled)"/>
    <s v="Raising money to give the musicians their due."/>
    <x v="30"/>
    <x v="117"/>
    <x v="1"/>
    <s v="US"/>
    <s v="USD"/>
    <x v="1236"/>
    <x v="1236"/>
    <b v="0"/>
    <n v="0"/>
    <b v="0"/>
    <x v="21"/>
    <n v="0"/>
    <x v="121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x v="1237"/>
    <b v="0"/>
    <n v="0"/>
    <b v="0"/>
    <x v="21"/>
    <n v="0"/>
    <x v="121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x v="1238"/>
    <b v="0"/>
    <n v="3"/>
    <b v="0"/>
    <x v="21"/>
    <n v="18"/>
    <x v="881"/>
    <x v="4"/>
    <x v="21"/>
    <x v="1238"/>
    <d v="2011-08-06T14:38:56"/>
    <x v="6"/>
  </r>
  <r>
    <x v="1239"/>
    <s v="Help Calmenco! finance new CD and Tour (Canceled)"/>
    <s v="Please consider helping us with our new CD and Riverdance Tour"/>
    <x v="30"/>
    <x v="117"/>
    <x v="1"/>
    <s v="US"/>
    <s v="USD"/>
    <x v="1239"/>
    <x v="1239"/>
    <b v="0"/>
    <n v="0"/>
    <b v="0"/>
    <x v="21"/>
    <n v="0"/>
    <x v="121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x v="1240"/>
    <b v="0"/>
    <n v="8"/>
    <b v="0"/>
    <x v="21"/>
    <n v="3"/>
    <x v="882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x v="1241"/>
    <b v="0"/>
    <n v="34"/>
    <b v="0"/>
    <x v="21"/>
    <n v="51"/>
    <x v="883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x v="1242"/>
    <b v="0"/>
    <n v="1"/>
    <b v="0"/>
    <x v="21"/>
    <n v="1"/>
    <x v="144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x v="1243"/>
    <b v="0"/>
    <n v="38"/>
    <b v="0"/>
    <x v="21"/>
    <n v="14"/>
    <x v="884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x v="1244"/>
    <b v="1"/>
    <n v="45"/>
    <b v="1"/>
    <x v="11"/>
    <n v="104"/>
    <x v="885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x v="1245"/>
    <b v="1"/>
    <n v="17"/>
    <b v="1"/>
    <x v="11"/>
    <n v="120"/>
    <x v="886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x v="1246"/>
    <b v="1"/>
    <n v="31"/>
    <b v="1"/>
    <x v="11"/>
    <n v="117"/>
    <x v="887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x v="8"/>
    <x v="860"/>
    <x v="0"/>
    <s v="US"/>
    <s v="USD"/>
    <x v="1247"/>
    <x v="1247"/>
    <b v="1"/>
    <n v="50"/>
    <b v="1"/>
    <x v="11"/>
    <n v="122"/>
    <x v="888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x v="30"/>
    <x v="861"/>
    <x v="0"/>
    <s v="US"/>
    <s v="USD"/>
    <x v="1248"/>
    <x v="1248"/>
    <b v="1"/>
    <n v="59"/>
    <b v="1"/>
    <x v="11"/>
    <n v="152"/>
    <x v="889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x v="1249"/>
    <b v="1"/>
    <n v="81"/>
    <b v="1"/>
    <x v="11"/>
    <n v="104"/>
    <x v="890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x v="1250"/>
    <b v="1"/>
    <n v="508"/>
    <b v="1"/>
    <x v="11"/>
    <n v="200"/>
    <x v="891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x v="12"/>
    <x v="864"/>
    <x v="0"/>
    <s v="US"/>
    <s v="USD"/>
    <x v="1251"/>
    <x v="1251"/>
    <b v="1"/>
    <n v="74"/>
    <b v="1"/>
    <x v="11"/>
    <n v="102"/>
    <x v="892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x v="1252"/>
    <b v="1"/>
    <n v="141"/>
    <b v="1"/>
    <x v="11"/>
    <n v="138"/>
    <x v="893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x v="1253"/>
    <b v="1"/>
    <n v="711"/>
    <b v="1"/>
    <x v="11"/>
    <n v="303833"/>
    <x v="894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x v="1254"/>
    <b v="1"/>
    <n v="141"/>
    <b v="1"/>
    <x v="11"/>
    <n v="199"/>
    <x v="895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x v="1255"/>
    <b v="1"/>
    <n v="109"/>
    <b v="1"/>
    <x v="11"/>
    <n v="202"/>
    <x v="896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x v="1256"/>
    <b v="1"/>
    <n v="361"/>
    <b v="1"/>
    <x v="11"/>
    <n v="118"/>
    <x v="897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x v="1257"/>
    <b v="1"/>
    <n v="176"/>
    <b v="1"/>
    <x v="11"/>
    <n v="295"/>
    <x v="898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x v="1258"/>
    <b v="1"/>
    <n v="670"/>
    <b v="1"/>
    <x v="11"/>
    <n v="213"/>
    <x v="899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x v="30"/>
    <x v="872"/>
    <x v="0"/>
    <s v="US"/>
    <s v="USD"/>
    <x v="1259"/>
    <x v="1259"/>
    <b v="1"/>
    <n v="96"/>
    <b v="1"/>
    <x v="11"/>
    <n v="104"/>
    <x v="900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x v="1260"/>
    <b v="1"/>
    <n v="74"/>
    <b v="1"/>
    <x v="11"/>
    <n v="114"/>
    <x v="901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x v="13"/>
    <x v="874"/>
    <x v="0"/>
    <s v="US"/>
    <s v="USD"/>
    <x v="1261"/>
    <x v="1261"/>
    <b v="1"/>
    <n v="52"/>
    <b v="1"/>
    <x v="11"/>
    <n v="101"/>
    <x v="902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x v="1262"/>
    <b v="1"/>
    <n v="105"/>
    <b v="1"/>
    <x v="11"/>
    <n v="125"/>
    <x v="903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x v="15"/>
    <x v="137"/>
    <x v="0"/>
    <s v="US"/>
    <s v="USD"/>
    <x v="1263"/>
    <x v="1263"/>
    <b v="1"/>
    <n v="41"/>
    <b v="1"/>
    <x v="11"/>
    <n v="119"/>
    <x v="90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x v="1264"/>
    <b v="1"/>
    <n v="34"/>
    <b v="1"/>
    <x v="11"/>
    <n v="166"/>
    <x v="905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x v="1265"/>
    <b v="1"/>
    <n v="66"/>
    <b v="1"/>
    <x v="11"/>
    <n v="119"/>
    <x v="906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x v="196"/>
    <x v="878"/>
    <x v="0"/>
    <s v="US"/>
    <s v="USD"/>
    <x v="1266"/>
    <x v="1266"/>
    <b v="1"/>
    <n v="50"/>
    <b v="1"/>
    <x v="11"/>
    <n v="100"/>
    <x v="907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x v="1267"/>
    <b v="1"/>
    <n v="159"/>
    <b v="1"/>
    <x v="11"/>
    <n v="102"/>
    <x v="908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x v="14"/>
    <x v="704"/>
    <x v="0"/>
    <s v="US"/>
    <s v="USD"/>
    <x v="1268"/>
    <x v="1268"/>
    <b v="1"/>
    <n v="182"/>
    <b v="1"/>
    <x v="11"/>
    <n v="117"/>
    <x v="909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x v="1269"/>
    <b v="1"/>
    <n v="206"/>
    <b v="1"/>
    <x v="11"/>
    <n v="109"/>
    <x v="910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x v="1270"/>
    <b v="1"/>
    <n v="169"/>
    <b v="1"/>
    <x v="11"/>
    <n v="115"/>
    <x v="911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x v="1271"/>
    <b v="1"/>
    <n v="31"/>
    <b v="1"/>
    <x v="11"/>
    <n v="102"/>
    <x v="912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x v="1272"/>
    <b v="1"/>
    <n v="28"/>
    <b v="1"/>
    <x v="11"/>
    <n v="106"/>
    <x v="913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x v="1273"/>
    <b v="1"/>
    <n v="54"/>
    <b v="1"/>
    <x v="11"/>
    <n v="104"/>
    <x v="468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x v="1274"/>
    <b v="1"/>
    <n v="467"/>
    <b v="1"/>
    <x v="11"/>
    <n v="155"/>
    <x v="914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x v="1275"/>
    <b v="1"/>
    <n v="389"/>
    <b v="1"/>
    <x v="11"/>
    <n v="162"/>
    <x v="915"/>
    <x v="4"/>
    <x v="11"/>
    <x v="1275"/>
    <d v="2013-08-07T20:49:47"/>
    <x v="4"/>
  </r>
  <r>
    <x v="1276"/>
    <s v="MR. DREAM GOES TO JAIL"/>
    <s v="Sponsor this Brooklyn punk band's debut seven-inch, MR. DREAM GOES TO JAIL."/>
    <x v="9"/>
    <x v="887"/>
    <x v="0"/>
    <s v="US"/>
    <s v="USD"/>
    <x v="1276"/>
    <x v="1276"/>
    <b v="1"/>
    <n v="68"/>
    <b v="1"/>
    <x v="11"/>
    <n v="104"/>
    <x v="916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x v="1277"/>
    <b v="1"/>
    <n v="413"/>
    <b v="1"/>
    <x v="11"/>
    <n v="106"/>
    <x v="917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x v="1278"/>
    <b v="1"/>
    <n v="190"/>
    <b v="1"/>
    <x v="11"/>
    <n v="155"/>
    <x v="918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x v="1279"/>
    <b v="1"/>
    <n v="189"/>
    <b v="1"/>
    <x v="11"/>
    <n v="111"/>
    <x v="919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x v="36"/>
    <x v="891"/>
    <x v="0"/>
    <s v="US"/>
    <s v="USD"/>
    <x v="1280"/>
    <x v="1280"/>
    <b v="1"/>
    <n v="130"/>
    <b v="1"/>
    <x v="11"/>
    <n v="111"/>
    <x v="920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x v="1281"/>
    <b v="1"/>
    <n v="74"/>
    <b v="1"/>
    <x v="11"/>
    <n v="111"/>
    <x v="921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x v="1282"/>
    <b v="1"/>
    <n v="274"/>
    <b v="1"/>
    <x v="11"/>
    <n v="124"/>
    <x v="922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x v="28"/>
    <x v="894"/>
    <x v="0"/>
    <s v="US"/>
    <s v="USD"/>
    <x v="1283"/>
    <x v="1283"/>
    <b v="1"/>
    <n v="22"/>
    <b v="1"/>
    <x v="11"/>
    <n v="211"/>
    <x v="92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x v="1284"/>
    <b v="0"/>
    <n v="31"/>
    <b v="1"/>
    <x v="6"/>
    <n v="101"/>
    <x v="774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x v="1285"/>
    <b v="0"/>
    <n v="63"/>
    <b v="1"/>
    <x v="6"/>
    <n v="102"/>
    <x v="924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x v="1286"/>
    <b v="0"/>
    <n v="20"/>
    <b v="1"/>
    <x v="6"/>
    <n v="108"/>
    <x v="9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x v="1287"/>
    <b v="0"/>
    <n v="25"/>
    <b v="1"/>
    <x v="6"/>
    <n v="242"/>
    <x v="926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x v="1288"/>
    <b v="0"/>
    <n v="61"/>
    <b v="1"/>
    <x v="6"/>
    <n v="100"/>
    <x v="92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x v="15"/>
    <x v="367"/>
    <x v="0"/>
    <s v="US"/>
    <s v="USD"/>
    <x v="1289"/>
    <x v="1289"/>
    <b v="0"/>
    <n v="52"/>
    <b v="1"/>
    <x v="6"/>
    <n v="125"/>
    <x v="928"/>
    <x v="1"/>
    <x v="6"/>
    <x v="1289"/>
    <d v="2017-01-04T03:14:05"/>
    <x v="2"/>
  </r>
  <r>
    <x v="1290"/>
    <s v="I Died... I Came Back, ... Whatever"/>
    <s v="Sometimes your Heart has to STOP for your Life to START."/>
    <x v="8"/>
    <x v="900"/>
    <x v="0"/>
    <s v="US"/>
    <s v="USD"/>
    <x v="1290"/>
    <x v="1290"/>
    <b v="0"/>
    <n v="86"/>
    <b v="1"/>
    <x v="6"/>
    <n v="109"/>
    <x v="92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x v="1291"/>
    <b v="0"/>
    <n v="42"/>
    <b v="1"/>
    <x v="6"/>
    <n v="146"/>
    <x v="930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x v="1292"/>
    <b v="0"/>
    <n v="52"/>
    <b v="1"/>
    <x v="6"/>
    <n v="110"/>
    <x v="931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x v="1293"/>
    <b v="0"/>
    <n v="120"/>
    <b v="1"/>
    <x v="6"/>
    <n v="102"/>
    <x v="932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x v="1294"/>
    <b v="0"/>
    <n v="22"/>
    <b v="1"/>
    <x v="6"/>
    <n v="122"/>
    <x v="93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x v="1295"/>
    <b v="0"/>
    <n v="64"/>
    <b v="1"/>
    <x v="6"/>
    <n v="102"/>
    <x v="934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x v="1296"/>
    <b v="0"/>
    <n v="23"/>
    <b v="1"/>
    <x v="6"/>
    <n v="141"/>
    <x v="935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x v="1297"/>
    <b v="0"/>
    <n v="238"/>
    <b v="1"/>
    <x v="6"/>
    <n v="110"/>
    <x v="936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x v="1298"/>
    <b v="0"/>
    <n v="33"/>
    <b v="1"/>
    <x v="6"/>
    <n v="105"/>
    <x v="937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x v="8"/>
    <x v="908"/>
    <x v="0"/>
    <s v="US"/>
    <s v="USD"/>
    <x v="1299"/>
    <x v="1299"/>
    <b v="0"/>
    <n v="32"/>
    <b v="1"/>
    <x v="6"/>
    <n v="124"/>
    <x v="938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x v="1300"/>
    <b v="0"/>
    <n v="24"/>
    <b v="1"/>
    <x v="6"/>
    <n v="135"/>
    <x v="939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x v="1301"/>
    <b v="0"/>
    <n v="29"/>
    <b v="1"/>
    <x v="6"/>
    <n v="103"/>
    <x v="940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x v="1302"/>
    <b v="0"/>
    <n v="50"/>
    <b v="1"/>
    <x v="6"/>
    <n v="100"/>
    <x v="73"/>
    <x v="1"/>
    <x v="6"/>
    <x v="1302"/>
    <d v="2016-12-01T02:23:31"/>
    <x v="2"/>
  </r>
  <r>
    <x v="1303"/>
    <s v="Forward Arena Theatre Company: Summer Season"/>
    <s v="Groundbreaking queer theatre."/>
    <x v="8"/>
    <x v="912"/>
    <x v="0"/>
    <s v="GB"/>
    <s v="GBP"/>
    <x v="1303"/>
    <x v="1303"/>
    <b v="0"/>
    <n v="108"/>
    <b v="1"/>
    <x v="6"/>
    <n v="130"/>
    <x v="94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x v="1304"/>
    <b v="0"/>
    <n v="104"/>
    <b v="0"/>
    <x v="8"/>
    <n v="40"/>
    <x v="942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x v="1305"/>
    <b v="0"/>
    <n v="86"/>
    <b v="0"/>
    <x v="8"/>
    <n v="26"/>
    <x v="330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x v="1306"/>
    <b v="0"/>
    <n v="356"/>
    <b v="0"/>
    <x v="8"/>
    <n v="65"/>
    <x v="943"/>
    <x v="2"/>
    <x v="8"/>
    <x v="1306"/>
    <d v="2014-12-04T10:58:54"/>
    <x v="3"/>
  </r>
  <r>
    <x v="1307"/>
    <s v="VR Card - Customized Virtual Reality Viewer (Canceled)"/>
    <s v="Get VR to Everyone with Mailable, Ready to Use Viewers"/>
    <x v="63"/>
    <x v="916"/>
    <x v="1"/>
    <s v="US"/>
    <s v="USD"/>
    <x v="1307"/>
    <x v="1307"/>
    <b v="0"/>
    <n v="45"/>
    <b v="0"/>
    <x v="8"/>
    <n v="12"/>
    <x v="944"/>
    <x v="2"/>
    <x v="8"/>
    <x v="1307"/>
    <d v="2016-02-17T12:04:39"/>
    <x v="2"/>
  </r>
  <r>
    <x v="1308"/>
    <s v="Boost Band: Wristband Phone Charger (Canceled)"/>
    <s v="Boost Band, a wristband that charges any device"/>
    <x v="3"/>
    <x v="917"/>
    <x v="1"/>
    <s v="US"/>
    <s v="USD"/>
    <x v="1308"/>
    <x v="1308"/>
    <b v="0"/>
    <n v="38"/>
    <b v="0"/>
    <x v="8"/>
    <n v="11"/>
    <x v="945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x v="236"/>
    <x v="918"/>
    <x v="1"/>
    <s v="US"/>
    <s v="USD"/>
    <x v="1309"/>
    <x v="1309"/>
    <b v="0"/>
    <n v="35"/>
    <b v="0"/>
    <x v="8"/>
    <n v="112"/>
    <x v="946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x v="22"/>
    <x v="109"/>
    <x v="1"/>
    <s v="US"/>
    <s v="USD"/>
    <x v="1310"/>
    <x v="1310"/>
    <b v="0"/>
    <n v="24"/>
    <b v="0"/>
    <x v="8"/>
    <n v="16"/>
    <x v="947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x v="1311"/>
    <b v="0"/>
    <n v="100"/>
    <b v="0"/>
    <x v="8"/>
    <n v="32"/>
    <x v="948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x v="1312"/>
    <b v="0"/>
    <n v="1"/>
    <b v="0"/>
    <x v="8"/>
    <n v="1"/>
    <x v="13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x v="1313"/>
    <b v="0"/>
    <n v="122"/>
    <b v="0"/>
    <x v="8"/>
    <n v="31"/>
    <x v="949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x v="1314"/>
    <b v="0"/>
    <n v="11"/>
    <b v="0"/>
    <x v="8"/>
    <n v="1"/>
    <x v="950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x v="1315"/>
    <b v="0"/>
    <n v="248"/>
    <b v="0"/>
    <x v="8"/>
    <n v="40"/>
    <x v="951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x v="1316"/>
    <b v="0"/>
    <n v="1"/>
    <b v="0"/>
    <x v="8"/>
    <n v="0"/>
    <x v="120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x v="1317"/>
    <b v="0"/>
    <n v="19"/>
    <b v="0"/>
    <x v="8"/>
    <n v="6"/>
    <x v="952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x v="1318"/>
    <b v="0"/>
    <n v="135"/>
    <b v="0"/>
    <x v="8"/>
    <n v="15"/>
    <x v="953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x v="1319"/>
    <b v="0"/>
    <n v="9"/>
    <b v="0"/>
    <x v="8"/>
    <n v="15"/>
    <x v="954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x v="1320"/>
    <b v="0"/>
    <n v="3"/>
    <b v="0"/>
    <x v="8"/>
    <n v="1"/>
    <x v="955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x v="1321"/>
    <b v="0"/>
    <n v="7"/>
    <b v="0"/>
    <x v="8"/>
    <n v="1"/>
    <x v="95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x v="1322"/>
    <b v="0"/>
    <n v="4"/>
    <b v="0"/>
    <x v="8"/>
    <n v="0"/>
    <x v="717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x v="1323"/>
    <b v="0"/>
    <n v="44"/>
    <b v="0"/>
    <x v="8"/>
    <n v="9"/>
    <x v="95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x v="1324"/>
    <b v="0"/>
    <n v="90"/>
    <b v="0"/>
    <x v="8"/>
    <n v="10"/>
    <x v="958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x v="1325"/>
    <b v="0"/>
    <n v="8"/>
    <b v="0"/>
    <x v="8"/>
    <n v="2"/>
    <x v="959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x v="1326"/>
    <b v="0"/>
    <n v="11"/>
    <b v="0"/>
    <x v="8"/>
    <n v="1"/>
    <x v="960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x v="1327"/>
    <b v="0"/>
    <n v="41"/>
    <b v="0"/>
    <x v="8"/>
    <n v="4"/>
    <x v="961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x v="1328"/>
    <b v="0"/>
    <n v="15"/>
    <b v="0"/>
    <x v="8"/>
    <n v="2"/>
    <x v="962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x v="1329"/>
    <b v="0"/>
    <n v="9"/>
    <b v="0"/>
    <x v="8"/>
    <n v="1"/>
    <x v="96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x v="1330"/>
    <b v="0"/>
    <n v="50"/>
    <b v="0"/>
    <x v="8"/>
    <n v="22"/>
    <x v="964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x v="1331"/>
    <b v="0"/>
    <n v="34"/>
    <b v="0"/>
    <x v="8"/>
    <n v="1"/>
    <x v="96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x v="1332"/>
    <b v="0"/>
    <n v="0"/>
    <b v="0"/>
    <x v="8"/>
    <n v="0"/>
    <x v="121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x v="1333"/>
    <b v="0"/>
    <n v="0"/>
    <b v="0"/>
    <x v="8"/>
    <n v="0"/>
    <x v="121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x v="1334"/>
    <b v="0"/>
    <n v="276"/>
    <b v="0"/>
    <x v="8"/>
    <n v="11"/>
    <x v="707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x v="1335"/>
    <b v="0"/>
    <n v="16"/>
    <b v="0"/>
    <x v="8"/>
    <n v="20"/>
    <x v="966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x v="1336"/>
    <b v="0"/>
    <n v="224"/>
    <b v="0"/>
    <x v="8"/>
    <n v="85"/>
    <x v="967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x v="1337"/>
    <b v="0"/>
    <n v="140"/>
    <b v="0"/>
    <x v="8"/>
    <n v="49"/>
    <x v="968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x v="1338"/>
    <b v="0"/>
    <n v="15"/>
    <b v="0"/>
    <x v="8"/>
    <n v="3"/>
    <x v="969"/>
    <x v="2"/>
    <x v="8"/>
    <x v="1338"/>
    <d v="2015-08-02T19:17:13"/>
    <x v="0"/>
  </r>
  <r>
    <x v="1339"/>
    <s v="Linkoo (Canceled)"/>
    <s v="World's Smallest customizable Phone &amp; GPS Watch for kids !"/>
    <x v="63"/>
    <x v="943"/>
    <x v="1"/>
    <s v="US"/>
    <s v="USD"/>
    <x v="1339"/>
    <x v="1339"/>
    <b v="0"/>
    <n v="37"/>
    <b v="0"/>
    <x v="8"/>
    <n v="7"/>
    <x v="970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x v="243"/>
    <x v="117"/>
    <x v="1"/>
    <s v="US"/>
    <s v="USD"/>
    <x v="1340"/>
    <x v="1340"/>
    <b v="0"/>
    <n v="0"/>
    <b v="0"/>
    <x v="8"/>
    <n v="0"/>
    <x v="121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x v="1341"/>
    <b v="0"/>
    <n v="46"/>
    <b v="0"/>
    <x v="8"/>
    <n v="70"/>
    <x v="971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x v="1342"/>
    <b v="0"/>
    <n v="1"/>
    <b v="0"/>
    <x v="8"/>
    <n v="0"/>
    <x v="101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x v="1343"/>
    <b v="0"/>
    <n v="323"/>
    <b v="0"/>
    <x v="8"/>
    <n v="102"/>
    <x v="972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x v="1344"/>
    <b v="0"/>
    <n v="139"/>
    <b v="1"/>
    <x v="9"/>
    <n v="378"/>
    <x v="291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x v="1345"/>
    <b v="0"/>
    <n v="7"/>
    <b v="1"/>
    <x v="9"/>
    <n v="125"/>
    <x v="973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x v="1346"/>
    <b v="0"/>
    <n v="149"/>
    <b v="1"/>
    <x v="9"/>
    <n v="147"/>
    <x v="974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x v="1347"/>
    <b v="0"/>
    <n v="31"/>
    <b v="1"/>
    <x v="9"/>
    <n v="102"/>
    <x v="975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x v="1348"/>
    <b v="0"/>
    <n v="26"/>
    <b v="1"/>
    <x v="9"/>
    <n v="102"/>
    <x v="976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x v="1349"/>
    <b v="0"/>
    <n v="172"/>
    <b v="1"/>
    <x v="9"/>
    <n v="204"/>
    <x v="977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x v="1350"/>
    <b v="0"/>
    <n v="78"/>
    <b v="1"/>
    <x v="9"/>
    <n v="104"/>
    <x v="199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x v="22"/>
    <x v="952"/>
    <x v="0"/>
    <s v="US"/>
    <s v="USD"/>
    <x v="1351"/>
    <x v="1351"/>
    <b v="0"/>
    <n v="120"/>
    <b v="1"/>
    <x v="9"/>
    <n v="101"/>
    <x v="9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x v="1352"/>
    <b v="0"/>
    <n v="227"/>
    <b v="1"/>
    <x v="9"/>
    <n v="136"/>
    <x v="979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x v="1353"/>
    <b v="0"/>
    <n v="42"/>
    <b v="1"/>
    <x v="9"/>
    <n v="134"/>
    <x v="980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x v="1354"/>
    <b v="0"/>
    <n v="64"/>
    <b v="1"/>
    <x v="9"/>
    <n v="130"/>
    <x v="981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x v="1355"/>
    <b v="0"/>
    <n v="121"/>
    <b v="1"/>
    <x v="9"/>
    <n v="123"/>
    <x v="982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x v="1356"/>
    <b v="0"/>
    <n v="87"/>
    <b v="1"/>
    <x v="9"/>
    <n v="183"/>
    <x v="983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x v="13"/>
    <x v="958"/>
    <x v="0"/>
    <s v="US"/>
    <s v="USD"/>
    <x v="1357"/>
    <x v="1357"/>
    <b v="0"/>
    <n v="65"/>
    <b v="1"/>
    <x v="9"/>
    <n v="125"/>
    <x v="984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x v="9"/>
    <x v="959"/>
    <x v="0"/>
    <s v="US"/>
    <s v="USD"/>
    <x v="1358"/>
    <x v="1358"/>
    <b v="0"/>
    <n v="49"/>
    <b v="1"/>
    <x v="9"/>
    <n v="112"/>
    <x v="985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x v="1359"/>
    <b v="0"/>
    <n v="19"/>
    <b v="1"/>
    <x v="9"/>
    <n v="116"/>
    <x v="986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x v="15"/>
    <x v="961"/>
    <x v="0"/>
    <s v="US"/>
    <s v="USD"/>
    <x v="1360"/>
    <x v="1360"/>
    <b v="0"/>
    <n v="81"/>
    <b v="1"/>
    <x v="9"/>
    <n v="173"/>
    <x v="98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x v="1361"/>
    <b v="0"/>
    <n v="264"/>
    <b v="1"/>
    <x v="9"/>
    <n v="126"/>
    <x v="988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x v="1362"/>
    <b v="0"/>
    <n v="25"/>
    <b v="1"/>
    <x v="9"/>
    <n v="109"/>
    <x v="989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x v="1363"/>
    <b v="0"/>
    <n v="5"/>
    <b v="1"/>
    <x v="9"/>
    <n v="100"/>
    <x v="375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x v="1364"/>
    <b v="0"/>
    <n v="144"/>
    <b v="1"/>
    <x v="11"/>
    <n v="119"/>
    <x v="990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x v="1365"/>
    <b v="0"/>
    <n v="92"/>
    <b v="1"/>
    <x v="11"/>
    <n v="100"/>
    <x v="991"/>
    <x v="4"/>
    <x v="11"/>
    <x v="1365"/>
    <d v="2015-03-16T16:35:52"/>
    <x v="0"/>
  </r>
  <r>
    <x v="1366"/>
    <s v="Kick It! A Tribute to the A.K.s"/>
    <s v="A musical memorial for Alexi Petersen."/>
    <x v="51"/>
    <x v="966"/>
    <x v="0"/>
    <s v="US"/>
    <s v="USD"/>
    <x v="1366"/>
    <x v="1366"/>
    <b v="0"/>
    <n v="147"/>
    <b v="1"/>
    <x v="11"/>
    <n v="126"/>
    <x v="992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x v="1367"/>
    <b v="0"/>
    <n v="90"/>
    <b v="1"/>
    <x v="11"/>
    <n v="114"/>
    <x v="993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x v="1368"/>
    <b v="0"/>
    <n v="87"/>
    <b v="1"/>
    <x v="11"/>
    <n v="111"/>
    <x v="994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x v="1369"/>
    <b v="0"/>
    <n v="406"/>
    <b v="1"/>
    <x v="11"/>
    <n v="105"/>
    <x v="995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x v="15"/>
    <x v="970"/>
    <x v="0"/>
    <s v="US"/>
    <s v="USD"/>
    <x v="1370"/>
    <x v="1370"/>
    <b v="0"/>
    <n v="20"/>
    <b v="1"/>
    <x v="11"/>
    <n v="104"/>
    <x v="996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x v="1371"/>
    <b v="0"/>
    <n v="70"/>
    <b v="1"/>
    <x v="11"/>
    <n v="107"/>
    <x v="997"/>
    <x v="4"/>
    <x v="11"/>
    <x v="1371"/>
    <d v="2015-05-07T18:12:22"/>
    <x v="0"/>
  </r>
  <r>
    <x v="1372"/>
    <s v="Ted Lukas &amp; the Misled new CD - &quot;FEED&quot;"/>
    <s v="Please help us raise funds to press our new CD!"/>
    <x v="2"/>
    <x v="972"/>
    <x v="0"/>
    <s v="US"/>
    <s v="USD"/>
    <x v="1372"/>
    <x v="1372"/>
    <b v="0"/>
    <n v="16"/>
    <b v="1"/>
    <x v="11"/>
    <n v="124"/>
    <x v="998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x v="3"/>
    <x v="973"/>
    <x v="0"/>
    <s v="US"/>
    <s v="USD"/>
    <x v="1373"/>
    <x v="1373"/>
    <b v="0"/>
    <n v="52"/>
    <b v="1"/>
    <x v="11"/>
    <n v="105"/>
    <x v="999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x v="1374"/>
    <b v="0"/>
    <n v="66"/>
    <b v="1"/>
    <x v="11"/>
    <n v="189"/>
    <x v="1000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x v="1375"/>
    <b v="0"/>
    <n v="109"/>
    <b v="1"/>
    <x v="11"/>
    <n v="171"/>
    <x v="1001"/>
    <x v="4"/>
    <x v="11"/>
    <x v="1375"/>
    <d v="2017-01-15T01:35:19"/>
    <x v="2"/>
  </r>
  <r>
    <x v="1376"/>
    <s v="Dead Pirates / HIGHMARE LP 2nd pressing"/>
    <s v="Dead Pirates are planning a second pressing of HIGHMARE LP, who wants one ?"/>
    <x v="250"/>
    <x v="975"/>
    <x v="0"/>
    <s v="GB"/>
    <s v="GBP"/>
    <x v="1376"/>
    <x v="1376"/>
    <b v="0"/>
    <n v="168"/>
    <b v="1"/>
    <x v="11"/>
    <n v="252"/>
    <x v="1002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x v="1377"/>
    <b v="0"/>
    <n v="31"/>
    <b v="1"/>
    <x v="11"/>
    <n v="116"/>
    <x v="1003"/>
    <x v="4"/>
    <x v="11"/>
    <x v="1377"/>
    <d v="2017-02-03T04:11:00"/>
    <x v="1"/>
  </r>
  <r>
    <x v="1378"/>
    <s v="SIX BY SEVEN"/>
    <s v="A psychedelic post rock masterpiece!"/>
    <x v="13"/>
    <x v="976"/>
    <x v="0"/>
    <s v="GB"/>
    <s v="GBP"/>
    <x v="1378"/>
    <x v="1378"/>
    <b v="0"/>
    <n v="133"/>
    <b v="1"/>
    <x v="11"/>
    <n v="203"/>
    <x v="1004"/>
    <x v="4"/>
    <x v="11"/>
    <x v="1378"/>
    <d v="2016-08-01T18:13:30"/>
    <x v="2"/>
  </r>
  <r>
    <x v="1379"/>
    <s v="J. Walter Makes a Record"/>
    <s v="---------The long-awaited debut full-length from Justin Ruddy--------"/>
    <x v="3"/>
    <x v="977"/>
    <x v="0"/>
    <s v="US"/>
    <s v="USD"/>
    <x v="1379"/>
    <x v="1379"/>
    <b v="0"/>
    <n v="151"/>
    <b v="1"/>
    <x v="11"/>
    <n v="112"/>
    <x v="1005"/>
    <x v="4"/>
    <x v="11"/>
    <x v="1379"/>
    <d v="2015-06-05T11:47:56"/>
    <x v="0"/>
  </r>
  <r>
    <x v="1380"/>
    <s v="BARNFEST 2015"/>
    <s v="A DIY MUSIC FESTIVAL FROM ST. LOUIS MO! Bands make their own festival, help make it legit!"/>
    <x v="251"/>
    <x v="437"/>
    <x v="0"/>
    <s v="US"/>
    <s v="USD"/>
    <x v="1380"/>
    <x v="1380"/>
    <b v="0"/>
    <n v="5"/>
    <b v="1"/>
    <x v="11"/>
    <n v="424"/>
    <x v="1006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x v="1381"/>
    <b v="0"/>
    <n v="73"/>
    <b v="1"/>
    <x v="11"/>
    <n v="107"/>
    <x v="919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x v="1382"/>
    <b v="0"/>
    <n v="148"/>
    <b v="1"/>
    <x v="11"/>
    <n v="104"/>
    <x v="847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x v="1383"/>
    <b v="0"/>
    <n v="93"/>
    <b v="1"/>
    <x v="11"/>
    <n v="212"/>
    <x v="1007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x v="1384"/>
    <b v="0"/>
    <n v="63"/>
    <b v="1"/>
    <x v="11"/>
    <n v="124"/>
    <x v="1008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x v="1385"/>
    <b v="0"/>
    <n v="134"/>
    <b v="1"/>
    <x v="11"/>
    <n v="110"/>
    <x v="1009"/>
    <x v="4"/>
    <x v="11"/>
    <x v="1385"/>
    <d v="2016-04-29T12:11:00"/>
    <x v="2"/>
  </r>
  <r>
    <x v="1386"/>
    <s v="MALTESE CROSS: The First Album"/>
    <s v="We are a classic hard rock/heavy metal band just trying to keep rock alive!"/>
    <x v="44"/>
    <x v="983"/>
    <x v="0"/>
    <s v="US"/>
    <s v="USD"/>
    <x v="1386"/>
    <x v="1386"/>
    <b v="0"/>
    <n v="14"/>
    <b v="1"/>
    <x v="11"/>
    <n v="219"/>
    <x v="368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x v="1387"/>
    <b v="0"/>
    <n v="78"/>
    <b v="1"/>
    <x v="11"/>
    <n v="137"/>
    <x v="1010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x v="1388"/>
    <b v="0"/>
    <n v="112"/>
    <b v="1"/>
    <x v="11"/>
    <n v="135"/>
    <x v="1011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x v="2"/>
    <x v="986"/>
    <x v="0"/>
    <s v="GB"/>
    <s v="GBP"/>
    <x v="1389"/>
    <x v="1389"/>
    <b v="0"/>
    <n v="34"/>
    <b v="1"/>
    <x v="11"/>
    <n v="145"/>
    <x v="1012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x v="70"/>
    <x v="987"/>
    <x v="0"/>
    <s v="US"/>
    <s v="USD"/>
    <x v="1390"/>
    <x v="1390"/>
    <b v="0"/>
    <n v="19"/>
    <b v="1"/>
    <x v="11"/>
    <n v="109"/>
    <x v="1013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x v="2"/>
    <x v="988"/>
    <x v="0"/>
    <s v="US"/>
    <s v="USD"/>
    <x v="1391"/>
    <x v="1391"/>
    <b v="0"/>
    <n v="13"/>
    <b v="1"/>
    <x v="11"/>
    <n v="110"/>
    <x v="1014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x v="30"/>
    <x v="989"/>
    <x v="0"/>
    <s v="US"/>
    <s v="USD"/>
    <x v="1392"/>
    <x v="1392"/>
    <b v="0"/>
    <n v="104"/>
    <b v="1"/>
    <x v="11"/>
    <n v="114"/>
    <x v="1015"/>
    <x v="4"/>
    <x v="11"/>
    <x v="1392"/>
    <d v="2016-03-03T03:43:06"/>
    <x v="2"/>
  </r>
  <r>
    <x v="1393"/>
    <s v="WolfHunt | Social Commentary Rock Project"/>
    <s v="Rock n' Roll tales of our times"/>
    <x v="3"/>
    <x v="990"/>
    <x v="0"/>
    <s v="US"/>
    <s v="USD"/>
    <x v="1393"/>
    <x v="1393"/>
    <b v="0"/>
    <n v="52"/>
    <b v="1"/>
    <x v="11"/>
    <n v="102"/>
    <x v="1016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x v="1394"/>
    <b v="0"/>
    <n v="17"/>
    <b v="1"/>
    <x v="11"/>
    <n v="122"/>
    <x v="1017"/>
    <x v="4"/>
    <x v="11"/>
    <x v="1394"/>
    <d v="2017-03-01T03:00:00"/>
    <x v="1"/>
  </r>
  <r>
    <x v="1395"/>
    <s v="Quiet Oaks Full Length Album"/>
    <s v="Help Quiet Oaks record their debut album!!!"/>
    <x v="8"/>
    <x v="992"/>
    <x v="0"/>
    <s v="US"/>
    <s v="USD"/>
    <x v="1395"/>
    <x v="1395"/>
    <b v="0"/>
    <n v="82"/>
    <b v="1"/>
    <x v="11"/>
    <n v="112"/>
    <x v="1018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x v="1396"/>
    <b v="0"/>
    <n v="73"/>
    <b v="1"/>
    <x v="11"/>
    <n v="107"/>
    <x v="10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x v="1397"/>
    <b v="0"/>
    <n v="158"/>
    <b v="1"/>
    <x v="11"/>
    <n v="114"/>
    <x v="1020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x v="1398"/>
    <b v="0"/>
    <n v="65"/>
    <b v="1"/>
    <x v="11"/>
    <n v="110"/>
    <x v="1021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x v="1399"/>
    <b v="0"/>
    <n v="184"/>
    <b v="1"/>
    <x v="11"/>
    <n v="126"/>
    <x v="1022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x v="1400"/>
    <b v="0"/>
    <n v="34"/>
    <b v="1"/>
    <x v="11"/>
    <n v="167"/>
    <x v="1023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x v="1401"/>
    <b v="0"/>
    <n v="240"/>
    <b v="1"/>
    <x v="11"/>
    <n v="497"/>
    <x v="246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x v="1402"/>
    <b v="0"/>
    <n v="113"/>
    <b v="1"/>
    <x v="11"/>
    <n v="109"/>
    <x v="1024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x v="1403"/>
    <b v="0"/>
    <n v="66"/>
    <b v="1"/>
    <x v="11"/>
    <n v="103"/>
    <x v="1025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x v="1404"/>
    <b v="1"/>
    <n v="5"/>
    <b v="0"/>
    <x v="22"/>
    <n v="2"/>
    <x v="1026"/>
    <x v="3"/>
    <x v="22"/>
    <x v="1404"/>
    <d v="2015-02-22T12:14:45"/>
    <x v="0"/>
  </r>
  <r>
    <x v="1405"/>
    <s v="The Bible translated into Emoticons"/>
    <s v="Will more people read the Bible if it were translated into Emoticons?"/>
    <x v="31"/>
    <x v="522"/>
    <x v="2"/>
    <s v="US"/>
    <s v="USD"/>
    <x v="1405"/>
    <x v="1405"/>
    <b v="1"/>
    <n v="17"/>
    <b v="0"/>
    <x v="22"/>
    <n v="0"/>
    <x v="1027"/>
    <x v="3"/>
    <x v="22"/>
    <x v="1405"/>
    <d v="2014-11-28T17:20:01"/>
    <x v="3"/>
  </r>
  <r>
    <x v="1406"/>
    <s v="Man Down! Translation project"/>
    <s v="The White coat and the battle dress uniform"/>
    <x v="14"/>
    <x v="493"/>
    <x v="2"/>
    <s v="IT"/>
    <s v="EUR"/>
    <x v="1406"/>
    <x v="1406"/>
    <b v="0"/>
    <n v="3"/>
    <b v="0"/>
    <x v="22"/>
    <n v="0"/>
    <x v="144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x v="1407"/>
    <b v="0"/>
    <n v="2"/>
    <b v="0"/>
    <x v="22"/>
    <n v="1"/>
    <x v="501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x v="1408"/>
    <b v="0"/>
    <n v="6"/>
    <b v="0"/>
    <x v="22"/>
    <n v="7"/>
    <x v="1028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x v="1409"/>
    <b v="0"/>
    <n v="0"/>
    <b v="0"/>
    <x v="22"/>
    <n v="0"/>
    <x v="121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x v="1410"/>
    <b v="0"/>
    <n v="1"/>
    <b v="0"/>
    <x v="22"/>
    <n v="0"/>
    <x v="120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x v="1411"/>
    <b v="0"/>
    <n v="3"/>
    <b v="0"/>
    <x v="22"/>
    <n v="0"/>
    <x v="1029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x v="1412"/>
    <b v="0"/>
    <n v="13"/>
    <b v="0"/>
    <x v="22"/>
    <n v="5"/>
    <x v="1030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x v="1413"/>
    <b v="0"/>
    <n v="1"/>
    <b v="0"/>
    <x v="22"/>
    <n v="5"/>
    <x v="101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x v="1414"/>
    <b v="0"/>
    <n v="1"/>
    <b v="0"/>
    <x v="22"/>
    <n v="0"/>
    <x v="120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x v="1415"/>
    <b v="0"/>
    <n v="9"/>
    <b v="0"/>
    <x v="22"/>
    <n v="18"/>
    <x v="1031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x v="1416"/>
    <b v="0"/>
    <n v="0"/>
    <b v="0"/>
    <x v="22"/>
    <n v="0"/>
    <x v="121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x v="1417"/>
    <b v="0"/>
    <n v="2"/>
    <b v="0"/>
    <x v="22"/>
    <n v="1"/>
    <x v="440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x v="1418"/>
    <b v="0"/>
    <n v="1"/>
    <b v="0"/>
    <x v="22"/>
    <n v="0"/>
    <x v="1032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x v="1419"/>
    <b v="0"/>
    <n v="10"/>
    <b v="0"/>
    <x v="22"/>
    <n v="7"/>
    <x v="884"/>
    <x v="3"/>
    <x v="22"/>
    <x v="1419"/>
    <d v="2016-10-09T10:56:59"/>
    <x v="2"/>
  </r>
  <r>
    <x v="1420"/>
    <s v="Shakespeare in the Hood - Romeo and Juliet"/>
    <s v="Help me butcher Shakespeare in a satirical fashion."/>
    <x v="252"/>
    <x v="158"/>
    <x v="2"/>
    <s v="US"/>
    <s v="USD"/>
    <x v="1420"/>
    <x v="1420"/>
    <b v="0"/>
    <n v="3"/>
    <b v="0"/>
    <x v="22"/>
    <n v="3"/>
    <x v="120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x v="1421"/>
    <b v="0"/>
    <n v="2"/>
    <b v="0"/>
    <x v="22"/>
    <n v="0"/>
    <x v="101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x v="1422"/>
    <b v="0"/>
    <n v="2"/>
    <b v="0"/>
    <x v="22"/>
    <n v="0"/>
    <x v="31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x v="1423"/>
    <b v="0"/>
    <n v="1"/>
    <b v="0"/>
    <x v="22"/>
    <n v="0"/>
    <x v="101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x v="51"/>
    <x v="1004"/>
    <x v="2"/>
    <s v="US"/>
    <s v="USD"/>
    <x v="1424"/>
    <x v="1424"/>
    <b v="0"/>
    <n v="14"/>
    <b v="0"/>
    <x v="22"/>
    <n v="20"/>
    <x v="1033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x v="1425"/>
    <b v="0"/>
    <n v="0"/>
    <b v="0"/>
    <x v="22"/>
    <n v="0"/>
    <x v="121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x v="1426"/>
    <b v="0"/>
    <n v="0"/>
    <b v="0"/>
    <x v="22"/>
    <n v="0"/>
    <x v="121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x v="1427"/>
    <b v="0"/>
    <n v="4"/>
    <b v="0"/>
    <x v="22"/>
    <n v="8"/>
    <x v="1034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x v="1428"/>
    <b v="0"/>
    <n v="3"/>
    <b v="0"/>
    <x v="22"/>
    <n v="5"/>
    <x v="2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x v="3"/>
    <x v="117"/>
    <x v="2"/>
    <s v="US"/>
    <s v="USD"/>
    <x v="1429"/>
    <x v="1429"/>
    <b v="0"/>
    <n v="0"/>
    <b v="0"/>
    <x v="22"/>
    <n v="0"/>
    <x v="121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x v="10"/>
    <x v="124"/>
    <x v="2"/>
    <s v="US"/>
    <s v="USD"/>
    <x v="1430"/>
    <x v="1430"/>
    <b v="0"/>
    <n v="5"/>
    <b v="0"/>
    <x v="22"/>
    <n v="8"/>
    <x v="128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x v="1431"/>
    <b v="0"/>
    <n v="47"/>
    <b v="0"/>
    <x v="22"/>
    <n v="32"/>
    <x v="103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x v="1432"/>
    <b v="0"/>
    <n v="0"/>
    <b v="0"/>
    <x v="22"/>
    <n v="0"/>
    <x v="121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x v="1433"/>
    <b v="0"/>
    <n v="10"/>
    <b v="0"/>
    <x v="22"/>
    <n v="7"/>
    <x v="1036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x v="1434"/>
    <b v="0"/>
    <n v="11"/>
    <b v="0"/>
    <x v="22"/>
    <n v="10"/>
    <x v="1037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x v="1435"/>
    <b v="0"/>
    <n v="2"/>
    <b v="0"/>
    <x v="22"/>
    <n v="0"/>
    <x v="501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x v="1436"/>
    <b v="0"/>
    <n v="2"/>
    <b v="0"/>
    <x v="22"/>
    <n v="1"/>
    <x v="1038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x v="1437"/>
    <b v="0"/>
    <n v="22"/>
    <b v="0"/>
    <x v="22"/>
    <n v="27"/>
    <x v="1039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x v="1438"/>
    <b v="0"/>
    <n v="8"/>
    <b v="0"/>
    <x v="22"/>
    <n v="3"/>
    <x v="753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x v="1439"/>
    <b v="0"/>
    <n v="6"/>
    <b v="0"/>
    <x v="22"/>
    <n v="7"/>
    <x v="179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x v="1440"/>
    <b v="0"/>
    <n v="1"/>
    <b v="0"/>
    <x v="22"/>
    <n v="0"/>
    <x v="120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x v="1441"/>
    <b v="0"/>
    <n v="3"/>
    <b v="0"/>
    <x v="22"/>
    <n v="1"/>
    <x v="1040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x v="1442"/>
    <b v="0"/>
    <n v="0"/>
    <b v="0"/>
    <x v="22"/>
    <n v="0"/>
    <x v="121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x v="1443"/>
    <b v="0"/>
    <n v="0"/>
    <b v="0"/>
    <x v="22"/>
    <n v="0"/>
    <x v="121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x v="1444"/>
    <b v="0"/>
    <n v="0"/>
    <b v="0"/>
    <x v="22"/>
    <n v="0"/>
    <x v="121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x v="1445"/>
    <b v="0"/>
    <n v="0"/>
    <b v="0"/>
    <x v="22"/>
    <n v="0"/>
    <x v="121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x v="1446"/>
    <b v="0"/>
    <n v="0"/>
    <b v="0"/>
    <x v="22"/>
    <n v="0"/>
    <x v="121"/>
    <x v="3"/>
    <x v="22"/>
    <x v="1446"/>
    <d v="2016-04-21T10:44:38"/>
    <x v="2"/>
  </r>
  <r>
    <x v="1447"/>
    <s v="Indian Language Dictionary"/>
    <s v="I'm creating a dictionary of multiple Indian languages."/>
    <x v="69"/>
    <x v="735"/>
    <x v="2"/>
    <s v="US"/>
    <s v="USD"/>
    <x v="1447"/>
    <x v="1447"/>
    <b v="0"/>
    <n v="3"/>
    <b v="0"/>
    <x v="22"/>
    <n v="0"/>
    <x v="380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x v="1448"/>
    <b v="0"/>
    <n v="0"/>
    <b v="0"/>
    <x v="22"/>
    <n v="0"/>
    <x v="121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x v="1449"/>
    <b v="0"/>
    <n v="0"/>
    <b v="0"/>
    <x v="22"/>
    <n v="0"/>
    <x v="121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x v="1450"/>
    <b v="0"/>
    <n v="1"/>
    <b v="0"/>
    <x v="22"/>
    <n v="0"/>
    <x v="120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x v="1451"/>
    <b v="0"/>
    <n v="2"/>
    <b v="0"/>
    <x v="22"/>
    <n v="0"/>
    <x v="120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x v="32"/>
    <x v="117"/>
    <x v="1"/>
    <s v="US"/>
    <s v="USD"/>
    <x v="1452"/>
    <x v="1452"/>
    <b v="0"/>
    <n v="0"/>
    <b v="0"/>
    <x v="22"/>
    <n v="0"/>
    <x v="121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x v="1453"/>
    <b v="0"/>
    <n v="0"/>
    <b v="0"/>
    <x v="22"/>
    <n v="0"/>
    <x v="121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x v="1454"/>
    <b v="0"/>
    <n v="1"/>
    <b v="0"/>
    <x v="22"/>
    <n v="1"/>
    <x v="2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x v="1455"/>
    <b v="0"/>
    <n v="7"/>
    <b v="0"/>
    <x v="22"/>
    <n v="11"/>
    <x v="1041"/>
    <x v="3"/>
    <x v="22"/>
    <x v="1455"/>
    <d v="2014-09-05T13:39:00"/>
    <x v="3"/>
  </r>
  <r>
    <x v="1456"/>
    <s v="Sometimes you don't need love (Canceled)"/>
    <s v="English Version of my auto-published novel"/>
    <x v="10"/>
    <x v="1011"/>
    <x v="1"/>
    <s v="IT"/>
    <s v="EUR"/>
    <x v="1456"/>
    <x v="1456"/>
    <b v="0"/>
    <n v="3"/>
    <b v="0"/>
    <x v="22"/>
    <n v="3"/>
    <x v="1042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x v="12"/>
    <x v="117"/>
    <x v="1"/>
    <s v="US"/>
    <s v="USD"/>
    <x v="1457"/>
    <x v="1457"/>
    <b v="0"/>
    <n v="0"/>
    <b v="0"/>
    <x v="22"/>
    <n v="0"/>
    <x v="121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x v="1458"/>
    <b v="0"/>
    <n v="0"/>
    <b v="0"/>
    <x v="22"/>
    <n v="0"/>
    <x v="121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x v="1459"/>
    <b v="0"/>
    <n v="0"/>
    <b v="0"/>
    <x v="22"/>
    <n v="0"/>
    <x v="121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x v="259"/>
    <x v="117"/>
    <x v="1"/>
    <s v="US"/>
    <s v="USD"/>
    <x v="1460"/>
    <x v="1460"/>
    <b v="0"/>
    <n v="0"/>
    <b v="0"/>
    <x v="22"/>
    <n v="0"/>
    <x v="121"/>
    <x v="3"/>
    <x v="22"/>
    <x v="1460"/>
    <d v="2014-11-30T23:45:00"/>
    <x v="3"/>
  </r>
  <r>
    <x v="1461"/>
    <s v="Relatively Prime Series 2"/>
    <s v="Series 2 of Relatively Prime, a podcast of stories from the Mathematical Domain"/>
    <x v="36"/>
    <x v="1012"/>
    <x v="0"/>
    <s v="US"/>
    <s v="USD"/>
    <x v="1461"/>
    <x v="1461"/>
    <b v="1"/>
    <n v="340"/>
    <b v="1"/>
    <x v="23"/>
    <n v="101"/>
    <x v="1043"/>
    <x v="3"/>
    <x v="23"/>
    <x v="1461"/>
    <d v="2014-10-21T00:00:00"/>
    <x v="3"/>
  </r>
  <r>
    <x v="1462"/>
    <s v="Unbound: Fiction on the Radio"/>
    <s v="A new radio show focused on short fiction produced by Louisville Public Media"/>
    <x v="23"/>
    <x v="1013"/>
    <x v="0"/>
    <s v="US"/>
    <s v="USD"/>
    <x v="1462"/>
    <x v="1462"/>
    <b v="1"/>
    <n v="150"/>
    <b v="1"/>
    <x v="23"/>
    <n v="109"/>
    <x v="104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x v="1463"/>
    <b v="1"/>
    <n v="25"/>
    <b v="1"/>
    <x v="23"/>
    <n v="148"/>
    <x v="1045"/>
    <x v="3"/>
    <x v="23"/>
    <x v="1463"/>
    <d v="2013-04-07T20:52:18"/>
    <x v="4"/>
  </r>
  <r>
    <x v="1464"/>
    <s v="Science Studio"/>
    <s v="The Best Science Media on the Web"/>
    <x v="10"/>
    <x v="1014"/>
    <x v="0"/>
    <s v="US"/>
    <s v="USD"/>
    <x v="1464"/>
    <x v="1464"/>
    <b v="1"/>
    <n v="234"/>
    <b v="1"/>
    <x v="23"/>
    <n v="163"/>
    <x v="1046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x v="1465"/>
    <b v="1"/>
    <n v="2602"/>
    <b v="1"/>
    <x v="23"/>
    <n v="456"/>
    <x v="1047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x v="1466"/>
    <b v="1"/>
    <n v="248"/>
    <b v="1"/>
    <x v="23"/>
    <n v="108"/>
    <x v="1048"/>
    <x v="3"/>
    <x v="23"/>
    <x v="1466"/>
    <d v="2016-01-12T05:00:00"/>
    <x v="0"/>
  </r>
  <r>
    <x v="1467"/>
    <s v="Radio Ambulante"/>
    <s v="We are a new Spanish language podcast telling uniquely Latin American stories."/>
    <x v="79"/>
    <x v="1017"/>
    <x v="0"/>
    <s v="US"/>
    <s v="USD"/>
    <x v="1467"/>
    <x v="1467"/>
    <b v="1"/>
    <n v="600"/>
    <b v="1"/>
    <x v="23"/>
    <n v="115"/>
    <x v="1049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x v="1468"/>
    <b v="1"/>
    <n v="293"/>
    <b v="1"/>
    <x v="23"/>
    <n v="102"/>
    <x v="1050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x v="260"/>
    <x v="1019"/>
    <x v="0"/>
    <s v="US"/>
    <s v="USD"/>
    <x v="1469"/>
    <x v="1469"/>
    <b v="1"/>
    <n v="321"/>
    <b v="1"/>
    <x v="23"/>
    <n v="108"/>
    <x v="1051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x v="1470"/>
    <b v="1"/>
    <n v="81"/>
    <b v="1"/>
    <x v="23"/>
    <n v="125"/>
    <x v="1052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x v="1471"/>
    <b v="1"/>
    <n v="343"/>
    <b v="1"/>
    <x v="23"/>
    <n v="104"/>
    <x v="1053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x v="1472"/>
    <b v="1"/>
    <n v="336"/>
    <b v="1"/>
    <x v="23"/>
    <n v="139"/>
    <x v="1054"/>
    <x v="3"/>
    <x v="23"/>
    <x v="1472"/>
    <d v="2013-10-16T13:01:43"/>
    <x v="4"/>
  </r>
  <r>
    <x v="1473"/>
    <s v="ONE LOVES ONLY FORM"/>
    <s v="Public Radio Project"/>
    <x v="15"/>
    <x v="1023"/>
    <x v="0"/>
    <s v="US"/>
    <s v="USD"/>
    <x v="1473"/>
    <x v="1473"/>
    <b v="1"/>
    <n v="47"/>
    <b v="1"/>
    <x v="23"/>
    <n v="121"/>
    <x v="1055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x v="1474"/>
    <b v="1"/>
    <n v="76"/>
    <b v="1"/>
    <x v="23"/>
    <n v="112"/>
    <x v="1056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x v="1475"/>
    <b v="1"/>
    <n v="441"/>
    <b v="1"/>
    <x v="23"/>
    <n v="189"/>
    <x v="1057"/>
    <x v="3"/>
    <x v="23"/>
    <x v="1475"/>
    <d v="2014-12-20T04:59:00"/>
    <x v="3"/>
  </r>
  <r>
    <x v="1476"/>
    <s v="The Comedy Button Podcast"/>
    <s v="The Comedy Button is a brand new nerd pop culture podcast with weekly video sketches."/>
    <x v="12"/>
    <x v="1026"/>
    <x v="0"/>
    <s v="US"/>
    <s v="USD"/>
    <x v="1476"/>
    <x v="1476"/>
    <b v="1"/>
    <n v="916"/>
    <b v="1"/>
    <x v="23"/>
    <n v="662"/>
    <x v="1058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x v="1477"/>
    <b v="1"/>
    <n v="369"/>
    <b v="1"/>
    <x v="23"/>
    <n v="111"/>
    <x v="1059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x v="1478"/>
    <b v="1"/>
    <n v="20242"/>
    <b v="1"/>
    <x v="23"/>
    <n v="1182"/>
    <x v="1060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x v="1479"/>
    <b v="1"/>
    <n v="71"/>
    <b v="1"/>
    <x v="23"/>
    <n v="137"/>
    <x v="1061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x v="1480"/>
    <b v="1"/>
    <n v="635"/>
    <b v="1"/>
    <x v="23"/>
    <n v="117"/>
    <x v="1062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x v="1481"/>
    <b v="0"/>
    <n v="6"/>
    <b v="0"/>
    <x v="10"/>
    <n v="2"/>
    <x v="827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x v="1482"/>
    <b v="0"/>
    <n v="1"/>
    <b v="0"/>
    <x v="10"/>
    <n v="0"/>
    <x v="144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x v="1483"/>
    <b v="0"/>
    <n v="2"/>
    <b v="0"/>
    <x v="10"/>
    <n v="1"/>
    <x v="380"/>
    <x v="3"/>
    <x v="10"/>
    <x v="1483"/>
    <d v="2016-07-22T04:37:55"/>
    <x v="2"/>
  </r>
  <r>
    <x v="1484"/>
    <s v="a book called filtered down thru the stars"/>
    <s v="The mussings of an old wizard"/>
    <x v="13"/>
    <x v="117"/>
    <x v="2"/>
    <s v="US"/>
    <s v="USD"/>
    <x v="1484"/>
    <x v="1484"/>
    <b v="0"/>
    <n v="0"/>
    <b v="0"/>
    <x v="10"/>
    <n v="0"/>
    <x v="121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x v="1485"/>
    <b v="0"/>
    <n v="3"/>
    <b v="0"/>
    <x v="10"/>
    <n v="2"/>
    <x v="73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x v="1486"/>
    <b v="0"/>
    <n v="3"/>
    <b v="0"/>
    <x v="10"/>
    <n v="0"/>
    <x v="580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x v="1487"/>
    <b v="0"/>
    <n v="0"/>
    <b v="0"/>
    <x v="10"/>
    <n v="0"/>
    <x v="121"/>
    <x v="3"/>
    <x v="10"/>
    <x v="1487"/>
    <d v="2016-08-02T22:01:11"/>
    <x v="2"/>
  </r>
  <r>
    <x v="1488"/>
    <s v="Nanolution"/>
    <s v="A blockbuster sci-fi adventure. What would you do if one day your life changed to beyond the imaginable?"/>
    <x v="36"/>
    <x v="175"/>
    <x v="2"/>
    <s v="AU"/>
    <s v="AUD"/>
    <x v="1488"/>
    <x v="1488"/>
    <b v="0"/>
    <n v="6"/>
    <b v="0"/>
    <x v="10"/>
    <n v="2"/>
    <x v="88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x v="1489"/>
    <b v="0"/>
    <n v="0"/>
    <b v="0"/>
    <x v="10"/>
    <n v="0"/>
    <x v="121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x v="1490"/>
    <b v="0"/>
    <n v="19"/>
    <b v="0"/>
    <x v="10"/>
    <n v="31"/>
    <x v="1063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x v="1491"/>
    <b v="0"/>
    <n v="1"/>
    <b v="0"/>
    <x v="10"/>
    <n v="8"/>
    <x v="101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x v="1492"/>
    <b v="0"/>
    <n v="2"/>
    <b v="0"/>
    <x v="10"/>
    <n v="1"/>
    <x v="2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x v="262"/>
    <x v="117"/>
    <x v="2"/>
    <s v="US"/>
    <s v="USD"/>
    <x v="1493"/>
    <x v="1493"/>
    <b v="0"/>
    <n v="0"/>
    <b v="0"/>
    <x v="10"/>
    <n v="0"/>
    <x v="121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x v="1494"/>
    <b v="0"/>
    <n v="11"/>
    <b v="0"/>
    <x v="10"/>
    <n v="9"/>
    <x v="1064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x v="13"/>
    <x v="117"/>
    <x v="2"/>
    <s v="US"/>
    <s v="USD"/>
    <x v="1495"/>
    <x v="1495"/>
    <b v="0"/>
    <n v="0"/>
    <b v="0"/>
    <x v="10"/>
    <n v="0"/>
    <x v="121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x v="1496"/>
    <b v="0"/>
    <n v="0"/>
    <b v="0"/>
    <x v="10"/>
    <n v="0"/>
    <x v="121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x v="1497"/>
    <b v="0"/>
    <n v="1"/>
    <b v="0"/>
    <x v="10"/>
    <n v="0"/>
    <x v="120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x v="1498"/>
    <b v="0"/>
    <n v="3"/>
    <b v="0"/>
    <x v="10"/>
    <n v="2"/>
    <x v="1065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x v="1499"/>
    <b v="0"/>
    <n v="1"/>
    <b v="0"/>
    <x v="10"/>
    <n v="0"/>
    <x v="144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x v="1500"/>
    <b v="0"/>
    <n v="15"/>
    <b v="0"/>
    <x v="10"/>
    <n v="25"/>
    <x v="1066"/>
    <x v="3"/>
    <x v="10"/>
    <x v="1500"/>
    <d v="2013-05-01T21:42:37"/>
    <x v="4"/>
  </r>
  <r>
    <x v="1501"/>
    <s v="This is Nowhere"/>
    <s v="A hardcover book of surf, outdoor and nature photos from the British Columbia coast."/>
    <x v="263"/>
    <x v="1035"/>
    <x v="0"/>
    <s v="CA"/>
    <s v="CAD"/>
    <x v="1501"/>
    <x v="1501"/>
    <b v="1"/>
    <n v="885"/>
    <b v="1"/>
    <x v="20"/>
    <n v="166"/>
    <x v="1067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x v="1502"/>
    <b v="1"/>
    <n v="329"/>
    <b v="1"/>
    <x v="20"/>
    <n v="101"/>
    <x v="1068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x v="1503"/>
    <b v="1"/>
    <n v="71"/>
    <b v="1"/>
    <x v="20"/>
    <n v="108"/>
    <x v="1069"/>
    <x v="8"/>
    <x v="20"/>
    <x v="1503"/>
    <d v="2016-10-23T08:20:01"/>
    <x v="2"/>
  </r>
  <r>
    <x v="1504"/>
    <s v="RYU X RIO"/>
    <s v="A football photography book like no other about the 2014 World Cup in Brazil, by Ryu Voelkel."/>
    <x v="115"/>
    <x v="1038"/>
    <x v="0"/>
    <s v="GB"/>
    <s v="GBP"/>
    <x v="1504"/>
    <x v="1504"/>
    <b v="1"/>
    <n v="269"/>
    <b v="1"/>
    <x v="20"/>
    <n v="278"/>
    <x v="1070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x v="1505"/>
    <b v="1"/>
    <n v="345"/>
    <b v="1"/>
    <x v="20"/>
    <n v="104"/>
    <x v="1071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x v="1506"/>
    <b v="1"/>
    <n v="43"/>
    <b v="1"/>
    <x v="20"/>
    <n v="111"/>
    <x v="1072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x v="1507"/>
    <b v="1"/>
    <n v="33"/>
    <b v="1"/>
    <x v="20"/>
    <n v="215"/>
    <x v="1073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x v="1508"/>
    <b v="1"/>
    <n v="211"/>
    <b v="1"/>
    <x v="20"/>
    <n v="111"/>
    <x v="1074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x v="1509"/>
    <b v="1"/>
    <n v="196"/>
    <b v="1"/>
    <x v="20"/>
    <n v="124"/>
    <x v="1075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x v="1510"/>
    <b v="1"/>
    <n v="405"/>
    <b v="1"/>
    <x v="20"/>
    <n v="101"/>
    <x v="1076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x v="1511"/>
    <b v="1"/>
    <n v="206"/>
    <b v="1"/>
    <x v="20"/>
    <n v="112"/>
    <x v="1077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x v="1512"/>
    <b v="1"/>
    <n v="335"/>
    <b v="1"/>
    <x v="20"/>
    <n v="559"/>
    <x v="107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x v="6"/>
    <x v="1047"/>
    <x v="0"/>
    <s v="GB"/>
    <s v="GBP"/>
    <x v="1513"/>
    <x v="1513"/>
    <b v="1"/>
    <n v="215"/>
    <b v="1"/>
    <x v="20"/>
    <n v="150"/>
    <x v="1079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x v="31"/>
    <x v="1048"/>
    <x v="0"/>
    <s v="US"/>
    <s v="USD"/>
    <x v="1514"/>
    <x v="1514"/>
    <b v="1"/>
    <n v="176"/>
    <b v="1"/>
    <x v="20"/>
    <n v="106"/>
    <x v="1080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x v="1515"/>
    <b v="1"/>
    <n v="555"/>
    <b v="1"/>
    <x v="20"/>
    <n v="157"/>
    <x v="1081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x v="1516"/>
    <b v="1"/>
    <n v="116"/>
    <b v="1"/>
    <x v="20"/>
    <n v="109"/>
    <x v="1082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x v="1517"/>
    <b v="1"/>
    <n v="615"/>
    <b v="1"/>
    <x v="20"/>
    <n v="162"/>
    <x v="1083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x v="36"/>
    <x v="1052"/>
    <x v="0"/>
    <s v="US"/>
    <s v="USD"/>
    <x v="1518"/>
    <x v="1518"/>
    <b v="1"/>
    <n v="236"/>
    <b v="1"/>
    <x v="20"/>
    <n v="205"/>
    <x v="1084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x v="1519"/>
    <b v="1"/>
    <n v="145"/>
    <b v="1"/>
    <x v="20"/>
    <n v="103"/>
    <x v="1085"/>
    <x v="8"/>
    <x v="20"/>
    <x v="1519"/>
    <d v="2014-06-20T21:59:00"/>
    <x v="3"/>
  </r>
  <r>
    <x v="1520"/>
    <s v="TULIPS"/>
    <s v="A self-published photography book by Andrew Miksys from his new series about Belarus"/>
    <x v="102"/>
    <x v="1054"/>
    <x v="0"/>
    <s v="US"/>
    <s v="USD"/>
    <x v="1520"/>
    <x v="1520"/>
    <b v="1"/>
    <n v="167"/>
    <b v="1"/>
    <x v="20"/>
    <n v="103"/>
    <x v="1086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x v="1521"/>
    <b v="1"/>
    <n v="235"/>
    <b v="1"/>
    <x v="20"/>
    <n v="107"/>
    <x v="1087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x v="1522"/>
    <b v="1"/>
    <n v="452"/>
    <b v="1"/>
    <x v="20"/>
    <n v="139"/>
    <x v="1088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x v="1523"/>
    <b v="1"/>
    <n v="241"/>
    <b v="1"/>
    <x v="20"/>
    <n v="125"/>
    <x v="4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x v="1524"/>
    <b v="1"/>
    <n v="28"/>
    <b v="1"/>
    <x v="20"/>
    <n v="207"/>
    <x v="108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x v="1525"/>
    <b v="1"/>
    <n v="140"/>
    <b v="1"/>
    <x v="20"/>
    <n v="174"/>
    <x v="1090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x v="1526"/>
    <b v="1"/>
    <n v="280"/>
    <b v="1"/>
    <x v="20"/>
    <n v="120"/>
    <x v="1091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x v="1527"/>
    <b v="1"/>
    <n v="70"/>
    <b v="1"/>
    <x v="20"/>
    <n v="110"/>
    <x v="216"/>
    <x v="8"/>
    <x v="20"/>
    <x v="1527"/>
    <d v="2017-03-14T13:24:46"/>
    <x v="1"/>
  </r>
  <r>
    <x v="1528"/>
    <s v="Don't Go Outside: Tokyo Street Photos"/>
    <s v="A book of street photos from around Shibuya that I've made between 2011-2016."/>
    <x v="9"/>
    <x v="1062"/>
    <x v="0"/>
    <s v="US"/>
    <s v="USD"/>
    <x v="1528"/>
    <x v="1528"/>
    <b v="1"/>
    <n v="160"/>
    <b v="1"/>
    <x v="20"/>
    <n v="282"/>
    <x v="1092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x v="1529"/>
    <b v="1"/>
    <n v="141"/>
    <b v="1"/>
    <x v="20"/>
    <n v="101"/>
    <x v="1093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x v="1530"/>
    <b v="1"/>
    <n v="874"/>
    <b v="1"/>
    <x v="20"/>
    <n v="135"/>
    <x v="1094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x v="1531"/>
    <b v="1"/>
    <n v="73"/>
    <b v="1"/>
    <x v="20"/>
    <n v="176"/>
    <x v="1095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x v="1532"/>
    <b v="1"/>
    <n v="294"/>
    <b v="1"/>
    <x v="20"/>
    <n v="484"/>
    <x v="1096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x v="101"/>
    <x v="1067"/>
    <x v="0"/>
    <s v="US"/>
    <s v="USD"/>
    <x v="1533"/>
    <x v="1533"/>
    <b v="1"/>
    <n v="740"/>
    <b v="1"/>
    <x v="20"/>
    <n v="145"/>
    <x v="1097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x v="1534"/>
    <b v="1"/>
    <n v="369"/>
    <b v="1"/>
    <x v="20"/>
    <n v="418"/>
    <x v="1098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x v="1535"/>
    <b v="1"/>
    <n v="110"/>
    <b v="1"/>
    <x v="20"/>
    <n v="132"/>
    <x v="1099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x v="1536"/>
    <b v="1"/>
    <n v="455"/>
    <b v="1"/>
    <x v="20"/>
    <n v="250"/>
    <x v="1100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x v="1537"/>
    <b v="1"/>
    <n v="224"/>
    <b v="1"/>
    <x v="20"/>
    <n v="180"/>
    <x v="1101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x v="1538"/>
    <b v="1"/>
    <n v="46"/>
    <b v="1"/>
    <x v="20"/>
    <n v="103"/>
    <x v="1102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x v="1539"/>
    <b v="0"/>
    <n v="284"/>
    <b v="1"/>
    <x v="20"/>
    <n v="136"/>
    <x v="1103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x v="1540"/>
    <b v="1"/>
    <n v="98"/>
    <b v="1"/>
    <x v="20"/>
    <n v="118"/>
    <x v="1104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x v="1541"/>
    <b v="0"/>
    <n v="2"/>
    <b v="0"/>
    <x v="24"/>
    <n v="0"/>
    <x v="362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x v="1542"/>
    <b v="0"/>
    <n v="1"/>
    <b v="0"/>
    <x v="24"/>
    <n v="4"/>
    <x v="135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x v="1543"/>
    <b v="0"/>
    <n v="1"/>
    <b v="0"/>
    <x v="24"/>
    <n v="0"/>
    <x v="119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x v="1544"/>
    <b v="0"/>
    <n v="0"/>
    <b v="0"/>
    <x v="24"/>
    <n v="0"/>
    <x v="121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x v="9"/>
    <x v="116"/>
    <x v="2"/>
    <s v="US"/>
    <s v="USD"/>
    <x v="1545"/>
    <x v="1545"/>
    <b v="0"/>
    <n v="1"/>
    <b v="0"/>
    <x v="24"/>
    <n v="0"/>
    <x v="120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x v="1546"/>
    <b v="0"/>
    <n v="11"/>
    <b v="0"/>
    <x v="24"/>
    <n v="29"/>
    <x v="1105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x v="269"/>
    <x v="117"/>
    <x v="2"/>
    <s v="US"/>
    <s v="USD"/>
    <x v="1547"/>
    <x v="1547"/>
    <b v="0"/>
    <n v="0"/>
    <b v="0"/>
    <x v="24"/>
    <n v="0"/>
    <x v="121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x v="176"/>
    <x v="177"/>
    <x v="2"/>
    <s v="US"/>
    <s v="USD"/>
    <x v="1548"/>
    <x v="1548"/>
    <b v="0"/>
    <n v="1"/>
    <b v="0"/>
    <x v="24"/>
    <n v="9"/>
    <x v="88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x v="1549"/>
    <b v="0"/>
    <n v="6"/>
    <b v="0"/>
    <x v="24"/>
    <n v="34"/>
    <x v="1106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x v="1550"/>
    <b v="0"/>
    <n v="7"/>
    <b v="0"/>
    <x v="24"/>
    <n v="13"/>
    <x v="1107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x v="1551"/>
    <b v="0"/>
    <n v="0"/>
    <b v="0"/>
    <x v="24"/>
    <n v="0"/>
    <x v="121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x v="1552"/>
    <b v="0"/>
    <n v="16"/>
    <b v="0"/>
    <x v="24"/>
    <n v="49"/>
    <x v="1108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x v="1553"/>
    <b v="0"/>
    <n v="0"/>
    <b v="0"/>
    <x v="24"/>
    <n v="0"/>
    <x v="121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x v="1554"/>
    <b v="0"/>
    <n v="0"/>
    <b v="0"/>
    <x v="24"/>
    <n v="0"/>
    <x v="121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x v="1555"/>
    <b v="0"/>
    <n v="0"/>
    <b v="0"/>
    <x v="24"/>
    <n v="0"/>
    <x v="121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x v="1556"/>
    <b v="0"/>
    <n v="12"/>
    <b v="0"/>
    <x v="24"/>
    <n v="45"/>
    <x v="1109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x v="30"/>
    <x v="173"/>
    <x v="2"/>
    <s v="US"/>
    <s v="USD"/>
    <x v="1556"/>
    <x v="1557"/>
    <b v="0"/>
    <n v="1"/>
    <b v="0"/>
    <x v="24"/>
    <n v="4"/>
    <x v="101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x v="1558"/>
    <b v="0"/>
    <n v="3"/>
    <b v="0"/>
    <x v="24"/>
    <n v="5"/>
    <x v="123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x v="36"/>
    <x v="155"/>
    <x v="2"/>
    <s v="US"/>
    <s v="USD"/>
    <x v="1558"/>
    <x v="1559"/>
    <b v="0"/>
    <n v="1"/>
    <b v="0"/>
    <x v="24"/>
    <n v="0"/>
    <x v="73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x v="1560"/>
    <b v="0"/>
    <n v="4"/>
    <b v="0"/>
    <x v="24"/>
    <n v="4"/>
    <x v="82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x v="1561"/>
    <b v="0"/>
    <n v="1"/>
    <b v="0"/>
    <x v="25"/>
    <n v="1"/>
    <x v="402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x v="1562"/>
    <b v="0"/>
    <n v="0"/>
    <b v="0"/>
    <x v="25"/>
    <n v="0"/>
    <x v="121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x v="1563"/>
    <b v="0"/>
    <n v="2"/>
    <b v="0"/>
    <x v="25"/>
    <n v="1"/>
    <x v="65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x v="1564"/>
    <b v="0"/>
    <n v="1"/>
    <b v="0"/>
    <x v="25"/>
    <n v="0"/>
    <x v="119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x v="1565"/>
    <b v="0"/>
    <n v="1"/>
    <b v="0"/>
    <x v="25"/>
    <n v="3"/>
    <x v="101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x v="1566"/>
    <b v="0"/>
    <n v="59"/>
    <b v="0"/>
    <x v="25"/>
    <n v="21"/>
    <x v="1110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x v="1567"/>
    <b v="0"/>
    <n v="13"/>
    <b v="0"/>
    <x v="25"/>
    <n v="4"/>
    <x v="1111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x v="1568"/>
    <b v="0"/>
    <n v="22"/>
    <b v="0"/>
    <x v="25"/>
    <n v="14"/>
    <x v="1112"/>
    <x v="3"/>
    <x v="25"/>
    <x v="1568"/>
    <d v="2014-12-24T01:29:45"/>
    <x v="3"/>
  </r>
  <r>
    <x v="1569"/>
    <s v="to be removed (Canceled)"/>
    <s v="to be removed"/>
    <x v="11"/>
    <x v="117"/>
    <x v="1"/>
    <s v="US"/>
    <s v="USD"/>
    <x v="1568"/>
    <x v="1569"/>
    <b v="0"/>
    <n v="0"/>
    <b v="0"/>
    <x v="25"/>
    <n v="0"/>
    <x v="121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x v="12"/>
    <x v="685"/>
    <x v="1"/>
    <s v="US"/>
    <s v="USD"/>
    <x v="1569"/>
    <x v="1570"/>
    <b v="0"/>
    <n v="52"/>
    <b v="0"/>
    <x v="25"/>
    <n v="41"/>
    <x v="1113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x v="1571"/>
    <b v="0"/>
    <n v="4"/>
    <b v="0"/>
    <x v="25"/>
    <n v="1"/>
    <x v="135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x v="1572"/>
    <b v="0"/>
    <n v="3"/>
    <b v="0"/>
    <x v="25"/>
    <n v="5"/>
    <x v="683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x v="1573"/>
    <b v="0"/>
    <n v="3"/>
    <b v="0"/>
    <x v="25"/>
    <n v="2"/>
    <x v="1114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x v="1574"/>
    <b v="0"/>
    <n v="6"/>
    <b v="0"/>
    <x v="25"/>
    <n v="5"/>
    <x v="1115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x v="1575"/>
    <b v="0"/>
    <n v="35"/>
    <b v="0"/>
    <x v="25"/>
    <n v="23"/>
    <x v="1116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x v="10"/>
    <x v="1084"/>
    <x v="1"/>
    <s v="US"/>
    <s v="USD"/>
    <x v="1575"/>
    <x v="1576"/>
    <b v="0"/>
    <n v="10"/>
    <b v="0"/>
    <x v="25"/>
    <n v="13"/>
    <x v="177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x v="1577"/>
    <b v="0"/>
    <n v="2"/>
    <b v="0"/>
    <x v="25"/>
    <n v="1"/>
    <x v="440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x v="1578"/>
    <b v="0"/>
    <n v="4"/>
    <b v="0"/>
    <x v="25"/>
    <n v="11"/>
    <x v="22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x v="1579"/>
    <b v="0"/>
    <n v="2"/>
    <b v="0"/>
    <x v="25"/>
    <n v="1"/>
    <x v="448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x v="1580"/>
    <b v="0"/>
    <n v="0"/>
    <b v="0"/>
    <x v="25"/>
    <n v="0"/>
    <x v="121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x v="1581"/>
    <b v="0"/>
    <n v="1"/>
    <b v="0"/>
    <x v="26"/>
    <n v="1"/>
    <x v="144"/>
    <x v="8"/>
    <x v="26"/>
    <x v="1581"/>
    <d v="2015-12-19T10:46:30"/>
    <x v="0"/>
  </r>
  <r>
    <x v="1582"/>
    <s v="Scenes from New Orleans"/>
    <s v="I create canvas prints of images from in and around New Orleans"/>
    <x v="28"/>
    <x v="1085"/>
    <x v="2"/>
    <s v="US"/>
    <s v="USD"/>
    <x v="1581"/>
    <x v="1582"/>
    <b v="0"/>
    <n v="3"/>
    <b v="0"/>
    <x v="26"/>
    <n v="9"/>
    <x v="1117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x v="1583"/>
    <b v="0"/>
    <n v="1"/>
    <b v="0"/>
    <x v="26"/>
    <n v="0"/>
    <x v="2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x v="1584"/>
    <b v="0"/>
    <n v="0"/>
    <b v="0"/>
    <x v="26"/>
    <n v="0"/>
    <x v="121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x v="1585"/>
    <b v="0"/>
    <n v="12"/>
    <b v="0"/>
    <x v="26"/>
    <n v="79"/>
    <x v="1118"/>
    <x v="8"/>
    <x v="26"/>
    <x v="1585"/>
    <d v="2016-12-25T11:00:00"/>
    <x v="2"/>
  </r>
  <r>
    <x v="1586"/>
    <s v="Missouri In Pictures"/>
    <s v="Show the world the beauty that is in all of our back yards!"/>
    <x v="15"/>
    <x v="117"/>
    <x v="2"/>
    <s v="US"/>
    <s v="USD"/>
    <x v="1585"/>
    <x v="1586"/>
    <b v="0"/>
    <n v="0"/>
    <b v="0"/>
    <x v="26"/>
    <n v="0"/>
    <x v="121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x v="1587"/>
    <b v="0"/>
    <n v="1"/>
    <b v="0"/>
    <x v="26"/>
    <n v="0"/>
    <x v="120"/>
    <x v="8"/>
    <x v="26"/>
    <x v="1587"/>
    <d v="2014-12-13T22:49:25"/>
    <x v="3"/>
  </r>
  <r>
    <x v="1588"/>
    <s v="The Right Side of Texas"/>
    <s v="Southeast Texas as seen through the lens of a cell phone camera"/>
    <x v="274"/>
    <x v="117"/>
    <x v="2"/>
    <s v="US"/>
    <s v="USD"/>
    <x v="1587"/>
    <x v="1588"/>
    <b v="0"/>
    <n v="0"/>
    <b v="0"/>
    <x v="26"/>
    <n v="0"/>
    <x v="121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x v="38"/>
    <x v="117"/>
    <x v="2"/>
    <s v="US"/>
    <s v="USD"/>
    <x v="1588"/>
    <x v="1589"/>
    <b v="0"/>
    <n v="0"/>
    <b v="0"/>
    <x v="26"/>
    <n v="0"/>
    <x v="121"/>
    <x v="8"/>
    <x v="26"/>
    <x v="1589"/>
    <d v="2015-10-09T23:38:06"/>
    <x v="0"/>
  </r>
  <r>
    <x v="1590"/>
    <s v="An Italian Adventure"/>
    <s v="Discover Italy through photography."/>
    <x v="127"/>
    <x v="806"/>
    <x v="2"/>
    <s v="IT"/>
    <s v="EUR"/>
    <x v="1589"/>
    <x v="1590"/>
    <b v="0"/>
    <n v="2"/>
    <b v="0"/>
    <x v="26"/>
    <n v="2"/>
    <x v="1119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x v="1591"/>
    <b v="0"/>
    <n v="92"/>
    <b v="0"/>
    <x v="26"/>
    <n v="29"/>
    <x v="1120"/>
    <x v="8"/>
    <x v="26"/>
    <x v="1591"/>
    <d v="2016-04-03T16:25:41"/>
    <x v="2"/>
  </r>
  <r>
    <x v="1592"/>
    <s v="The Views of Pittsburgh"/>
    <s v="A portfolio collage of beautiful pictures of authentic Pittsburgh locations and scenery."/>
    <x v="251"/>
    <x v="117"/>
    <x v="2"/>
    <s v="US"/>
    <s v="USD"/>
    <x v="1591"/>
    <x v="1592"/>
    <b v="0"/>
    <n v="0"/>
    <b v="0"/>
    <x v="26"/>
    <n v="0"/>
    <x v="121"/>
    <x v="8"/>
    <x v="26"/>
    <x v="1592"/>
    <d v="2015-03-28T00:44:45"/>
    <x v="0"/>
  </r>
  <r>
    <x v="1593"/>
    <s v="Picturing Italy"/>
    <s v="A trip to fulfill a dream of capturing the wonders and history of ancient Italy in person."/>
    <x v="29"/>
    <x v="158"/>
    <x v="2"/>
    <s v="US"/>
    <s v="USD"/>
    <x v="1592"/>
    <x v="1593"/>
    <b v="0"/>
    <n v="3"/>
    <b v="0"/>
    <x v="26"/>
    <n v="0"/>
    <x v="120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x v="28"/>
    <x v="82"/>
    <x v="2"/>
    <s v="US"/>
    <s v="USD"/>
    <x v="1593"/>
    <x v="1594"/>
    <b v="0"/>
    <n v="10"/>
    <b v="0"/>
    <x v="26"/>
    <n v="21"/>
    <x v="372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x v="1595"/>
    <b v="0"/>
    <n v="7"/>
    <b v="0"/>
    <x v="26"/>
    <n v="0"/>
    <x v="375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x v="53"/>
    <x v="735"/>
    <x v="2"/>
    <s v="GB"/>
    <s v="GBP"/>
    <x v="1595"/>
    <x v="1596"/>
    <b v="0"/>
    <n v="3"/>
    <b v="0"/>
    <x v="26"/>
    <n v="2"/>
    <x v="380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x v="1597"/>
    <b v="0"/>
    <n v="0"/>
    <b v="0"/>
    <x v="26"/>
    <n v="0"/>
    <x v="121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x v="1598"/>
    <b v="0"/>
    <n v="1"/>
    <b v="0"/>
    <x v="26"/>
    <n v="0"/>
    <x v="120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x v="2"/>
    <x v="117"/>
    <x v="2"/>
    <s v="GB"/>
    <s v="GBP"/>
    <x v="1598"/>
    <x v="1599"/>
    <b v="0"/>
    <n v="0"/>
    <b v="0"/>
    <x v="26"/>
    <n v="0"/>
    <x v="121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x v="1600"/>
    <b v="0"/>
    <n v="9"/>
    <b v="0"/>
    <x v="26"/>
    <n v="7"/>
    <x v="99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x v="1601"/>
    <b v="0"/>
    <n v="56"/>
    <b v="1"/>
    <x v="11"/>
    <n v="108"/>
    <x v="1042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x v="1602"/>
    <b v="0"/>
    <n v="32"/>
    <b v="1"/>
    <x v="11"/>
    <n v="100"/>
    <x v="1121"/>
    <x v="4"/>
    <x v="11"/>
    <x v="1602"/>
    <d v="2011-10-14T23:00:00"/>
    <x v="6"/>
  </r>
  <r>
    <x v="1603"/>
    <s v="Max's First Solo Album!"/>
    <s v="An exercise in the wild and dangerous world of solo musicianship by Maxwell D Feinstein."/>
    <x v="13"/>
    <x v="1091"/>
    <x v="0"/>
    <s v="US"/>
    <s v="USD"/>
    <x v="1602"/>
    <x v="1603"/>
    <b v="0"/>
    <n v="30"/>
    <b v="1"/>
    <x v="11"/>
    <n v="100"/>
    <x v="1122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x v="1604"/>
    <b v="0"/>
    <n v="70"/>
    <b v="1"/>
    <x v="11"/>
    <n v="122"/>
    <x v="1123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x v="1605"/>
    <b v="0"/>
    <n v="44"/>
    <b v="1"/>
    <x v="11"/>
    <n v="101"/>
    <x v="1124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x v="1606"/>
    <b v="0"/>
    <n v="92"/>
    <b v="1"/>
    <x v="11"/>
    <n v="101"/>
    <x v="1125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x v="1607"/>
    <b v="0"/>
    <n v="205"/>
    <b v="1"/>
    <x v="11"/>
    <n v="145"/>
    <x v="112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x v="1608"/>
    <b v="0"/>
    <n v="23"/>
    <b v="1"/>
    <x v="11"/>
    <n v="101"/>
    <x v="1127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x v="1609"/>
    <b v="0"/>
    <n v="4"/>
    <b v="1"/>
    <x v="11"/>
    <n v="118"/>
    <x v="1128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x v="1610"/>
    <b v="0"/>
    <n v="112"/>
    <b v="1"/>
    <x v="11"/>
    <n v="272"/>
    <x v="1129"/>
    <x v="4"/>
    <x v="11"/>
    <x v="1610"/>
    <d v="2012-12-15T22:11:50"/>
    <x v="5"/>
  </r>
  <r>
    <x v="1611"/>
    <s v="Skelton-Luns CD/7&quot;             No Big Deal."/>
    <s v="Skelton-Luns CD/7&quot; No Big Deal."/>
    <x v="134"/>
    <x v="1099"/>
    <x v="0"/>
    <s v="US"/>
    <s v="USD"/>
    <x v="1610"/>
    <x v="1611"/>
    <b v="0"/>
    <n v="27"/>
    <b v="1"/>
    <x v="11"/>
    <n v="125"/>
    <x v="1130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x v="1612"/>
    <b v="0"/>
    <n v="11"/>
    <b v="1"/>
    <x v="11"/>
    <n v="110"/>
    <x v="73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x v="1613"/>
    <b v="0"/>
    <n v="26"/>
    <b v="1"/>
    <x v="11"/>
    <n v="102"/>
    <x v="1131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x v="1614"/>
    <b v="0"/>
    <n v="77"/>
    <b v="1"/>
    <x v="11"/>
    <n v="103"/>
    <x v="1122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x v="1615"/>
    <b v="0"/>
    <n v="136"/>
    <b v="1"/>
    <x v="11"/>
    <n v="114"/>
    <x v="1132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x v="1616"/>
    <b v="0"/>
    <n v="157"/>
    <b v="1"/>
    <x v="11"/>
    <n v="104"/>
    <x v="1133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x v="39"/>
    <x v="950"/>
    <x v="0"/>
    <s v="US"/>
    <s v="USD"/>
    <x v="1616"/>
    <x v="1617"/>
    <b v="0"/>
    <n v="158"/>
    <b v="1"/>
    <x v="11"/>
    <n v="146"/>
    <x v="1134"/>
    <x v="4"/>
    <x v="11"/>
    <x v="1617"/>
    <d v="2013-11-01T19:00:00"/>
    <x v="4"/>
  </r>
  <r>
    <x v="1618"/>
    <s v="Janus Word Album"/>
    <s v="Janus Word combines hard rock with melodic acoustic music for a unique and awesome sound."/>
    <x v="15"/>
    <x v="1105"/>
    <x v="0"/>
    <s v="US"/>
    <s v="USD"/>
    <x v="1617"/>
    <x v="1618"/>
    <b v="0"/>
    <n v="27"/>
    <b v="1"/>
    <x v="11"/>
    <n v="105"/>
    <x v="1135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x v="1619"/>
    <b v="0"/>
    <n v="23"/>
    <b v="1"/>
    <x v="11"/>
    <n v="133"/>
    <x v="1136"/>
    <x v="4"/>
    <x v="11"/>
    <x v="1619"/>
    <d v="2014-09-15T04:28:06"/>
    <x v="3"/>
  </r>
  <r>
    <x v="1620"/>
    <s v="Kickstart my music career with 300 CDs"/>
    <s v="Kickstarting my music career with 300 hard copy CDs of my first release."/>
    <x v="28"/>
    <x v="932"/>
    <x v="0"/>
    <s v="US"/>
    <s v="USD"/>
    <x v="1619"/>
    <x v="1620"/>
    <b v="0"/>
    <n v="17"/>
    <b v="1"/>
    <x v="11"/>
    <n v="113"/>
    <x v="113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x v="1621"/>
    <b v="0"/>
    <n v="37"/>
    <b v="1"/>
    <x v="11"/>
    <n v="121"/>
    <x v="113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x v="1622"/>
    <b v="0"/>
    <n v="65"/>
    <b v="1"/>
    <x v="11"/>
    <n v="102"/>
    <x v="1139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x v="1623"/>
    <b v="0"/>
    <n v="18"/>
    <b v="1"/>
    <x v="11"/>
    <n v="101"/>
    <x v="1140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x v="28"/>
    <x v="1109"/>
    <x v="0"/>
    <s v="US"/>
    <s v="USD"/>
    <x v="1623"/>
    <x v="1624"/>
    <b v="0"/>
    <n v="25"/>
    <b v="1"/>
    <x v="11"/>
    <n v="118"/>
    <x v="1141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x v="1625"/>
    <b v="0"/>
    <n v="104"/>
    <b v="1"/>
    <x v="11"/>
    <n v="155"/>
    <x v="114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x v="1626"/>
    <b v="0"/>
    <n v="108"/>
    <b v="1"/>
    <x v="11"/>
    <n v="101"/>
    <x v="1143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x v="1627"/>
    <b v="0"/>
    <n v="38"/>
    <b v="1"/>
    <x v="11"/>
    <n v="117"/>
    <x v="1144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x v="23"/>
    <x v="1112"/>
    <x v="0"/>
    <s v="US"/>
    <s v="USD"/>
    <x v="1627"/>
    <x v="1628"/>
    <b v="0"/>
    <n v="88"/>
    <b v="1"/>
    <x v="11"/>
    <n v="101"/>
    <x v="1145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x v="12"/>
    <x v="1113"/>
    <x v="0"/>
    <s v="US"/>
    <s v="USD"/>
    <x v="1628"/>
    <x v="1629"/>
    <b v="0"/>
    <n v="82"/>
    <b v="1"/>
    <x v="11"/>
    <n v="104"/>
    <x v="1146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x v="1630"/>
    <b v="0"/>
    <n v="126"/>
    <b v="1"/>
    <x v="11"/>
    <n v="265"/>
    <x v="1147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x v="1631"/>
    <b v="0"/>
    <n v="133"/>
    <b v="1"/>
    <x v="11"/>
    <n v="156"/>
    <x v="1148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x v="1632"/>
    <b v="0"/>
    <n v="47"/>
    <b v="1"/>
    <x v="11"/>
    <n v="102"/>
    <x v="11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x v="1633"/>
    <b v="0"/>
    <n v="58"/>
    <b v="1"/>
    <x v="11"/>
    <n v="100"/>
    <x v="1150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x v="13"/>
    <x v="1118"/>
    <x v="0"/>
    <s v="US"/>
    <s v="USD"/>
    <x v="1633"/>
    <x v="1634"/>
    <b v="0"/>
    <n v="32"/>
    <b v="1"/>
    <x v="11"/>
    <n v="101"/>
    <x v="115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x v="1635"/>
    <b v="0"/>
    <n v="37"/>
    <b v="1"/>
    <x v="11"/>
    <n v="125"/>
    <x v="1152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x v="1636"/>
    <b v="0"/>
    <n v="87"/>
    <b v="1"/>
    <x v="11"/>
    <n v="104"/>
    <x v="1153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x v="1637"/>
    <b v="0"/>
    <n v="15"/>
    <b v="1"/>
    <x v="11"/>
    <n v="104"/>
    <x v="1154"/>
    <x v="4"/>
    <x v="11"/>
    <x v="1637"/>
    <d v="2009-12-31T23:39:00"/>
    <x v="8"/>
  </r>
  <r>
    <x v="1638"/>
    <s v="Avenues EP 2013"/>
    <s v="Avenues will be going in to the studio to record a new EP with Matt Allison!"/>
    <x v="28"/>
    <x v="1121"/>
    <x v="0"/>
    <s v="US"/>
    <s v="USD"/>
    <x v="1637"/>
    <x v="1638"/>
    <b v="0"/>
    <n v="27"/>
    <b v="1"/>
    <x v="11"/>
    <n v="105"/>
    <x v="1155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x v="1639"/>
    <b v="0"/>
    <n v="19"/>
    <b v="1"/>
    <x v="11"/>
    <n v="100"/>
    <x v="1156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x v="1640"/>
    <b v="0"/>
    <n v="17"/>
    <b v="1"/>
    <x v="11"/>
    <n v="170"/>
    <x v="1157"/>
    <x v="4"/>
    <x v="11"/>
    <x v="1640"/>
    <d v="2010-08-03T01:59:00"/>
    <x v="7"/>
  </r>
  <r>
    <x v="1641"/>
    <s v="Tanya Dartson- Run for Your Life music video"/>
    <s v="Music Video For Upbeat and Inspiring Song - Run For Your Life"/>
    <x v="30"/>
    <x v="535"/>
    <x v="0"/>
    <s v="US"/>
    <s v="USD"/>
    <x v="1640"/>
    <x v="1641"/>
    <b v="0"/>
    <n v="26"/>
    <b v="1"/>
    <x v="27"/>
    <n v="101"/>
    <x v="1158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x v="1642"/>
    <b v="0"/>
    <n v="28"/>
    <b v="1"/>
    <x v="27"/>
    <n v="100"/>
    <x v="314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x v="10"/>
    <x v="1124"/>
    <x v="0"/>
    <s v="US"/>
    <s v="USD"/>
    <x v="1642"/>
    <x v="1643"/>
    <b v="0"/>
    <n v="37"/>
    <b v="1"/>
    <x v="27"/>
    <n v="125"/>
    <x v="1159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x v="1644"/>
    <b v="0"/>
    <n v="128"/>
    <b v="1"/>
    <x v="27"/>
    <n v="110"/>
    <x v="1160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x v="1645"/>
    <b v="0"/>
    <n v="10"/>
    <b v="1"/>
    <x v="27"/>
    <n v="111"/>
    <x v="1161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x v="1646"/>
    <b v="0"/>
    <n v="83"/>
    <b v="1"/>
    <x v="27"/>
    <n v="110"/>
    <x v="1162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x v="1647"/>
    <b v="0"/>
    <n v="46"/>
    <b v="1"/>
    <x v="27"/>
    <n v="105"/>
    <x v="116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x v="1648"/>
    <b v="0"/>
    <n v="90"/>
    <b v="1"/>
    <x v="27"/>
    <n v="125"/>
    <x v="1164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x v="1649"/>
    <b v="0"/>
    <n v="81"/>
    <b v="1"/>
    <x v="27"/>
    <n v="101"/>
    <x v="1165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x v="13"/>
    <x v="1131"/>
    <x v="0"/>
    <s v="US"/>
    <s v="USD"/>
    <x v="1649"/>
    <x v="1650"/>
    <b v="0"/>
    <n v="32"/>
    <b v="1"/>
    <x v="27"/>
    <n v="142"/>
    <x v="1166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x v="1651"/>
    <b v="0"/>
    <n v="20"/>
    <b v="1"/>
    <x v="27"/>
    <n v="101"/>
    <x v="1167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x v="1652"/>
    <b v="0"/>
    <n v="70"/>
    <b v="1"/>
    <x v="27"/>
    <n v="101"/>
    <x v="1168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x v="1653"/>
    <b v="0"/>
    <n v="168"/>
    <b v="1"/>
    <x v="27"/>
    <n v="174"/>
    <x v="1169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x v="1654"/>
    <b v="0"/>
    <n v="34"/>
    <b v="1"/>
    <x v="27"/>
    <n v="120"/>
    <x v="1170"/>
    <x v="4"/>
    <x v="27"/>
    <x v="1654"/>
    <d v="2012-04-18T21:22:40"/>
    <x v="5"/>
  </r>
  <r>
    <x v="1655"/>
    <s v="Meg Porter Debut EP!"/>
    <s v="Berklee College of Music student, Meg Porter needs YOUR help to fund her very first EP!"/>
    <x v="15"/>
    <x v="1136"/>
    <x v="0"/>
    <s v="US"/>
    <s v="USD"/>
    <x v="1654"/>
    <x v="1655"/>
    <b v="0"/>
    <n v="48"/>
    <b v="1"/>
    <x v="27"/>
    <n v="143"/>
    <x v="1171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x v="1656"/>
    <b v="0"/>
    <n v="48"/>
    <b v="1"/>
    <x v="27"/>
    <n v="100"/>
    <x v="1172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x v="1657"/>
    <b v="0"/>
    <n v="221"/>
    <b v="1"/>
    <x v="27"/>
    <n v="105"/>
    <x v="1173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x v="1658"/>
    <b v="0"/>
    <n v="107"/>
    <b v="1"/>
    <x v="27"/>
    <n v="132"/>
    <x v="1174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x v="1659"/>
    <b v="0"/>
    <n v="45"/>
    <b v="1"/>
    <x v="27"/>
    <n v="113"/>
    <x v="1175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x v="1660"/>
    <b v="0"/>
    <n v="36"/>
    <b v="1"/>
    <x v="27"/>
    <n v="1254"/>
    <x v="67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x v="1661"/>
    <b v="0"/>
    <n v="101"/>
    <b v="1"/>
    <x v="27"/>
    <n v="103"/>
    <x v="1176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x v="1662"/>
    <b v="0"/>
    <n v="62"/>
    <b v="1"/>
    <x v="27"/>
    <n v="103"/>
    <x v="1177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x v="28"/>
    <x v="1144"/>
    <x v="0"/>
    <s v="US"/>
    <s v="USD"/>
    <x v="1662"/>
    <x v="1663"/>
    <b v="0"/>
    <n v="32"/>
    <b v="1"/>
    <x v="27"/>
    <n v="108"/>
    <x v="1178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x v="30"/>
    <x v="1145"/>
    <x v="0"/>
    <s v="US"/>
    <s v="USD"/>
    <x v="1663"/>
    <x v="1664"/>
    <b v="0"/>
    <n v="89"/>
    <b v="1"/>
    <x v="27"/>
    <n v="122"/>
    <x v="1179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x v="1665"/>
    <b v="0"/>
    <n v="93"/>
    <b v="1"/>
    <x v="27"/>
    <n v="119"/>
    <x v="1180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x v="1666"/>
    <b v="0"/>
    <n v="98"/>
    <b v="1"/>
    <x v="27"/>
    <n v="161"/>
    <x v="1181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x v="1667"/>
    <b v="0"/>
    <n v="82"/>
    <b v="1"/>
    <x v="27"/>
    <n v="127"/>
    <x v="1182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x v="1668"/>
    <b v="0"/>
    <n v="116"/>
    <b v="1"/>
    <x v="27"/>
    <n v="103"/>
    <x v="1183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x v="1669"/>
    <b v="0"/>
    <n v="52"/>
    <b v="1"/>
    <x v="27"/>
    <n v="140"/>
    <x v="399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x v="1670"/>
    <b v="0"/>
    <n v="23"/>
    <b v="1"/>
    <x v="27"/>
    <n v="103"/>
    <x v="1184"/>
    <x v="4"/>
    <x v="27"/>
    <x v="1670"/>
    <d v="2010-07-05T04:00:00"/>
    <x v="7"/>
  </r>
  <r>
    <x v="1671"/>
    <s v="Luke O'Brien's Kickstarter"/>
    <s v="I am seeking funding in order to help take my music from a hobby to a career."/>
    <x v="13"/>
    <x v="1150"/>
    <x v="0"/>
    <s v="US"/>
    <s v="USD"/>
    <x v="1670"/>
    <x v="1671"/>
    <b v="0"/>
    <n v="77"/>
    <b v="1"/>
    <x v="27"/>
    <n v="101"/>
    <x v="118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x v="180"/>
    <x v="1151"/>
    <x v="0"/>
    <s v="US"/>
    <s v="USD"/>
    <x v="1671"/>
    <x v="1672"/>
    <b v="0"/>
    <n v="49"/>
    <b v="1"/>
    <x v="27"/>
    <n v="113"/>
    <x v="1186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x v="1673"/>
    <b v="0"/>
    <n v="59"/>
    <b v="1"/>
    <x v="27"/>
    <n v="128"/>
    <x v="1187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x v="1674"/>
    <b v="0"/>
    <n v="113"/>
    <b v="1"/>
    <x v="27"/>
    <n v="202"/>
    <x v="1188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x v="28"/>
    <x v="1153"/>
    <x v="0"/>
    <s v="US"/>
    <s v="USD"/>
    <x v="1674"/>
    <x v="1675"/>
    <b v="0"/>
    <n v="34"/>
    <b v="1"/>
    <x v="27"/>
    <n v="137"/>
    <x v="208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x v="9"/>
    <x v="1154"/>
    <x v="0"/>
    <s v="US"/>
    <s v="USD"/>
    <x v="1675"/>
    <x v="1676"/>
    <b v="0"/>
    <n v="42"/>
    <b v="1"/>
    <x v="27"/>
    <n v="115"/>
    <x v="1189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x v="1677"/>
    <b v="0"/>
    <n v="42"/>
    <b v="1"/>
    <x v="27"/>
    <n v="112"/>
    <x v="1190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x v="1678"/>
    <b v="0"/>
    <n v="49"/>
    <b v="1"/>
    <x v="27"/>
    <n v="118"/>
    <x v="1191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x v="1679"/>
    <b v="0"/>
    <n v="56"/>
    <b v="1"/>
    <x v="27"/>
    <n v="175"/>
    <x v="368"/>
    <x v="4"/>
    <x v="27"/>
    <x v="1679"/>
    <d v="2011-07-22T01:39:05"/>
    <x v="6"/>
  </r>
  <r>
    <x v="1680"/>
    <s v="Kick Out a Record"/>
    <s v="Working Musician dilemma #164: how the taxman put Kick the Record 2.0 on hold"/>
    <x v="28"/>
    <x v="1156"/>
    <x v="0"/>
    <s v="US"/>
    <s v="USD"/>
    <x v="1679"/>
    <x v="1680"/>
    <b v="0"/>
    <n v="25"/>
    <b v="1"/>
    <x v="27"/>
    <n v="118"/>
    <x v="1192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x v="1681"/>
    <b v="0"/>
    <n v="884"/>
    <b v="0"/>
    <x v="28"/>
    <n v="101"/>
    <x v="1193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x v="1682"/>
    <b v="0"/>
    <n v="0"/>
    <b v="0"/>
    <x v="28"/>
    <n v="0"/>
    <x v="121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x v="1683"/>
    <b v="0"/>
    <n v="10"/>
    <b v="0"/>
    <x v="28"/>
    <n v="22"/>
    <x v="1194"/>
    <x v="4"/>
    <x v="28"/>
    <x v="1683"/>
    <d v="2017-04-07T18:45:38"/>
    <x v="1"/>
  </r>
  <r>
    <x v="1684"/>
    <s v="Goodness &amp; Mercy EP - Marty Mikles"/>
    <s v="New Music from Marty Mikles!  A new EP all about God's Goodness &amp; Mercy."/>
    <x v="6"/>
    <x v="1159"/>
    <x v="3"/>
    <s v="US"/>
    <s v="USD"/>
    <x v="1683"/>
    <x v="1684"/>
    <b v="0"/>
    <n v="101"/>
    <b v="0"/>
    <x v="28"/>
    <n v="109"/>
    <x v="1195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x v="1685"/>
    <b v="0"/>
    <n v="15"/>
    <b v="0"/>
    <x v="28"/>
    <n v="103"/>
    <x v="1196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x v="1686"/>
    <b v="0"/>
    <n v="1"/>
    <b v="0"/>
    <x v="28"/>
    <n v="0"/>
    <x v="656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x v="1687"/>
    <b v="0"/>
    <n v="39"/>
    <b v="0"/>
    <x v="28"/>
    <n v="31"/>
    <x v="1197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x v="1688"/>
    <b v="0"/>
    <n v="7"/>
    <b v="0"/>
    <x v="28"/>
    <n v="44"/>
    <x v="1198"/>
    <x v="4"/>
    <x v="28"/>
    <x v="1688"/>
    <d v="2017-04-09T11:49:54"/>
    <x v="1"/>
  </r>
  <r>
    <x v="1689"/>
    <s v="Fly Away"/>
    <s v="Praising the Living God in the second half of life."/>
    <x v="262"/>
    <x v="1162"/>
    <x v="3"/>
    <s v="US"/>
    <s v="USD"/>
    <x v="1688"/>
    <x v="1689"/>
    <b v="0"/>
    <n v="14"/>
    <b v="0"/>
    <x v="28"/>
    <n v="100"/>
    <x v="1199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x v="1690"/>
    <b v="0"/>
    <n v="11"/>
    <b v="0"/>
    <x v="28"/>
    <n v="25"/>
    <x v="1200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x v="1691"/>
    <b v="0"/>
    <n v="38"/>
    <b v="0"/>
    <x v="28"/>
    <n v="33"/>
    <x v="1201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x v="10"/>
    <x v="1165"/>
    <x v="3"/>
    <s v="US"/>
    <s v="USD"/>
    <x v="1691"/>
    <x v="1692"/>
    <b v="0"/>
    <n v="15"/>
    <b v="0"/>
    <x v="28"/>
    <n v="48"/>
    <x v="1202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x v="1693"/>
    <b v="0"/>
    <n v="8"/>
    <b v="0"/>
    <x v="28"/>
    <n v="9"/>
    <x v="431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x v="1694"/>
    <b v="0"/>
    <n v="1"/>
    <b v="0"/>
    <x v="28"/>
    <n v="0"/>
    <x v="144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x v="1695"/>
    <b v="0"/>
    <n v="23"/>
    <b v="0"/>
    <x v="28"/>
    <n v="12"/>
    <x v="1203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x v="1696"/>
    <b v="0"/>
    <n v="0"/>
    <b v="0"/>
    <x v="28"/>
    <n v="0"/>
    <x v="121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x v="1697"/>
    <b v="0"/>
    <n v="22"/>
    <b v="0"/>
    <x v="28"/>
    <n v="20"/>
    <x v="1204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x v="1698"/>
    <b v="0"/>
    <n v="0"/>
    <b v="0"/>
    <x v="28"/>
    <n v="0"/>
    <x v="121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x v="1699"/>
    <b v="0"/>
    <n v="4"/>
    <b v="0"/>
    <x v="28"/>
    <n v="4"/>
    <x v="1205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x v="1700"/>
    <b v="0"/>
    <n v="79"/>
    <b v="0"/>
    <x v="28"/>
    <n v="26"/>
    <x v="1206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x v="1701"/>
    <b v="0"/>
    <n v="2"/>
    <b v="0"/>
    <x v="28"/>
    <n v="0"/>
    <x v="144"/>
    <x v="4"/>
    <x v="28"/>
    <x v="1701"/>
    <d v="2015-01-15T15:56:45"/>
    <x v="3"/>
  </r>
  <r>
    <x v="1702"/>
    <s v="lyndale lewis and new vision prosper cd release"/>
    <s v="I can do all things through christ jesus"/>
    <x v="281"/>
    <x v="116"/>
    <x v="2"/>
    <s v="US"/>
    <s v="USD"/>
    <x v="1701"/>
    <x v="1702"/>
    <b v="0"/>
    <n v="1"/>
    <b v="0"/>
    <x v="28"/>
    <n v="0"/>
    <x v="120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x v="1703"/>
    <b v="0"/>
    <n v="2"/>
    <b v="0"/>
    <x v="28"/>
    <n v="1"/>
    <x v="156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x v="13"/>
    <x v="1170"/>
    <x v="2"/>
    <s v="US"/>
    <s v="USD"/>
    <x v="1703"/>
    <x v="1704"/>
    <b v="0"/>
    <n v="11"/>
    <b v="0"/>
    <x v="28"/>
    <n v="65"/>
    <x v="1207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x v="13"/>
    <x v="117"/>
    <x v="2"/>
    <s v="US"/>
    <s v="USD"/>
    <x v="1704"/>
    <x v="1705"/>
    <b v="0"/>
    <n v="0"/>
    <b v="0"/>
    <x v="28"/>
    <n v="0"/>
    <x v="121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x v="1706"/>
    <b v="0"/>
    <n v="0"/>
    <b v="0"/>
    <x v="28"/>
    <n v="0"/>
    <x v="121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x v="1707"/>
    <b v="0"/>
    <n v="9"/>
    <b v="0"/>
    <x v="28"/>
    <n v="10"/>
    <x v="1208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x v="1708"/>
    <b v="0"/>
    <n v="0"/>
    <b v="0"/>
    <x v="28"/>
    <n v="0"/>
    <x v="121"/>
    <x v="4"/>
    <x v="28"/>
    <x v="1708"/>
    <d v="2016-05-01T20:48:26"/>
    <x v="2"/>
  </r>
  <r>
    <x v="1709"/>
    <s v="Psalms"/>
    <s v="A project to set psalms to music. The psalms are taken from the English Standard Version (ESV) of the Bible."/>
    <x v="257"/>
    <x v="1079"/>
    <x v="2"/>
    <s v="US"/>
    <s v="USD"/>
    <x v="1708"/>
    <x v="1709"/>
    <b v="0"/>
    <n v="4"/>
    <b v="0"/>
    <x v="28"/>
    <n v="5"/>
    <x v="1209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x v="10"/>
    <x v="1172"/>
    <x v="2"/>
    <s v="DE"/>
    <s v="EUR"/>
    <x v="1709"/>
    <x v="1710"/>
    <b v="0"/>
    <n v="1"/>
    <b v="0"/>
    <x v="28"/>
    <n v="1"/>
    <x v="441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x v="1711"/>
    <b v="0"/>
    <n v="2"/>
    <b v="0"/>
    <x v="28"/>
    <n v="11"/>
    <x v="1210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x v="1712"/>
    <b v="0"/>
    <n v="0"/>
    <b v="0"/>
    <x v="28"/>
    <n v="0"/>
    <x v="121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x v="1713"/>
    <b v="0"/>
    <n v="1"/>
    <b v="0"/>
    <x v="28"/>
    <n v="2"/>
    <x v="73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x v="1714"/>
    <b v="0"/>
    <n v="17"/>
    <b v="0"/>
    <x v="28"/>
    <n v="8"/>
    <x v="121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x v="1715"/>
    <b v="0"/>
    <n v="2"/>
    <b v="0"/>
    <x v="28"/>
    <n v="0"/>
    <x v="148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x v="1716"/>
    <b v="0"/>
    <n v="3"/>
    <b v="0"/>
    <x v="28"/>
    <n v="8"/>
    <x v="73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x v="282"/>
    <x v="1174"/>
    <x v="2"/>
    <s v="US"/>
    <s v="USD"/>
    <x v="1716"/>
    <x v="1717"/>
    <b v="0"/>
    <n v="41"/>
    <b v="0"/>
    <x v="28"/>
    <n v="43"/>
    <x v="1212"/>
    <x v="4"/>
    <x v="28"/>
    <x v="1717"/>
    <d v="2016-04-21T04:00:00"/>
    <x v="2"/>
  </r>
  <r>
    <x v="1718"/>
    <s v="The Prodigal Son"/>
    <s v="A melody for the galaxy."/>
    <x v="19"/>
    <x v="735"/>
    <x v="2"/>
    <s v="US"/>
    <s v="USD"/>
    <x v="1717"/>
    <x v="1718"/>
    <b v="0"/>
    <n v="2"/>
    <b v="0"/>
    <x v="28"/>
    <n v="0"/>
    <x v="822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x v="1719"/>
    <b v="0"/>
    <n v="3"/>
    <b v="0"/>
    <x v="28"/>
    <n v="1"/>
    <x v="123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x v="1720"/>
    <b v="0"/>
    <n v="8"/>
    <b v="0"/>
    <x v="28"/>
    <n v="6"/>
    <x v="12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x v="1721"/>
    <b v="0"/>
    <n v="0"/>
    <b v="0"/>
    <x v="28"/>
    <n v="0"/>
    <x v="121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x v="1722"/>
    <b v="0"/>
    <n v="1"/>
    <b v="0"/>
    <x v="28"/>
    <n v="0"/>
    <x v="120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x v="1723"/>
    <b v="0"/>
    <n v="3"/>
    <b v="0"/>
    <x v="28"/>
    <n v="7"/>
    <x v="1214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x v="1724"/>
    <b v="0"/>
    <n v="4"/>
    <b v="0"/>
    <x v="28"/>
    <n v="1"/>
    <x v="43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x v="1725"/>
    <b v="0"/>
    <n v="9"/>
    <b v="0"/>
    <x v="28"/>
    <n v="10"/>
    <x v="1215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x v="115"/>
    <x v="1176"/>
    <x v="2"/>
    <s v="US"/>
    <s v="USD"/>
    <x v="1725"/>
    <x v="1726"/>
    <b v="0"/>
    <n v="16"/>
    <b v="0"/>
    <x v="28"/>
    <n v="34"/>
    <x v="1216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x v="1727"/>
    <b v="0"/>
    <n v="1"/>
    <b v="0"/>
    <x v="28"/>
    <n v="0"/>
    <x v="120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x v="1728"/>
    <b v="0"/>
    <n v="7"/>
    <b v="0"/>
    <x v="28"/>
    <n v="68"/>
    <x v="1217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x v="1729"/>
    <b v="0"/>
    <n v="0"/>
    <b v="0"/>
    <x v="28"/>
    <n v="0"/>
    <x v="121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x v="1730"/>
    <b v="0"/>
    <n v="0"/>
    <b v="0"/>
    <x v="28"/>
    <n v="0"/>
    <x v="121"/>
    <x v="4"/>
    <x v="28"/>
    <x v="1730"/>
    <d v="2015-10-25T02:06:23"/>
    <x v="0"/>
  </r>
  <r>
    <x v="1731"/>
    <s v="Sam Cox Band First Christian Tour"/>
    <s v="We are a Christin Worship band looking to midwest tour. God Bless!"/>
    <x v="28"/>
    <x v="117"/>
    <x v="2"/>
    <s v="US"/>
    <s v="USD"/>
    <x v="1730"/>
    <x v="1731"/>
    <b v="0"/>
    <n v="0"/>
    <b v="0"/>
    <x v="28"/>
    <n v="0"/>
    <x v="121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x v="1732"/>
    <b v="0"/>
    <n v="0"/>
    <b v="0"/>
    <x v="28"/>
    <n v="0"/>
    <x v="121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x v="1733"/>
    <b v="0"/>
    <n v="0"/>
    <b v="0"/>
    <x v="28"/>
    <n v="0"/>
    <x v="121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x v="1734"/>
    <b v="0"/>
    <n v="1"/>
    <b v="0"/>
    <x v="28"/>
    <n v="0"/>
    <x v="120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x v="1735"/>
    <b v="0"/>
    <n v="2"/>
    <b v="0"/>
    <x v="28"/>
    <n v="11"/>
    <x v="687"/>
    <x v="4"/>
    <x v="28"/>
    <x v="1735"/>
    <d v="2016-08-07T19:32:25"/>
    <x v="2"/>
  </r>
  <r>
    <x v="1736"/>
    <s v="In His Presence"/>
    <s v="A unique meditative album reflecting on the life of Christ, inviting Him into your presence"/>
    <x v="9"/>
    <x v="1178"/>
    <x v="2"/>
    <s v="US"/>
    <s v="USD"/>
    <x v="1735"/>
    <x v="1736"/>
    <b v="0"/>
    <n v="1"/>
    <b v="0"/>
    <x v="28"/>
    <n v="1"/>
    <x v="1218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x v="1737"/>
    <b v="0"/>
    <n v="15"/>
    <b v="0"/>
    <x v="28"/>
    <n v="21"/>
    <x v="98"/>
    <x v="4"/>
    <x v="28"/>
    <x v="1737"/>
    <d v="2015-07-20T22:46:32"/>
    <x v="0"/>
  </r>
  <r>
    <x v="1738"/>
    <s v="The Flashing Lights"/>
    <s v="Music that inspires and gives hope for overcoming and change. And it is good music."/>
    <x v="10"/>
    <x v="170"/>
    <x v="2"/>
    <s v="US"/>
    <s v="USD"/>
    <x v="1737"/>
    <x v="1738"/>
    <b v="0"/>
    <n v="1"/>
    <b v="0"/>
    <x v="28"/>
    <n v="0"/>
    <x v="135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x v="1739"/>
    <b v="0"/>
    <n v="1"/>
    <b v="0"/>
    <x v="28"/>
    <n v="0"/>
    <x v="120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x v="1740"/>
    <b v="0"/>
    <n v="0"/>
    <b v="0"/>
    <x v="28"/>
    <n v="0"/>
    <x v="121"/>
    <x v="4"/>
    <x v="28"/>
    <x v="1740"/>
    <d v="2015-07-16T19:37:02"/>
    <x v="0"/>
  </r>
  <r>
    <x v="1741"/>
    <s v="Caught off Guard"/>
    <s v="A photo journal documenting my experiences and travels across New Zealand"/>
    <x v="38"/>
    <x v="414"/>
    <x v="0"/>
    <s v="GB"/>
    <s v="GBP"/>
    <x v="1740"/>
    <x v="1741"/>
    <b v="0"/>
    <n v="52"/>
    <b v="1"/>
    <x v="20"/>
    <n v="111"/>
    <x v="1219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x v="1742"/>
    <b v="0"/>
    <n v="34"/>
    <b v="1"/>
    <x v="20"/>
    <n v="109"/>
    <x v="1220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x v="1743"/>
    <b v="0"/>
    <n v="67"/>
    <b v="1"/>
    <x v="20"/>
    <n v="100"/>
    <x v="1221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x v="1744"/>
    <b v="0"/>
    <n v="70"/>
    <b v="1"/>
    <x v="20"/>
    <n v="118"/>
    <x v="1222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x v="1745"/>
    <b v="0"/>
    <n v="89"/>
    <b v="1"/>
    <x v="20"/>
    <n v="114"/>
    <x v="1223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x v="1746"/>
    <b v="0"/>
    <n v="107"/>
    <b v="1"/>
    <x v="20"/>
    <n v="148"/>
    <x v="1224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x v="1747"/>
    <b v="0"/>
    <n v="159"/>
    <b v="1"/>
    <x v="20"/>
    <n v="105"/>
    <x v="1225"/>
    <x v="8"/>
    <x v="20"/>
    <x v="1747"/>
    <d v="2015-11-13T15:00:00"/>
    <x v="0"/>
  </r>
  <r>
    <x v="1748"/>
    <s v="So It Is: Vancouver"/>
    <s v="Telling the story of the city through remarkable people who live in Vancouver today."/>
    <x v="63"/>
    <x v="1184"/>
    <x v="0"/>
    <s v="CA"/>
    <s v="CAD"/>
    <x v="1747"/>
    <x v="1748"/>
    <b v="0"/>
    <n v="181"/>
    <b v="1"/>
    <x v="20"/>
    <n v="130"/>
    <x v="1226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x v="1749"/>
    <b v="0"/>
    <n v="131"/>
    <b v="1"/>
    <x v="20"/>
    <n v="123"/>
    <x v="1156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x v="1750"/>
    <b v="0"/>
    <n v="125"/>
    <b v="1"/>
    <x v="20"/>
    <n v="202"/>
    <x v="1227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x v="3"/>
    <x v="1187"/>
    <x v="0"/>
    <s v="US"/>
    <s v="USD"/>
    <x v="1750"/>
    <x v="1751"/>
    <b v="0"/>
    <n v="61"/>
    <b v="1"/>
    <x v="20"/>
    <n v="103"/>
    <x v="1228"/>
    <x v="8"/>
    <x v="20"/>
    <x v="1751"/>
    <d v="2015-03-19T17:45:23"/>
    <x v="0"/>
  </r>
  <r>
    <x v="1752"/>
    <s v="Adfectus Book"/>
    <s v="A little book of calm, in picture form, that will soothe the soul and un-furrow the brow."/>
    <x v="38"/>
    <x v="1188"/>
    <x v="0"/>
    <s v="GB"/>
    <s v="GBP"/>
    <x v="1751"/>
    <x v="1752"/>
    <b v="0"/>
    <n v="90"/>
    <b v="1"/>
    <x v="20"/>
    <n v="260"/>
    <x v="122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x v="1753"/>
    <b v="0"/>
    <n v="35"/>
    <b v="1"/>
    <x v="20"/>
    <n v="108"/>
    <x v="1230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x v="1754"/>
    <b v="0"/>
    <n v="90"/>
    <b v="1"/>
    <x v="20"/>
    <n v="111"/>
    <x v="1231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x v="1755"/>
    <b v="0"/>
    <n v="4"/>
    <b v="1"/>
    <x v="20"/>
    <n v="120"/>
    <x v="501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x v="1756"/>
    <b v="0"/>
    <n v="120"/>
    <b v="1"/>
    <x v="20"/>
    <n v="103"/>
    <x v="1232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x v="1757"/>
    <b v="0"/>
    <n v="14"/>
    <b v="1"/>
    <x v="20"/>
    <n v="116"/>
    <x v="1233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x v="1758"/>
    <b v="0"/>
    <n v="27"/>
    <b v="1"/>
    <x v="20"/>
    <n v="115"/>
    <x v="1234"/>
    <x v="8"/>
    <x v="20"/>
    <x v="1758"/>
    <d v="2016-07-14T22:56:32"/>
    <x v="2"/>
  </r>
  <r>
    <x v="1759"/>
    <s v="Death Valley"/>
    <s v="Death Valley will be the first photo book of Andi State"/>
    <x v="10"/>
    <x v="1194"/>
    <x v="0"/>
    <s v="US"/>
    <s v="USD"/>
    <x v="1758"/>
    <x v="1759"/>
    <b v="0"/>
    <n v="49"/>
    <b v="1"/>
    <x v="20"/>
    <n v="107"/>
    <x v="1235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x v="1760"/>
    <b v="0"/>
    <n v="102"/>
    <b v="1"/>
    <x v="20"/>
    <n v="165"/>
    <x v="1236"/>
    <x v="8"/>
    <x v="20"/>
    <x v="1760"/>
    <d v="2016-02-25T16:08:33"/>
    <x v="2"/>
  </r>
  <r>
    <x v="1761"/>
    <s v="I Wanted To See Boobs"/>
    <s v="A hardcover photobook telling the naked truth of a young photographers journey."/>
    <x v="213"/>
    <x v="1196"/>
    <x v="0"/>
    <s v="GB"/>
    <s v="GBP"/>
    <x v="1760"/>
    <x v="1761"/>
    <b v="0"/>
    <n v="3"/>
    <b v="1"/>
    <x v="20"/>
    <n v="155"/>
    <x v="1237"/>
    <x v="8"/>
    <x v="20"/>
    <x v="1761"/>
    <d v="2015-09-12T13:37:40"/>
    <x v="0"/>
  </r>
  <r>
    <x v="1762"/>
    <s v="&quot;The Naked Pixel&quot; Ali Pakele"/>
    <s v="Project rewards $25 gets you 190+ digital images"/>
    <x v="213"/>
    <x v="1197"/>
    <x v="0"/>
    <s v="US"/>
    <s v="USD"/>
    <x v="1761"/>
    <x v="1762"/>
    <b v="0"/>
    <n v="25"/>
    <b v="1"/>
    <x v="20"/>
    <n v="885"/>
    <x v="1238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x v="1763"/>
    <b v="0"/>
    <n v="118"/>
    <b v="1"/>
    <x v="20"/>
    <n v="102"/>
    <x v="1239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x v="1764"/>
    <b v="1"/>
    <n v="39"/>
    <b v="0"/>
    <x v="20"/>
    <n v="20"/>
    <x v="1240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x v="1765"/>
    <b v="1"/>
    <n v="103"/>
    <b v="0"/>
    <x v="20"/>
    <n v="59"/>
    <x v="1241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x v="15"/>
    <x v="117"/>
    <x v="2"/>
    <s v="AU"/>
    <s v="AUD"/>
    <x v="1765"/>
    <x v="1766"/>
    <b v="1"/>
    <n v="0"/>
    <b v="0"/>
    <x v="20"/>
    <n v="0"/>
    <x v="121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x v="1767"/>
    <b v="1"/>
    <n v="39"/>
    <b v="0"/>
    <x v="20"/>
    <n v="46"/>
    <x v="124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x v="1768"/>
    <b v="1"/>
    <n v="15"/>
    <b v="0"/>
    <x v="20"/>
    <n v="4"/>
    <x v="1243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x v="1769"/>
    <b v="1"/>
    <n v="22"/>
    <b v="0"/>
    <x v="20"/>
    <n v="3"/>
    <x v="124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x v="1770"/>
    <b v="1"/>
    <n v="92"/>
    <b v="0"/>
    <x v="20"/>
    <n v="57"/>
    <x v="450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x v="1771"/>
    <b v="1"/>
    <n v="25"/>
    <b v="0"/>
    <x v="20"/>
    <n v="21"/>
    <x v="1245"/>
    <x v="8"/>
    <x v="20"/>
    <x v="1771"/>
    <d v="2014-10-23T23:30:40"/>
    <x v="3"/>
  </r>
  <r>
    <x v="1772"/>
    <s v="White Mountain"/>
    <s v="A photobook and a short documentary film telling the story of Holocaust in Northwestern Lithuania"/>
    <x v="62"/>
    <x v="1205"/>
    <x v="2"/>
    <s v="GB"/>
    <s v="GBP"/>
    <x v="1771"/>
    <x v="1772"/>
    <b v="1"/>
    <n v="19"/>
    <b v="0"/>
    <x v="20"/>
    <n v="16"/>
    <x v="124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x v="1773"/>
    <b v="1"/>
    <n v="19"/>
    <b v="0"/>
    <x v="20"/>
    <n v="6"/>
    <x v="1247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x v="1774"/>
    <b v="1"/>
    <n v="13"/>
    <b v="0"/>
    <x v="20"/>
    <n v="46"/>
    <x v="1248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x v="1775"/>
    <b v="1"/>
    <n v="124"/>
    <b v="0"/>
    <x v="20"/>
    <n v="65"/>
    <x v="1249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x v="1776"/>
    <b v="1"/>
    <n v="4"/>
    <b v="0"/>
    <x v="20"/>
    <n v="7"/>
    <x v="33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x v="1777"/>
    <b v="1"/>
    <n v="10"/>
    <b v="0"/>
    <x v="20"/>
    <n v="14"/>
    <x v="1250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x v="1778"/>
    <b v="1"/>
    <n v="15"/>
    <b v="0"/>
    <x v="20"/>
    <n v="2"/>
    <x v="1251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x v="1779"/>
    <b v="1"/>
    <n v="38"/>
    <b v="0"/>
    <x v="20"/>
    <n v="36"/>
    <x v="1252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x v="1780"/>
    <b v="1"/>
    <n v="152"/>
    <b v="0"/>
    <x v="20"/>
    <n v="40"/>
    <x v="1253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x v="1781"/>
    <b v="1"/>
    <n v="24"/>
    <b v="0"/>
    <x v="20"/>
    <n v="26"/>
    <x v="125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x v="1782"/>
    <b v="1"/>
    <n v="76"/>
    <b v="0"/>
    <x v="20"/>
    <n v="15"/>
    <x v="1255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x v="1783"/>
    <b v="1"/>
    <n v="185"/>
    <b v="0"/>
    <x v="20"/>
    <n v="24"/>
    <x v="1256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x v="1784"/>
    <b v="1"/>
    <n v="33"/>
    <b v="0"/>
    <x v="20"/>
    <n v="40"/>
    <x v="1257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x v="1785"/>
    <b v="1"/>
    <n v="108"/>
    <b v="0"/>
    <x v="20"/>
    <n v="20"/>
    <x v="1258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x v="1786"/>
    <b v="1"/>
    <n v="29"/>
    <b v="0"/>
    <x v="20"/>
    <n v="48"/>
    <x v="1259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x v="3"/>
    <x v="1218"/>
    <x v="2"/>
    <s v="US"/>
    <s v="USD"/>
    <x v="1786"/>
    <x v="1787"/>
    <b v="1"/>
    <n v="24"/>
    <b v="0"/>
    <x v="20"/>
    <n v="15"/>
    <x v="1260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x v="62"/>
    <x v="382"/>
    <x v="2"/>
    <s v="GB"/>
    <s v="GBP"/>
    <x v="1787"/>
    <x v="1788"/>
    <b v="1"/>
    <n v="4"/>
    <b v="0"/>
    <x v="20"/>
    <n v="1"/>
    <x v="1065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x v="1789"/>
    <b v="1"/>
    <n v="4"/>
    <b v="0"/>
    <x v="20"/>
    <n v="1"/>
    <x v="119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x v="1790"/>
    <b v="1"/>
    <n v="15"/>
    <b v="0"/>
    <x v="20"/>
    <n v="5"/>
    <x v="1033"/>
    <x v="8"/>
    <x v="20"/>
    <x v="1790"/>
    <d v="2015-02-05T16:11:18"/>
    <x v="0"/>
  </r>
  <r>
    <x v="1791"/>
    <s v="disCover: Napoli"/>
    <s v="For the love of street photography and the beauty of traditional cultures in southern Italy."/>
    <x v="9"/>
    <x v="1220"/>
    <x v="2"/>
    <s v="GB"/>
    <s v="GBP"/>
    <x v="1790"/>
    <x v="1791"/>
    <b v="1"/>
    <n v="4"/>
    <b v="0"/>
    <x v="20"/>
    <n v="4"/>
    <x v="1261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x v="1792"/>
    <b v="1"/>
    <n v="139"/>
    <b v="0"/>
    <x v="20"/>
    <n v="61"/>
    <x v="1262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x v="1793"/>
    <b v="1"/>
    <n v="2"/>
    <b v="0"/>
    <x v="20"/>
    <n v="1"/>
    <x v="135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x v="1794"/>
    <b v="1"/>
    <n v="18"/>
    <b v="0"/>
    <x v="20"/>
    <n v="11"/>
    <x v="1263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x v="89"/>
    <x v="1223"/>
    <x v="2"/>
    <s v="DE"/>
    <s v="EUR"/>
    <x v="1794"/>
    <x v="1795"/>
    <b v="1"/>
    <n v="81"/>
    <b v="0"/>
    <x v="20"/>
    <n v="39"/>
    <x v="1264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x v="1796"/>
    <b v="1"/>
    <n v="86"/>
    <b v="0"/>
    <x v="20"/>
    <n v="22"/>
    <x v="1265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x v="1797"/>
    <b v="1"/>
    <n v="140"/>
    <b v="0"/>
    <x v="20"/>
    <n v="68"/>
    <x v="1266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x v="1798"/>
    <b v="1"/>
    <n v="37"/>
    <b v="0"/>
    <x v="20"/>
    <n v="14"/>
    <x v="1267"/>
    <x v="8"/>
    <x v="20"/>
    <x v="1798"/>
    <d v="2016-02-04T07:50:33"/>
    <x v="0"/>
  </r>
  <r>
    <x v="1799"/>
    <s v="The UnDiscovered Image"/>
    <s v="The UnDiscovered Image, a monthly publication dedicated to photographers."/>
    <x v="23"/>
    <x v="1227"/>
    <x v="2"/>
    <s v="GB"/>
    <s v="GBP"/>
    <x v="1798"/>
    <x v="1799"/>
    <b v="1"/>
    <n v="6"/>
    <b v="0"/>
    <x v="20"/>
    <n v="2"/>
    <x v="1268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x v="1800"/>
    <b v="1"/>
    <n v="113"/>
    <b v="0"/>
    <x v="20"/>
    <n v="20"/>
    <x v="1269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x v="1801"/>
    <b v="1"/>
    <n v="37"/>
    <b v="0"/>
    <x v="20"/>
    <n v="14"/>
    <x v="1270"/>
    <x v="8"/>
    <x v="20"/>
    <x v="1801"/>
    <d v="2015-12-15T12:10:00"/>
    <x v="0"/>
  </r>
  <r>
    <x v="1802"/>
    <s v="Out Of The Dark"/>
    <s v="Inner Darkness turned into a photobook. Personal work i shot during my recovery...in Berlin."/>
    <x v="8"/>
    <x v="1230"/>
    <x v="2"/>
    <s v="DE"/>
    <s v="EUR"/>
    <x v="1801"/>
    <x v="1802"/>
    <b v="1"/>
    <n v="18"/>
    <b v="0"/>
    <x v="20"/>
    <n v="48"/>
    <x v="1271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x v="1803"/>
    <b v="1"/>
    <n v="75"/>
    <b v="0"/>
    <x v="20"/>
    <n v="31"/>
    <x v="1272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x v="1804"/>
    <b v="1"/>
    <n v="52"/>
    <b v="0"/>
    <x v="20"/>
    <n v="35"/>
    <x v="1273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x v="1805"/>
    <b v="1"/>
    <n v="122"/>
    <b v="0"/>
    <x v="20"/>
    <n v="36"/>
    <x v="127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x v="1806"/>
    <b v="1"/>
    <n v="8"/>
    <b v="0"/>
    <x v="20"/>
    <n v="3"/>
    <x v="1275"/>
    <x v="8"/>
    <x v="20"/>
    <x v="1806"/>
    <d v="2014-09-30T15:19:09"/>
    <x v="3"/>
  </r>
  <r>
    <x v="1807"/>
    <s v="Anywhere but Here"/>
    <s v="I want to explore alternative cultures and lifestyles in America."/>
    <x v="10"/>
    <x v="503"/>
    <x v="2"/>
    <s v="US"/>
    <s v="USD"/>
    <x v="1806"/>
    <x v="1807"/>
    <b v="1"/>
    <n v="8"/>
    <b v="0"/>
    <x v="20"/>
    <n v="11"/>
    <x v="1276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x v="1808"/>
    <b v="1"/>
    <n v="96"/>
    <b v="0"/>
    <x v="20"/>
    <n v="41"/>
    <x v="12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x v="1809"/>
    <b v="1"/>
    <n v="9"/>
    <b v="0"/>
    <x v="20"/>
    <n v="11"/>
    <x v="1278"/>
    <x v="8"/>
    <x v="20"/>
    <x v="1809"/>
    <d v="2015-03-01T21:47:19"/>
    <x v="0"/>
  </r>
  <r>
    <x v="1810"/>
    <s v="Film Speed"/>
    <s v="Film Speed is a series of Zines focusing on architecture shot completely on 35 and 120mm film."/>
    <x v="52"/>
    <x v="493"/>
    <x v="2"/>
    <s v="US"/>
    <s v="USD"/>
    <x v="1809"/>
    <x v="1810"/>
    <b v="0"/>
    <n v="2"/>
    <b v="0"/>
    <x v="20"/>
    <n v="3"/>
    <x v="501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x v="214"/>
    <x v="130"/>
    <x v="2"/>
    <s v="US"/>
    <s v="USD"/>
    <x v="1810"/>
    <x v="1811"/>
    <b v="0"/>
    <n v="26"/>
    <b v="0"/>
    <x v="20"/>
    <n v="0"/>
    <x v="1279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x v="1812"/>
    <b v="0"/>
    <n v="23"/>
    <b v="0"/>
    <x v="20"/>
    <n v="13"/>
    <x v="1280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x v="222"/>
    <x v="117"/>
    <x v="2"/>
    <s v="GB"/>
    <s v="GBP"/>
    <x v="1812"/>
    <x v="1813"/>
    <b v="0"/>
    <n v="0"/>
    <b v="0"/>
    <x v="20"/>
    <n v="0"/>
    <x v="121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x v="1814"/>
    <b v="0"/>
    <n v="140"/>
    <b v="0"/>
    <x v="20"/>
    <n v="49"/>
    <x v="1281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x v="1815"/>
    <b v="0"/>
    <n v="0"/>
    <b v="0"/>
    <x v="20"/>
    <n v="0"/>
    <x v="121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x v="31"/>
    <x v="1238"/>
    <x v="2"/>
    <s v="CH"/>
    <s v="CHF"/>
    <x v="1815"/>
    <x v="1816"/>
    <b v="0"/>
    <n v="6"/>
    <b v="0"/>
    <x v="20"/>
    <n v="2"/>
    <x v="1282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x v="102"/>
    <x v="1239"/>
    <x v="2"/>
    <s v="US"/>
    <s v="USD"/>
    <x v="1816"/>
    <x v="1817"/>
    <b v="0"/>
    <n v="100"/>
    <b v="0"/>
    <x v="20"/>
    <n v="52"/>
    <x v="1283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x v="36"/>
    <x v="117"/>
    <x v="2"/>
    <s v="US"/>
    <s v="USD"/>
    <x v="1817"/>
    <x v="1818"/>
    <b v="0"/>
    <n v="0"/>
    <b v="0"/>
    <x v="20"/>
    <n v="0"/>
    <x v="121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x v="1819"/>
    <b v="0"/>
    <n v="4"/>
    <b v="0"/>
    <x v="20"/>
    <n v="2"/>
    <x v="1284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x v="1820"/>
    <b v="0"/>
    <n v="8"/>
    <b v="0"/>
    <x v="20"/>
    <n v="7"/>
    <x v="1285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x v="1821"/>
    <b v="0"/>
    <n v="57"/>
    <b v="1"/>
    <x v="11"/>
    <n v="135"/>
    <x v="128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x v="43"/>
    <x v="452"/>
    <x v="0"/>
    <s v="CA"/>
    <s v="CAD"/>
    <x v="1821"/>
    <x v="1822"/>
    <b v="0"/>
    <n v="11"/>
    <b v="1"/>
    <x v="11"/>
    <n v="100"/>
    <x v="50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x v="1823"/>
    <b v="0"/>
    <n v="33"/>
    <b v="1"/>
    <x v="11"/>
    <n v="116"/>
    <x v="1287"/>
    <x v="4"/>
    <x v="11"/>
    <x v="1823"/>
    <d v="2012-10-24T16:26:16"/>
    <x v="5"/>
  </r>
  <r>
    <x v="1824"/>
    <s v="Tin Man's Broken Wisdom Fund"/>
    <s v="cd fund raiser"/>
    <x v="9"/>
    <x v="1243"/>
    <x v="0"/>
    <s v="US"/>
    <s v="USD"/>
    <x v="1823"/>
    <x v="1824"/>
    <b v="0"/>
    <n v="40"/>
    <b v="1"/>
    <x v="11"/>
    <n v="100"/>
    <x v="1288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x v="1825"/>
    <b v="0"/>
    <n v="50"/>
    <b v="1"/>
    <x v="11"/>
    <n v="105"/>
    <x v="1289"/>
    <x v="4"/>
    <x v="11"/>
    <x v="1825"/>
    <d v="2013-07-11T20:01:43"/>
    <x v="4"/>
  </r>
  <r>
    <x v="1826"/>
    <s v="BEAR GHOST! Professional Recording! Yay!"/>
    <s v="Hear your favorite Bear Ghost in eargasmic quality!"/>
    <x v="13"/>
    <x v="895"/>
    <x v="0"/>
    <s v="US"/>
    <s v="USD"/>
    <x v="1825"/>
    <x v="1826"/>
    <b v="0"/>
    <n v="38"/>
    <b v="1"/>
    <x v="11"/>
    <n v="101"/>
    <x v="1290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x v="1827"/>
    <b v="0"/>
    <n v="96"/>
    <b v="1"/>
    <x v="11"/>
    <n v="101"/>
    <x v="1291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x v="1828"/>
    <b v="0"/>
    <n v="48"/>
    <b v="1"/>
    <x v="11"/>
    <n v="100"/>
    <x v="1292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x v="1829"/>
    <b v="0"/>
    <n v="33"/>
    <b v="1"/>
    <x v="11"/>
    <n v="167"/>
    <x v="1293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x v="1830"/>
    <b v="0"/>
    <n v="226"/>
    <b v="1"/>
    <x v="11"/>
    <n v="102"/>
    <x v="558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x v="1831"/>
    <b v="0"/>
    <n v="14"/>
    <b v="1"/>
    <x v="11"/>
    <n v="103"/>
    <x v="1294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x v="1832"/>
    <b v="0"/>
    <n v="20"/>
    <b v="1"/>
    <x v="11"/>
    <n v="143"/>
    <x v="380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x v="1833"/>
    <b v="0"/>
    <n v="25"/>
    <b v="1"/>
    <x v="11"/>
    <n v="263"/>
    <x v="823"/>
    <x v="4"/>
    <x v="11"/>
    <x v="1833"/>
    <d v="2013-03-02T07:59:00"/>
    <x v="4"/>
  </r>
  <r>
    <x v="1834"/>
    <s v="TDJ - All Part of the Plan EP/Tour"/>
    <s v="Help us fund our first tour and promote our new EP!"/>
    <x v="3"/>
    <x v="1250"/>
    <x v="0"/>
    <s v="US"/>
    <s v="USD"/>
    <x v="1833"/>
    <x v="1834"/>
    <b v="0"/>
    <n v="90"/>
    <b v="1"/>
    <x v="11"/>
    <n v="118"/>
    <x v="1295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x v="1835"/>
    <b v="0"/>
    <n v="11"/>
    <b v="1"/>
    <x v="11"/>
    <n v="104"/>
    <x v="1296"/>
    <x v="4"/>
    <x v="11"/>
    <x v="1835"/>
    <d v="2016-03-31T15:51:11"/>
    <x v="2"/>
  </r>
  <r>
    <x v="1836"/>
    <s v="KICKSTART OUR &lt;+3"/>
    <s v="Help fund our 2013 Sound &amp; Lighting Touring rig!"/>
    <x v="10"/>
    <x v="1251"/>
    <x v="0"/>
    <s v="US"/>
    <s v="USD"/>
    <x v="1835"/>
    <x v="1836"/>
    <b v="0"/>
    <n v="55"/>
    <b v="1"/>
    <x v="11"/>
    <n v="200"/>
    <x v="1297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x v="1837"/>
    <b v="0"/>
    <n v="30"/>
    <b v="1"/>
    <x v="11"/>
    <n v="307"/>
    <x v="1298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x v="1838"/>
    <b v="0"/>
    <n v="28"/>
    <b v="1"/>
    <x v="11"/>
    <n v="100"/>
    <x v="1299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x v="1839"/>
    <b v="0"/>
    <n v="45"/>
    <b v="1"/>
    <x v="11"/>
    <n v="205"/>
    <x v="1300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x v="1840"/>
    <b v="0"/>
    <n v="13"/>
    <b v="1"/>
    <x v="11"/>
    <n v="109"/>
    <x v="1301"/>
    <x v="4"/>
    <x v="11"/>
    <x v="1840"/>
    <d v="2013-05-07T04:59:00"/>
    <x v="4"/>
  </r>
  <r>
    <x v="1841"/>
    <s v="Hydra Effect Debut EP"/>
    <s v="Hard Rock with a Positive Message. Help us fund, release and promote our debut EP!"/>
    <x v="13"/>
    <x v="1256"/>
    <x v="0"/>
    <s v="US"/>
    <s v="USD"/>
    <x v="1840"/>
    <x v="1841"/>
    <b v="0"/>
    <n v="40"/>
    <b v="1"/>
    <x v="11"/>
    <n v="102"/>
    <x v="1302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x v="1842"/>
    <b v="0"/>
    <n v="21"/>
    <b v="1"/>
    <x v="11"/>
    <n v="125"/>
    <x v="1303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x v="1843"/>
    <b v="0"/>
    <n v="134"/>
    <b v="1"/>
    <x v="11"/>
    <n v="124"/>
    <x v="130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x v="1844"/>
    <b v="0"/>
    <n v="20"/>
    <b v="1"/>
    <x v="11"/>
    <n v="101"/>
    <x v="13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x v="1845"/>
    <b v="0"/>
    <n v="19"/>
    <b v="1"/>
    <x v="11"/>
    <n v="100"/>
    <x v="1306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x v="1846"/>
    <b v="0"/>
    <n v="209"/>
    <b v="1"/>
    <x v="11"/>
    <n v="138"/>
    <x v="1307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x v="1847"/>
    <b v="0"/>
    <n v="38"/>
    <b v="1"/>
    <x v="11"/>
    <n v="121"/>
    <x v="1308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x v="1848"/>
    <b v="0"/>
    <n v="24"/>
    <b v="1"/>
    <x v="11"/>
    <n v="107"/>
    <x v="574"/>
    <x v="4"/>
    <x v="11"/>
    <x v="1848"/>
    <d v="2011-07-31T06:59:00"/>
    <x v="6"/>
  </r>
  <r>
    <x v="1849"/>
    <s v="Release the Skyline Album"/>
    <s v="Release the Skylines is a small, local Cleveland metal band looking to record an album."/>
    <x v="43"/>
    <x v="356"/>
    <x v="0"/>
    <s v="US"/>
    <s v="USD"/>
    <x v="1848"/>
    <x v="1849"/>
    <b v="0"/>
    <n v="8"/>
    <b v="1"/>
    <x v="11"/>
    <n v="100"/>
    <x v="1309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x v="1850"/>
    <b v="0"/>
    <n v="179"/>
    <b v="1"/>
    <x v="11"/>
    <n v="102"/>
    <x v="1310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x v="1851"/>
    <b v="0"/>
    <n v="26"/>
    <b v="1"/>
    <x v="11"/>
    <n v="100"/>
    <x v="1311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x v="1852"/>
    <b v="0"/>
    <n v="131"/>
    <b v="1"/>
    <x v="11"/>
    <n v="117"/>
    <x v="1312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x v="1853"/>
    <b v="0"/>
    <n v="14"/>
    <b v="1"/>
    <x v="11"/>
    <n v="102"/>
    <x v="1313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x v="1854"/>
    <b v="0"/>
    <n v="174"/>
    <b v="1"/>
    <x v="11"/>
    <n v="102"/>
    <x v="131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x v="1855"/>
    <b v="0"/>
    <n v="191"/>
    <b v="1"/>
    <x v="11"/>
    <n v="154"/>
    <x v="1315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x v="1856"/>
    <b v="0"/>
    <n v="38"/>
    <b v="1"/>
    <x v="11"/>
    <n v="101"/>
    <x v="1316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x v="1857"/>
    <b v="0"/>
    <n v="22"/>
    <b v="1"/>
    <x v="11"/>
    <n v="100"/>
    <x v="1317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x v="1858"/>
    <b v="0"/>
    <n v="149"/>
    <b v="1"/>
    <x v="11"/>
    <n v="109"/>
    <x v="1318"/>
    <x v="4"/>
    <x v="11"/>
    <x v="1858"/>
    <d v="2011-12-16T05:48:41"/>
    <x v="6"/>
  </r>
  <r>
    <x v="1859"/>
    <s v="Queen Kwong Tour to London and Paris"/>
    <s v="Queen Kwong is going ON TOUR to London and Paris!"/>
    <x v="9"/>
    <x v="1270"/>
    <x v="0"/>
    <s v="US"/>
    <s v="USD"/>
    <x v="1858"/>
    <x v="1859"/>
    <b v="0"/>
    <n v="56"/>
    <b v="1"/>
    <x v="11"/>
    <n v="132"/>
    <x v="1319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x v="1860"/>
    <b v="0"/>
    <n v="19"/>
    <b v="1"/>
    <x v="11"/>
    <n v="133"/>
    <x v="1320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x v="1861"/>
    <b v="0"/>
    <n v="0"/>
    <b v="0"/>
    <x v="18"/>
    <n v="0"/>
    <x v="121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x v="1862"/>
    <b v="0"/>
    <n v="16"/>
    <b v="0"/>
    <x v="18"/>
    <n v="8"/>
    <x v="1321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x v="30"/>
    <x v="115"/>
    <x v="2"/>
    <s v="US"/>
    <s v="USD"/>
    <x v="1862"/>
    <x v="1863"/>
    <b v="0"/>
    <n v="2"/>
    <b v="0"/>
    <x v="18"/>
    <n v="0"/>
    <x v="144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x v="1864"/>
    <b v="0"/>
    <n v="48"/>
    <b v="0"/>
    <x v="18"/>
    <n v="43"/>
    <x v="1322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x v="1865"/>
    <b v="0"/>
    <n v="2"/>
    <b v="0"/>
    <x v="18"/>
    <n v="0"/>
    <x v="447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x v="1866"/>
    <b v="0"/>
    <n v="2"/>
    <b v="0"/>
    <x v="18"/>
    <n v="1"/>
    <x v="368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x v="1867"/>
    <b v="0"/>
    <n v="1"/>
    <b v="0"/>
    <x v="18"/>
    <n v="0"/>
    <x v="119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x v="1868"/>
    <b v="0"/>
    <n v="17"/>
    <b v="0"/>
    <x v="18"/>
    <n v="5"/>
    <x v="868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x v="1869"/>
    <b v="0"/>
    <n v="0"/>
    <b v="0"/>
    <x v="18"/>
    <n v="0"/>
    <x v="121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x v="1870"/>
    <b v="0"/>
    <n v="11"/>
    <b v="0"/>
    <x v="18"/>
    <n v="10"/>
    <x v="1323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x v="1871"/>
    <b v="0"/>
    <n v="95"/>
    <b v="0"/>
    <x v="18"/>
    <n v="72"/>
    <x v="1324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x v="1872"/>
    <b v="0"/>
    <n v="13"/>
    <b v="0"/>
    <x v="18"/>
    <n v="1"/>
    <x v="1325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x v="1873"/>
    <b v="0"/>
    <n v="2"/>
    <b v="0"/>
    <x v="18"/>
    <n v="0"/>
    <x v="656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x v="1874"/>
    <b v="0"/>
    <n v="2"/>
    <b v="0"/>
    <x v="18"/>
    <n v="0"/>
    <x v="31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x v="3"/>
    <x v="152"/>
    <x v="2"/>
    <s v="US"/>
    <s v="USD"/>
    <x v="1874"/>
    <x v="1875"/>
    <b v="0"/>
    <n v="3"/>
    <b v="0"/>
    <x v="18"/>
    <n v="1"/>
    <x v="1326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x v="1876"/>
    <b v="0"/>
    <n v="0"/>
    <b v="0"/>
    <x v="18"/>
    <n v="0"/>
    <x v="121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x v="1877"/>
    <b v="0"/>
    <n v="0"/>
    <b v="0"/>
    <x v="18"/>
    <n v="0"/>
    <x v="121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x v="1878"/>
    <b v="0"/>
    <n v="0"/>
    <b v="0"/>
    <x v="18"/>
    <n v="0"/>
    <x v="121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x v="1879"/>
    <b v="0"/>
    <n v="2"/>
    <b v="0"/>
    <x v="18"/>
    <n v="0"/>
    <x v="362"/>
    <x v="6"/>
    <x v="18"/>
    <x v="1879"/>
    <d v="2016-03-14T14:35:29"/>
    <x v="2"/>
  </r>
  <r>
    <x v="1880"/>
    <s v="Sim Betting Football"/>
    <s v="Sim Betting Football is the only football (soccer) betting simulation  game."/>
    <x v="10"/>
    <x v="1276"/>
    <x v="2"/>
    <s v="GB"/>
    <s v="GBP"/>
    <x v="1879"/>
    <x v="1880"/>
    <b v="0"/>
    <n v="24"/>
    <b v="0"/>
    <x v="18"/>
    <n v="20"/>
    <x v="1327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x v="1881"/>
    <b v="0"/>
    <n v="70"/>
    <b v="1"/>
    <x v="14"/>
    <n v="173"/>
    <x v="1328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x v="1882"/>
    <b v="0"/>
    <n v="81"/>
    <b v="1"/>
    <x v="14"/>
    <n v="101"/>
    <x v="1329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x v="1883"/>
    <b v="0"/>
    <n v="32"/>
    <b v="1"/>
    <x v="14"/>
    <n v="105"/>
    <x v="1330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x v="1884"/>
    <b v="0"/>
    <n v="26"/>
    <b v="1"/>
    <x v="14"/>
    <n v="135"/>
    <x v="1331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x v="1885"/>
    <b v="0"/>
    <n v="105"/>
    <b v="1"/>
    <x v="14"/>
    <n v="116"/>
    <x v="901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x v="1886"/>
    <b v="0"/>
    <n v="29"/>
    <b v="1"/>
    <x v="14"/>
    <n v="102"/>
    <x v="1332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x v="1887"/>
    <b v="0"/>
    <n v="8"/>
    <b v="1"/>
    <x v="14"/>
    <n v="111"/>
    <x v="1333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x v="1888"/>
    <b v="0"/>
    <n v="89"/>
    <b v="1"/>
    <x v="14"/>
    <n v="166"/>
    <x v="1334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x v="1889"/>
    <b v="0"/>
    <n v="44"/>
    <b v="1"/>
    <x v="14"/>
    <n v="107"/>
    <x v="974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x v="1890"/>
    <b v="0"/>
    <n v="246"/>
    <b v="1"/>
    <x v="14"/>
    <n v="145"/>
    <x v="1335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x v="1891"/>
    <b v="0"/>
    <n v="120"/>
    <b v="1"/>
    <x v="14"/>
    <n v="106"/>
    <x v="133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x v="1892"/>
    <b v="0"/>
    <n v="26"/>
    <b v="1"/>
    <x v="14"/>
    <n v="137"/>
    <x v="1105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x v="1893"/>
    <b v="0"/>
    <n v="45"/>
    <b v="1"/>
    <x v="14"/>
    <n v="104"/>
    <x v="1337"/>
    <x v="4"/>
    <x v="14"/>
    <x v="1893"/>
    <d v="2011-04-16T03:59:00"/>
    <x v="6"/>
  </r>
  <r>
    <x v="1894"/>
    <s v="Help me release my first 3 song EP!!"/>
    <s v="Im trying to raise $1000 for a 3 song EP in a studio!"/>
    <x v="28"/>
    <x v="1288"/>
    <x v="0"/>
    <s v="US"/>
    <s v="USD"/>
    <x v="1893"/>
    <x v="1894"/>
    <b v="0"/>
    <n v="20"/>
    <b v="1"/>
    <x v="14"/>
    <n v="115"/>
    <x v="1338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x v="1895"/>
    <b v="0"/>
    <n v="47"/>
    <b v="1"/>
    <x v="14"/>
    <n v="102"/>
    <x v="1339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x v="1896"/>
    <b v="0"/>
    <n v="13"/>
    <b v="1"/>
    <x v="14"/>
    <n v="124"/>
    <x v="1340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x v="1897"/>
    <b v="0"/>
    <n v="183"/>
    <b v="1"/>
    <x v="14"/>
    <n v="102"/>
    <x v="1341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x v="1898"/>
    <b v="0"/>
    <n v="21"/>
    <b v="1"/>
    <x v="14"/>
    <n v="145"/>
    <x v="1342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x v="1899"/>
    <b v="0"/>
    <n v="42"/>
    <b v="1"/>
    <x v="14"/>
    <n v="133"/>
    <x v="1343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x v="1900"/>
    <b v="0"/>
    <n v="54"/>
    <b v="1"/>
    <x v="14"/>
    <n v="109"/>
    <x v="1344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x v="1901"/>
    <b v="0"/>
    <n v="25"/>
    <b v="0"/>
    <x v="29"/>
    <n v="3"/>
    <x v="1345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x v="1902"/>
    <b v="0"/>
    <n v="3"/>
    <b v="0"/>
    <x v="29"/>
    <n v="1"/>
    <x v="143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x v="1903"/>
    <b v="0"/>
    <n v="41"/>
    <b v="0"/>
    <x v="29"/>
    <n v="47"/>
    <x v="1346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x v="1904"/>
    <b v="0"/>
    <n v="2"/>
    <b v="0"/>
    <x v="29"/>
    <n v="0"/>
    <x v="380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x v="1905"/>
    <b v="0"/>
    <n v="4"/>
    <b v="0"/>
    <x v="29"/>
    <n v="0"/>
    <x v="678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x v="1906"/>
    <b v="0"/>
    <n v="99"/>
    <b v="0"/>
    <x v="29"/>
    <n v="43"/>
    <x v="1347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x v="11"/>
    <x v="1079"/>
    <x v="2"/>
    <s v="US"/>
    <s v="USD"/>
    <x v="1906"/>
    <x v="1907"/>
    <b v="0"/>
    <n v="4"/>
    <b v="0"/>
    <x v="29"/>
    <n v="0"/>
    <x v="1209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x v="1908"/>
    <b v="0"/>
    <n v="4"/>
    <b v="0"/>
    <x v="29"/>
    <n v="2"/>
    <x v="1348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x v="1909"/>
    <b v="0"/>
    <n v="38"/>
    <b v="0"/>
    <x v="29"/>
    <n v="14"/>
    <x v="1349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x v="1910"/>
    <b v="0"/>
    <n v="285"/>
    <b v="0"/>
    <x v="29"/>
    <n v="39"/>
    <x v="1350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x v="1911"/>
    <b v="0"/>
    <n v="1"/>
    <b v="0"/>
    <x v="29"/>
    <n v="0"/>
    <x v="119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x v="1912"/>
    <b v="0"/>
    <n v="42"/>
    <b v="0"/>
    <x v="29"/>
    <n v="59"/>
    <x v="1351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x v="240"/>
    <x v="1300"/>
    <x v="2"/>
    <s v="GB"/>
    <s v="GBP"/>
    <x v="1912"/>
    <x v="1913"/>
    <b v="0"/>
    <n v="26"/>
    <b v="0"/>
    <x v="29"/>
    <n v="1"/>
    <x v="1352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x v="1914"/>
    <b v="0"/>
    <n v="2"/>
    <b v="0"/>
    <x v="29"/>
    <n v="9"/>
    <x v="179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x v="1915"/>
    <b v="0"/>
    <n v="4"/>
    <b v="0"/>
    <x v="29"/>
    <n v="2"/>
    <x v="447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x v="22"/>
    <x v="1301"/>
    <x v="2"/>
    <s v="US"/>
    <s v="USD"/>
    <x v="1915"/>
    <x v="1916"/>
    <b v="0"/>
    <n v="6"/>
    <b v="0"/>
    <x v="29"/>
    <n v="1"/>
    <x v="1326"/>
    <x v="2"/>
    <x v="29"/>
    <x v="1916"/>
    <d v="2016-11-07T18:12:55"/>
    <x v="2"/>
  </r>
  <r>
    <x v="1917"/>
    <s v="Chronovisor:The MOST innovative watch for night time reading"/>
    <s v="Let's build a legendary brand altogether"/>
    <x v="303"/>
    <x v="1302"/>
    <x v="2"/>
    <s v="HK"/>
    <s v="HKD"/>
    <x v="1916"/>
    <x v="1917"/>
    <b v="0"/>
    <n v="70"/>
    <b v="0"/>
    <x v="29"/>
    <n v="53"/>
    <x v="135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x v="1918"/>
    <b v="0"/>
    <n v="9"/>
    <b v="0"/>
    <x v="29"/>
    <n v="1"/>
    <x v="673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x v="1919"/>
    <b v="0"/>
    <n v="8"/>
    <b v="0"/>
    <x v="29"/>
    <n v="47"/>
    <x v="1354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x v="1920"/>
    <b v="0"/>
    <n v="105"/>
    <b v="0"/>
    <x v="29"/>
    <n v="43"/>
    <x v="1355"/>
    <x v="2"/>
    <x v="29"/>
    <x v="1920"/>
    <d v="2015-10-21T23:00:00"/>
    <x v="0"/>
  </r>
  <r>
    <x v="1921"/>
    <s v="The Fine Spirits are making an album!"/>
    <s v="The Fine Spirits are making an album, but we need your help!"/>
    <x v="15"/>
    <x v="1305"/>
    <x v="0"/>
    <s v="US"/>
    <s v="USD"/>
    <x v="1920"/>
    <x v="1921"/>
    <b v="0"/>
    <n v="38"/>
    <b v="1"/>
    <x v="14"/>
    <n v="137"/>
    <x v="1205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x v="13"/>
    <x v="1306"/>
    <x v="0"/>
    <s v="US"/>
    <s v="USD"/>
    <x v="1921"/>
    <x v="1922"/>
    <b v="0"/>
    <n v="64"/>
    <b v="1"/>
    <x v="14"/>
    <n v="116"/>
    <x v="1356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x v="1923"/>
    <b v="0"/>
    <n v="13"/>
    <b v="1"/>
    <x v="14"/>
    <n v="241"/>
    <x v="1357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x v="1924"/>
    <b v="0"/>
    <n v="33"/>
    <b v="1"/>
    <x v="14"/>
    <n v="114"/>
    <x v="1358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x v="1925"/>
    <b v="0"/>
    <n v="52"/>
    <b v="1"/>
    <x v="14"/>
    <n v="110"/>
    <x v="1359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x v="1926"/>
    <b v="0"/>
    <n v="107"/>
    <b v="1"/>
    <x v="14"/>
    <n v="195"/>
    <x v="1360"/>
    <x v="4"/>
    <x v="14"/>
    <x v="1926"/>
    <d v="2010-11-02T00:26:00"/>
    <x v="7"/>
  </r>
  <r>
    <x v="1927"/>
    <s v="GBS Detroit Presents Hampshire"/>
    <s v="Hampshire is headed to GBS Detroit."/>
    <x v="20"/>
    <x v="972"/>
    <x v="0"/>
    <s v="US"/>
    <s v="USD"/>
    <x v="1926"/>
    <x v="1927"/>
    <b v="0"/>
    <n v="11"/>
    <b v="1"/>
    <x v="14"/>
    <n v="103"/>
    <x v="1361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x v="1928"/>
    <b v="0"/>
    <n v="34"/>
    <b v="1"/>
    <x v="14"/>
    <n v="103"/>
    <x v="1362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x v="1929"/>
    <b v="0"/>
    <n v="75"/>
    <b v="1"/>
    <x v="14"/>
    <n v="100"/>
    <x v="1363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x v="28"/>
    <x v="1312"/>
    <x v="0"/>
    <s v="US"/>
    <s v="USD"/>
    <x v="1929"/>
    <x v="1930"/>
    <b v="0"/>
    <n v="26"/>
    <b v="1"/>
    <x v="14"/>
    <n v="127"/>
    <x v="1364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x v="13"/>
    <x v="1313"/>
    <x v="0"/>
    <s v="US"/>
    <s v="USD"/>
    <x v="1930"/>
    <x v="1931"/>
    <b v="0"/>
    <n v="50"/>
    <b v="1"/>
    <x v="14"/>
    <n v="121"/>
    <x v="1365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x v="1932"/>
    <b v="0"/>
    <n v="80"/>
    <b v="1"/>
    <x v="14"/>
    <n v="107"/>
    <x v="1366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x v="1933"/>
    <b v="0"/>
    <n v="110"/>
    <b v="1"/>
    <x v="14"/>
    <n v="172"/>
    <x v="1367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x v="1934"/>
    <b v="0"/>
    <n v="77"/>
    <b v="1"/>
    <x v="14"/>
    <n v="124"/>
    <x v="1368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x v="1935"/>
    <b v="0"/>
    <n v="50"/>
    <b v="1"/>
    <x v="14"/>
    <n v="108"/>
    <x v="1369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x v="1936"/>
    <b v="0"/>
    <n v="145"/>
    <b v="1"/>
    <x v="14"/>
    <n v="117"/>
    <x v="1370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x v="1937"/>
    <b v="0"/>
    <n v="29"/>
    <b v="1"/>
    <x v="14"/>
    <n v="187"/>
    <x v="1371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x v="1938"/>
    <b v="0"/>
    <n v="114"/>
    <b v="1"/>
    <x v="14"/>
    <n v="116"/>
    <x v="1372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x v="1939"/>
    <b v="0"/>
    <n v="96"/>
    <b v="1"/>
    <x v="14"/>
    <n v="111"/>
    <x v="1373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x v="1940"/>
    <b v="0"/>
    <n v="31"/>
    <b v="1"/>
    <x v="14"/>
    <n v="171"/>
    <x v="1374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x v="1941"/>
    <b v="1"/>
    <n v="4883"/>
    <b v="1"/>
    <x v="30"/>
    <n v="126"/>
    <x v="1375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x v="1942"/>
    <b v="1"/>
    <n v="95"/>
    <b v="1"/>
    <x v="30"/>
    <n v="138"/>
    <x v="1376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x v="1943"/>
    <b v="1"/>
    <n v="2478"/>
    <b v="1"/>
    <x v="30"/>
    <n v="1705"/>
    <x v="1377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x v="1944"/>
    <b v="1"/>
    <n v="1789"/>
    <b v="1"/>
    <x v="30"/>
    <n v="788"/>
    <x v="1378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x v="1945"/>
    <b v="1"/>
    <n v="680"/>
    <b v="1"/>
    <x v="30"/>
    <n v="348"/>
    <x v="13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x v="1946"/>
    <b v="1"/>
    <n v="70"/>
    <b v="1"/>
    <x v="30"/>
    <n v="150"/>
    <x v="1380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x v="1947"/>
    <b v="1"/>
    <n v="23"/>
    <b v="1"/>
    <x v="30"/>
    <n v="101"/>
    <x v="431"/>
    <x v="2"/>
    <x v="30"/>
    <x v="1947"/>
    <d v="2009-11-23T05:59:00"/>
    <x v="8"/>
  </r>
  <r>
    <x v="1948"/>
    <s v="UDOO X86: The Most Powerful Maker Board Ever"/>
    <s v="10 times more powerful than Raspberry Pi 3, x86 64-bit architecture"/>
    <x v="57"/>
    <x v="1330"/>
    <x v="0"/>
    <s v="US"/>
    <s v="USD"/>
    <x v="1947"/>
    <x v="1948"/>
    <b v="1"/>
    <n v="4245"/>
    <b v="1"/>
    <x v="30"/>
    <n v="800"/>
    <x v="138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x v="63"/>
    <x v="1331"/>
    <x v="0"/>
    <s v="GB"/>
    <s v="GBP"/>
    <x v="1948"/>
    <x v="1949"/>
    <b v="1"/>
    <n v="943"/>
    <b v="1"/>
    <x v="30"/>
    <n v="106"/>
    <x v="138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x v="1950"/>
    <b v="1"/>
    <n v="1876"/>
    <b v="1"/>
    <x v="30"/>
    <n v="201"/>
    <x v="1383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x v="1951"/>
    <b v="1"/>
    <n v="834"/>
    <b v="1"/>
    <x v="30"/>
    <n v="212"/>
    <x v="1384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x v="1952"/>
    <b v="1"/>
    <n v="682"/>
    <b v="1"/>
    <x v="30"/>
    <n v="198"/>
    <x v="1385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x v="36"/>
    <x v="1335"/>
    <x v="0"/>
    <s v="US"/>
    <s v="USD"/>
    <x v="1952"/>
    <x v="1953"/>
    <b v="1"/>
    <n v="147"/>
    <b v="1"/>
    <x v="30"/>
    <n v="226"/>
    <x v="1386"/>
    <x v="2"/>
    <x v="30"/>
    <x v="1953"/>
    <d v="2012-03-02T03:00:00"/>
    <x v="5"/>
  </r>
  <r>
    <x v="1954"/>
    <s v="Orison â€“ Rethink the Power of Energy"/>
    <s v="The First Home Battery System You Simply Plug in to Install"/>
    <x v="63"/>
    <x v="1336"/>
    <x v="0"/>
    <s v="US"/>
    <s v="USD"/>
    <x v="1953"/>
    <x v="1954"/>
    <b v="1"/>
    <n v="415"/>
    <b v="1"/>
    <x v="30"/>
    <n v="699"/>
    <x v="1387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x v="1955"/>
    <b v="1"/>
    <n v="290"/>
    <b v="1"/>
    <x v="30"/>
    <n v="399"/>
    <x v="138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x v="1956"/>
    <b v="1"/>
    <n v="365"/>
    <b v="1"/>
    <x v="30"/>
    <n v="294"/>
    <x v="1389"/>
    <x v="2"/>
    <x v="30"/>
    <x v="1956"/>
    <d v="2015-04-18T21:10:05"/>
    <x v="0"/>
  </r>
  <r>
    <x v="1957"/>
    <s v="freeSoC and freeSoC Mini"/>
    <s v="An open hardware platform for the best microcontroller in the world."/>
    <x v="11"/>
    <x v="1339"/>
    <x v="0"/>
    <s v="US"/>
    <s v="USD"/>
    <x v="1956"/>
    <x v="1957"/>
    <b v="1"/>
    <n v="660"/>
    <b v="1"/>
    <x v="30"/>
    <n v="168"/>
    <x v="1390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x v="1958"/>
    <b v="1"/>
    <n v="1356"/>
    <b v="1"/>
    <x v="30"/>
    <n v="1436"/>
    <x v="139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x v="1959"/>
    <b v="1"/>
    <n v="424"/>
    <b v="1"/>
    <x v="30"/>
    <n v="157"/>
    <x v="1392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x v="1960"/>
    <b v="1"/>
    <n v="33"/>
    <b v="1"/>
    <x v="30"/>
    <n v="118"/>
    <x v="1393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x v="1961"/>
    <b v="1"/>
    <n v="1633"/>
    <b v="1"/>
    <x v="30"/>
    <n v="1105"/>
    <x v="1394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x v="1962"/>
    <b v="1"/>
    <n v="306"/>
    <b v="1"/>
    <x v="30"/>
    <n v="193"/>
    <x v="139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x v="1963"/>
    <b v="1"/>
    <n v="205"/>
    <b v="1"/>
    <x v="30"/>
    <n v="127"/>
    <x v="139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x v="1964"/>
    <b v="1"/>
    <n v="1281"/>
    <b v="1"/>
    <x v="30"/>
    <n v="260"/>
    <x v="1397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x v="1965"/>
    <b v="1"/>
    <n v="103"/>
    <b v="1"/>
    <x v="30"/>
    <n v="262"/>
    <x v="1398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x v="1966"/>
    <b v="1"/>
    <n v="1513"/>
    <b v="1"/>
    <x v="30"/>
    <n v="207"/>
    <x v="13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x v="1967"/>
    <b v="1"/>
    <n v="405"/>
    <b v="1"/>
    <x v="30"/>
    <n v="370"/>
    <x v="1400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x v="1968"/>
    <b v="1"/>
    <n v="510"/>
    <b v="1"/>
    <x v="30"/>
    <n v="285"/>
    <x v="1401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x v="1969"/>
    <b v="1"/>
    <n v="1887"/>
    <b v="1"/>
    <x v="30"/>
    <n v="579"/>
    <x v="1402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x v="1970"/>
    <b v="1"/>
    <n v="701"/>
    <b v="1"/>
    <x v="30"/>
    <n v="1132"/>
    <x v="140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x v="1971"/>
    <b v="1"/>
    <n v="3863"/>
    <b v="1"/>
    <x v="30"/>
    <n v="263"/>
    <x v="1404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x v="1972"/>
    <b v="1"/>
    <n v="238"/>
    <b v="1"/>
    <x v="30"/>
    <n v="674"/>
    <x v="1405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x v="1973"/>
    <b v="1"/>
    <n v="2051"/>
    <b v="1"/>
    <x v="30"/>
    <n v="257"/>
    <x v="1406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x v="1974"/>
    <b v="1"/>
    <n v="402"/>
    <b v="1"/>
    <x v="30"/>
    <n v="375"/>
    <x v="1407"/>
    <x v="2"/>
    <x v="30"/>
    <x v="1974"/>
    <d v="2013-08-19T08:01:09"/>
    <x v="4"/>
  </r>
  <r>
    <x v="1975"/>
    <s v="Bugle2: A DIY Phono Preamp"/>
    <s v="The Bugle2 is a second generation DIY kit phono preamplifier for vinyl playback."/>
    <x v="194"/>
    <x v="1357"/>
    <x v="0"/>
    <s v="US"/>
    <s v="USD"/>
    <x v="1974"/>
    <x v="1975"/>
    <b v="1"/>
    <n v="253"/>
    <b v="1"/>
    <x v="30"/>
    <n v="209"/>
    <x v="1408"/>
    <x v="2"/>
    <x v="30"/>
    <x v="1975"/>
    <d v="2013-03-10T18:07:31"/>
    <x v="4"/>
  </r>
  <r>
    <x v="1976"/>
    <s v="Pi Lite white - Bright white LED display for Raspberry Pi"/>
    <s v="Can you help us make an ultra bright white one a reality?"/>
    <x v="23"/>
    <x v="1358"/>
    <x v="0"/>
    <s v="GB"/>
    <s v="GBP"/>
    <x v="1975"/>
    <x v="1976"/>
    <b v="1"/>
    <n v="473"/>
    <b v="1"/>
    <x v="30"/>
    <n v="347"/>
    <x v="1409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x v="1977"/>
    <b v="1"/>
    <n v="821"/>
    <b v="1"/>
    <x v="30"/>
    <n v="402"/>
    <x v="1410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x v="1978"/>
    <b v="1"/>
    <n v="388"/>
    <b v="1"/>
    <x v="30"/>
    <n v="1027"/>
    <x v="1411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x v="1979"/>
    <b v="1"/>
    <n v="813"/>
    <b v="1"/>
    <x v="30"/>
    <n v="115"/>
    <x v="1412"/>
    <x v="2"/>
    <x v="30"/>
    <x v="1979"/>
    <d v="2015-11-19T04:59:00"/>
    <x v="0"/>
  </r>
  <r>
    <x v="1980"/>
    <s v="YOUMO - Your Smart Modular Power Strip"/>
    <s v="Multi-power charging that is smarter, stylish and designed for you."/>
    <x v="63"/>
    <x v="1362"/>
    <x v="0"/>
    <s v="DE"/>
    <s v="EUR"/>
    <x v="1979"/>
    <x v="1980"/>
    <b v="1"/>
    <n v="1945"/>
    <b v="1"/>
    <x v="30"/>
    <n v="355"/>
    <x v="1413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x v="1981"/>
    <b v="0"/>
    <n v="12"/>
    <b v="0"/>
    <x v="31"/>
    <n v="5"/>
    <x v="1414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x v="1982"/>
    <b v="0"/>
    <n v="0"/>
    <b v="0"/>
    <x v="31"/>
    <n v="0"/>
    <x v="121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x v="1983"/>
    <b v="0"/>
    <n v="16"/>
    <b v="0"/>
    <x v="31"/>
    <n v="4"/>
    <x v="1415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x v="1984"/>
    <b v="0"/>
    <n v="7"/>
    <b v="0"/>
    <x v="31"/>
    <n v="21"/>
    <x v="1416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x v="1985"/>
    <b v="0"/>
    <n v="4"/>
    <b v="0"/>
    <x v="31"/>
    <n v="3"/>
    <x v="786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x v="1986"/>
    <b v="0"/>
    <n v="1"/>
    <b v="0"/>
    <x v="31"/>
    <n v="0"/>
    <x v="120"/>
    <x v="8"/>
    <x v="31"/>
    <x v="1986"/>
    <d v="2016-03-14T09:24:43"/>
    <x v="2"/>
  </r>
  <r>
    <x v="1987"/>
    <s v="Ethiopia: Beheld"/>
    <s v="A collection of images that depicts the beauty and diversity within Ethiopia"/>
    <x v="62"/>
    <x v="1366"/>
    <x v="2"/>
    <s v="GB"/>
    <s v="GBP"/>
    <x v="1986"/>
    <x v="1987"/>
    <b v="0"/>
    <n v="28"/>
    <b v="0"/>
    <x v="31"/>
    <n v="42"/>
    <x v="1417"/>
    <x v="8"/>
    <x v="31"/>
    <x v="1987"/>
    <d v="2015-03-01T15:21:16"/>
    <x v="0"/>
  </r>
  <r>
    <x v="1988"/>
    <s v="Phillip Michael Photography"/>
    <s v="Expressing art in an image!"/>
    <x v="12"/>
    <x v="379"/>
    <x v="2"/>
    <s v="US"/>
    <s v="USD"/>
    <x v="1987"/>
    <x v="1988"/>
    <b v="0"/>
    <n v="1"/>
    <b v="0"/>
    <x v="31"/>
    <n v="0"/>
    <x v="380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x v="1989"/>
    <b v="0"/>
    <n v="1"/>
    <b v="0"/>
    <x v="31"/>
    <n v="1"/>
    <x v="73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x v="1990"/>
    <b v="0"/>
    <n v="5"/>
    <b v="0"/>
    <x v="31"/>
    <n v="17"/>
    <x v="1418"/>
    <x v="8"/>
    <x v="31"/>
    <x v="1990"/>
    <d v="2016-02-13T04:42:12"/>
    <x v="2"/>
  </r>
  <r>
    <x v="1991"/>
    <s v="Portraits of Resilience"/>
    <s v="Taking (and giving) professional portraits of survivors of human trafficking in Myanmar."/>
    <x v="13"/>
    <x v="133"/>
    <x v="2"/>
    <s v="US"/>
    <s v="USD"/>
    <x v="1990"/>
    <x v="1991"/>
    <b v="0"/>
    <n v="3"/>
    <b v="0"/>
    <x v="31"/>
    <n v="7"/>
    <x v="646"/>
    <x v="8"/>
    <x v="31"/>
    <x v="1991"/>
    <d v="2015-07-03T21:26:26"/>
    <x v="0"/>
  </r>
  <r>
    <x v="1992"/>
    <s v="The Wonderful World of Princes &amp; Princesses"/>
    <s v="A complete revamp of all the Disney Princes &amp; Princesses!"/>
    <x v="15"/>
    <x v="369"/>
    <x v="2"/>
    <s v="US"/>
    <s v="USD"/>
    <x v="1991"/>
    <x v="1992"/>
    <b v="0"/>
    <n v="2"/>
    <b v="0"/>
    <x v="31"/>
    <n v="0"/>
    <x v="120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x v="1993"/>
    <b v="0"/>
    <n v="0"/>
    <b v="0"/>
    <x v="31"/>
    <n v="0"/>
    <x v="121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x v="1994"/>
    <b v="0"/>
    <n v="0"/>
    <b v="0"/>
    <x v="31"/>
    <n v="0"/>
    <x v="121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x v="1995"/>
    <b v="0"/>
    <n v="3"/>
    <b v="0"/>
    <x v="31"/>
    <n v="8"/>
    <x v="433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x v="1996"/>
    <b v="0"/>
    <n v="0"/>
    <b v="0"/>
    <x v="31"/>
    <n v="0"/>
    <x v="121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x v="1997"/>
    <b v="0"/>
    <n v="0"/>
    <b v="0"/>
    <x v="31"/>
    <n v="0"/>
    <x v="121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x v="1998"/>
    <b v="0"/>
    <n v="3"/>
    <b v="0"/>
    <x v="31"/>
    <n v="26"/>
    <x v="1419"/>
    <x v="8"/>
    <x v="31"/>
    <x v="1998"/>
    <d v="2014-08-01T02:50:38"/>
    <x v="3"/>
  </r>
  <r>
    <x v="1999"/>
    <s v="Planet Venus"/>
    <s v="This is a portrait photo project aiming to inspire women to explore themselves and live their passion"/>
    <x v="310"/>
    <x v="1369"/>
    <x v="2"/>
    <s v="GB"/>
    <s v="GBP"/>
    <x v="1998"/>
    <x v="1999"/>
    <b v="0"/>
    <n v="7"/>
    <b v="0"/>
    <x v="31"/>
    <n v="1"/>
    <x v="1420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x v="2000"/>
    <b v="0"/>
    <n v="25"/>
    <b v="0"/>
    <x v="31"/>
    <n v="13"/>
    <x v="380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x v="2001"/>
    <b v="1"/>
    <n v="1637"/>
    <b v="1"/>
    <x v="30"/>
    <n v="382"/>
    <x v="1421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x v="2002"/>
    <b v="1"/>
    <n v="1375"/>
    <b v="1"/>
    <x v="30"/>
    <n v="217"/>
    <x v="1422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x v="2003"/>
    <b v="1"/>
    <n v="17"/>
    <b v="1"/>
    <x v="30"/>
    <n v="312"/>
    <x v="1423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x v="2004"/>
    <b v="1"/>
    <n v="354"/>
    <b v="1"/>
    <x v="30"/>
    <n v="234"/>
    <x v="1424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x v="2005"/>
    <b v="1"/>
    <n v="191"/>
    <b v="1"/>
    <x v="30"/>
    <n v="124"/>
    <x v="1425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x v="2006"/>
    <b v="1"/>
    <n v="303"/>
    <b v="1"/>
    <x v="30"/>
    <n v="248"/>
    <x v="1426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x v="2007"/>
    <b v="1"/>
    <n v="137"/>
    <b v="1"/>
    <x v="30"/>
    <n v="116"/>
    <x v="1427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x v="2008"/>
    <b v="1"/>
    <n v="41"/>
    <b v="1"/>
    <x v="30"/>
    <n v="117"/>
    <x v="1428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x v="2009"/>
    <b v="1"/>
    <n v="398"/>
    <b v="1"/>
    <x v="30"/>
    <n v="305"/>
    <x v="1429"/>
    <x v="2"/>
    <x v="30"/>
    <x v="2009"/>
    <d v="2016-11-23T08:45:43"/>
    <x v="2"/>
  </r>
  <r>
    <x v="2010"/>
    <s v="Weighitz: Weigh Smarter"/>
    <s v="Weighitz are miniature smart scales designed to weigh anything in the home."/>
    <x v="11"/>
    <x v="1380"/>
    <x v="0"/>
    <s v="US"/>
    <s v="USD"/>
    <x v="2009"/>
    <x v="2010"/>
    <b v="1"/>
    <n v="1737"/>
    <b v="1"/>
    <x v="30"/>
    <n v="320"/>
    <x v="1240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x v="2011"/>
    <b v="1"/>
    <n v="971"/>
    <b v="1"/>
    <x v="30"/>
    <n v="820"/>
    <x v="1430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x v="2012"/>
    <b v="1"/>
    <n v="183"/>
    <b v="1"/>
    <x v="30"/>
    <n v="235"/>
    <x v="1431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x v="2013"/>
    <b v="1"/>
    <n v="4562"/>
    <b v="1"/>
    <x v="30"/>
    <n v="495"/>
    <x v="1432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x v="2014"/>
    <b v="1"/>
    <n v="26457"/>
    <b v="1"/>
    <x v="30"/>
    <n v="7814"/>
    <x v="1433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x v="2015"/>
    <b v="1"/>
    <n v="162"/>
    <b v="1"/>
    <x v="30"/>
    <n v="113"/>
    <x v="1434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x v="3"/>
    <x v="1386"/>
    <x v="0"/>
    <s v="US"/>
    <s v="USD"/>
    <x v="2015"/>
    <x v="2016"/>
    <b v="1"/>
    <n v="479"/>
    <b v="1"/>
    <x v="30"/>
    <n v="922"/>
    <x v="1435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x v="2017"/>
    <b v="1"/>
    <n v="426"/>
    <b v="1"/>
    <x v="30"/>
    <n v="125"/>
    <x v="1436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x v="2018"/>
    <b v="1"/>
    <n v="450"/>
    <b v="1"/>
    <x v="30"/>
    <n v="102"/>
    <x v="1437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x v="2019"/>
    <b v="1"/>
    <n v="1780"/>
    <b v="1"/>
    <x v="30"/>
    <n v="485"/>
    <x v="1438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x v="2020"/>
    <b v="1"/>
    <n v="122"/>
    <b v="1"/>
    <x v="30"/>
    <n v="192"/>
    <x v="1439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x v="2021"/>
    <b v="1"/>
    <n v="95"/>
    <b v="1"/>
    <x v="30"/>
    <n v="281"/>
    <x v="1440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x v="2022"/>
    <b v="1"/>
    <n v="325"/>
    <b v="1"/>
    <x v="30"/>
    <n v="125"/>
    <x v="1441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x v="2023"/>
    <b v="1"/>
    <n v="353"/>
    <b v="1"/>
    <x v="30"/>
    <n v="161"/>
    <x v="1442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x v="2024"/>
    <b v="1"/>
    <n v="105"/>
    <b v="1"/>
    <x v="30"/>
    <n v="585"/>
    <x v="1443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x v="2025"/>
    <b v="1"/>
    <n v="729"/>
    <b v="1"/>
    <x v="30"/>
    <n v="201"/>
    <x v="1444"/>
    <x v="2"/>
    <x v="30"/>
    <x v="2025"/>
    <d v="2015-06-11T04:25:46"/>
    <x v="0"/>
  </r>
  <r>
    <x v="2026"/>
    <s v="MIDI Sprout - Biodata Sonification Device"/>
    <s v="MIDI Sprout enables plants to play synthesizers in real time."/>
    <x v="31"/>
    <x v="1396"/>
    <x v="0"/>
    <s v="US"/>
    <s v="USD"/>
    <x v="2025"/>
    <x v="2026"/>
    <b v="1"/>
    <n v="454"/>
    <b v="1"/>
    <x v="30"/>
    <n v="133"/>
    <x v="144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x v="2027"/>
    <b v="1"/>
    <n v="539"/>
    <b v="1"/>
    <x v="30"/>
    <n v="120"/>
    <x v="1446"/>
    <x v="2"/>
    <x v="30"/>
    <x v="2027"/>
    <d v="2015-03-30T18:31:59"/>
    <x v="0"/>
  </r>
  <r>
    <x v="2028"/>
    <s v="Building the Open Source Bussard Fusion Reactor "/>
    <s v="Building an open source Bussard fusion reactor, aka the Polywell."/>
    <x v="9"/>
    <x v="1398"/>
    <x v="0"/>
    <s v="US"/>
    <s v="USD"/>
    <x v="2027"/>
    <x v="2028"/>
    <b v="1"/>
    <n v="79"/>
    <b v="1"/>
    <x v="30"/>
    <n v="126"/>
    <x v="1447"/>
    <x v="2"/>
    <x v="30"/>
    <x v="2028"/>
    <d v="2010-03-15T21:55:00"/>
    <x v="7"/>
  </r>
  <r>
    <x v="2029"/>
    <s v="Lumin8 Pro"/>
    <s v="Lumin8 Pro is a fun and easy to use light controller that makes light dance to your favorite music."/>
    <x v="30"/>
    <x v="1399"/>
    <x v="0"/>
    <s v="US"/>
    <s v="USD"/>
    <x v="2028"/>
    <x v="2029"/>
    <b v="1"/>
    <n v="94"/>
    <b v="1"/>
    <x v="30"/>
    <n v="361"/>
    <x v="1448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x v="2030"/>
    <b v="1"/>
    <n v="625"/>
    <b v="1"/>
    <x v="30"/>
    <n v="226"/>
    <x v="1449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x v="2031"/>
    <b v="1"/>
    <n v="508"/>
    <b v="1"/>
    <x v="30"/>
    <n v="120"/>
    <x v="1450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x v="2032"/>
    <b v="1"/>
    <n v="531"/>
    <b v="1"/>
    <x v="30"/>
    <n v="304"/>
    <x v="145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x v="2033"/>
    <b v="1"/>
    <n v="158"/>
    <b v="1"/>
    <x v="30"/>
    <n v="179"/>
    <x v="1452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x v="2034"/>
    <b v="1"/>
    <n v="508"/>
    <b v="1"/>
    <x v="30"/>
    <n v="387"/>
    <x v="1453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x v="2035"/>
    <b v="1"/>
    <n v="644"/>
    <b v="1"/>
    <x v="30"/>
    <n v="211"/>
    <x v="1454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x v="2036"/>
    <b v="1"/>
    <n v="848"/>
    <b v="1"/>
    <x v="30"/>
    <n v="132"/>
    <x v="1455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x v="2037"/>
    <b v="1"/>
    <n v="429"/>
    <b v="1"/>
    <x v="30"/>
    <n v="300"/>
    <x v="145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x v="2038"/>
    <b v="1"/>
    <n v="204"/>
    <b v="1"/>
    <x v="30"/>
    <n v="421"/>
    <x v="1457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x v="2039"/>
    <b v="1"/>
    <n v="379"/>
    <b v="1"/>
    <x v="30"/>
    <n v="136"/>
    <x v="1458"/>
    <x v="2"/>
    <x v="30"/>
    <x v="2039"/>
    <d v="2016-12-01T04:59:00"/>
    <x v="2"/>
  </r>
  <r>
    <x v="2040"/>
    <s v="Programmable Capacitor"/>
    <s v="4.29 Billion+ Capacitor Combinations._x000a_No Coding Required."/>
    <x v="9"/>
    <x v="1410"/>
    <x v="0"/>
    <s v="US"/>
    <s v="USD"/>
    <x v="2039"/>
    <x v="2040"/>
    <b v="1"/>
    <n v="271"/>
    <b v="1"/>
    <x v="30"/>
    <n v="248"/>
    <x v="1459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x v="2041"/>
    <b v="0"/>
    <n v="120"/>
    <b v="1"/>
    <x v="30"/>
    <n v="182"/>
    <x v="1460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x v="2042"/>
    <b v="0"/>
    <n v="140"/>
    <b v="1"/>
    <x v="30"/>
    <n v="124"/>
    <x v="1461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x v="2043"/>
    <b v="0"/>
    <n v="193"/>
    <b v="1"/>
    <x v="30"/>
    <n v="506"/>
    <x v="811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x v="2044"/>
    <b v="0"/>
    <n v="180"/>
    <b v="1"/>
    <x v="30"/>
    <n v="108"/>
    <x v="1462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x v="2045"/>
    <b v="0"/>
    <n v="263"/>
    <b v="1"/>
    <x v="30"/>
    <n v="819"/>
    <x v="1463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x v="2046"/>
    <b v="0"/>
    <n v="217"/>
    <b v="1"/>
    <x v="30"/>
    <n v="121"/>
    <x v="1464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x v="2047"/>
    <b v="0"/>
    <n v="443"/>
    <b v="1"/>
    <x v="30"/>
    <n v="103"/>
    <x v="146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x v="2048"/>
    <b v="0"/>
    <n v="1373"/>
    <b v="1"/>
    <x v="30"/>
    <n v="148"/>
    <x v="1466"/>
    <x v="2"/>
    <x v="30"/>
    <x v="2048"/>
    <d v="2013-05-23T15:38:11"/>
    <x v="4"/>
  </r>
  <r>
    <x v="2049"/>
    <s v="LOCK8 - the World's First Smart Bike Lock"/>
    <s v="Keyless. Alarm secured. GPS tracking."/>
    <x v="63"/>
    <x v="1419"/>
    <x v="0"/>
    <s v="GB"/>
    <s v="GBP"/>
    <x v="2048"/>
    <x v="2049"/>
    <b v="0"/>
    <n v="742"/>
    <b v="1"/>
    <x v="30"/>
    <n v="120"/>
    <x v="1467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x v="2050"/>
    <b v="0"/>
    <n v="170"/>
    <b v="1"/>
    <x v="30"/>
    <n v="473"/>
    <x v="1468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x v="2051"/>
    <b v="0"/>
    <n v="242"/>
    <b v="1"/>
    <x v="30"/>
    <n v="130"/>
    <x v="1469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x v="2052"/>
    <b v="0"/>
    <n v="541"/>
    <b v="1"/>
    <x v="30"/>
    <n v="353"/>
    <x v="1470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x v="2053"/>
    <b v="0"/>
    <n v="121"/>
    <b v="1"/>
    <x v="30"/>
    <n v="101"/>
    <x v="1471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x v="2054"/>
    <b v="0"/>
    <n v="621"/>
    <b v="1"/>
    <x v="30"/>
    <n v="114"/>
    <x v="147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x v="2055"/>
    <b v="0"/>
    <n v="101"/>
    <b v="1"/>
    <x v="30"/>
    <n v="167"/>
    <x v="1473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x v="2056"/>
    <b v="0"/>
    <n v="554"/>
    <b v="1"/>
    <x v="30"/>
    <n v="153"/>
    <x v="1474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x v="2057"/>
    <b v="0"/>
    <n v="666"/>
    <b v="1"/>
    <x v="30"/>
    <n v="202"/>
    <x v="1475"/>
    <x v="2"/>
    <x v="30"/>
    <x v="2057"/>
    <d v="2016-02-26T11:52:12"/>
    <x v="2"/>
  </r>
  <r>
    <x v="2058"/>
    <s v="Raspberry Pi Debug Clip"/>
    <s v="Making using the serial terminal on the Raspberry Pi as easy as Pi!"/>
    <x v="317"/>
    <x v="1427"/>
    <x v="0"/>
    <s v="GB"/>
    <s v="GBP"/>
    <x v="2057"/>
    <x v="2058"/>
    <b v="0"/>
    <n v="410"/>
    <b v="1"/>
    <x v="30"/>
    <n v="168"/>
    <x v="1476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x v="2059"/>
    <b v="0"/>
    <n v="375"/>
    <b v="1"/>
    <x v="30"/>
    <n v="143"/>
    <x v="14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x v="2060"/>
    <b v="0"/>
    <n v="1364"/>
    <b v="1"/>
    <x v="30"/>
    <n v="196"/>
    <x v="1478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x v="2061"/>
    <b v="0"/>
    <n v="35"/>
    <b v="1"/>
    <x v="30"/>
    <n v="108"/>
    <x v="147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x v="2062"/>
    <b v="0"/>
    <n v="203"/>
    <b v="1"/>
    <x v="30"/>
    <n v="115"/>
    <x v="1480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x v="23"/>
    <x v="1432"/>
    <x v="0"/>
    <s v="DE"/>
    <s v="EUR"/>
    <x v="2062"/>
    <x v="2063"/>
    <b v="0"/>
    <n v="49"/>
    <b v="1"/>
    <x v="30"/>
    <n v="148"/>
    <x v="1481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x v="2064"/>
    <b v="0"/>
    <n v="5812"/>
    <b v="1"/>
    <x v="30"/>
    <n v="191"/>
    <x v="344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x v="2065"/>
    <b v="0"/>
    <n v="1556"/>
    <b v="1"/>
    <x v="30"/>
    <n v="199"/>
    <x v="1482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x v="2066"/>
    <b v="0"/>
    <n v="65"/>
    <b v="1"/>
    <x v="30"/>
    <n v="219"/>
    <x v="1483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x v="319"/>
    <x v="1436"/>
    <x v="0"/>
    <s v="GB"/>
    <s v="GBP"/>
    <x v="2066"/>
    <x v="2067"/>
    <b v="0"/>
    <n v="10"/>
    <b v="1"/>
    <x v="30"/>
    <n v="127"/>
    <x v="1484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x v="2068"/>
    <b v="0"/>
    <n v="76"/>
    <b v="1"/>
    <x v="30"/>
    <n v="105"/>
    <x v="1485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x v="2069"/>
    <b v="0"/>
    <n v="263"/>
    <b v="1"/>
    <x v="30"/>
    <n v="128"/>
    <x v="1486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x v="2070"/>
    <b v="0"/>
    <n v="1530"/>
    <b v="1"/>
    <x v="30"/>
    <n v="317"/>
    <x v="1487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x v="2071"/>
    <b v="0"/>
    <n v="278"/>
    <b v="1"/>
    <x v="30"/>
    <n v="281"/>
    <x v="1488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x v="2072"/>
    <b v="0"/>
    <n v="350"/>
    <b v="1"/>
    <x v="30"/>
    <n v="111"/>
    <x v="1489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x v="2073"/>
    <b v="0"/>
    <n v="470"/>
    <b v="1"/>
    <x v="30"/>
    <n v="153"/>
    <x v="1490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x v="20"/>
    <x v="1443"/>
    <x v="0"/>
    <s v="US"/>
    <s v="USD"/>
    <x v="2073"/>
    <x v="2074"/>
    <b v="0"/>
    <n v="3"/>
    <b v="1"/>
    <x v="30"/>
    <n v="103"/>
    <x v="1491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x v="2075"/>
    <b v="0"/>
    <n v="8200"/>
    <b v="1"/>
    <x v="30"/>
    <n v="1678"/>
    <x v="1492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x v="321"/>
    <x v="1445"/>
    <x v="0"/>
    <s v="GB"/>
    <s v="GBP"/>
    <x v="2075"/>
    <x v="2076"/>
    <b v="0"/>
    <n v="8359"/>
    <b v="1"/>
    <x v="30"/>
    <n v="543"/>
    <x v="1493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x v="2077"/>
    <b v="0"/>
    <n v="188"/>
    <b v="1"/>
    <x v="30"/>
    <n v="116"/>
    <x v="1494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x v="2078"/>
    <b v="0"/>
    <n v="48"/>
    <b v="1"/>
    <x v="30"/>
    <n v="131"/>
    <x v="149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x v="2079"/>
    <b v="0"/>
    <n v="607"/>
    <b v="1"/>
    <x v="30"/>
    <n v="288"/>
    <x v="1496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x v="2080"/>
    <b v="0"/>
    <n v="50"/>
    <b v="1"/>
    <x v="30"/>
    <n v="508"/>
    <x v="1497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x v="2081"/>
    <b v="0"/>
    <n v="55"/>
    <b v="1"/>
    <x v="14"/>
    <n v="115"/>
    <x v="1498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x v="2082"/>
    <b v="0"/>
    <n v="38"/>
    <b v="1"/>
    <x v="14"/>
    <n v="111"/>
    <x v="1499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x v="2083"/>
    <b v="0"/>
    <n v="25"/>
    <b v="1"/>
    <x v="14"/>
    <n v="113"/>
    <x v="441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x v="2084"/>
    <b v="0"/>
    <n v="46"/>
    <b v="1"/>
    <x v="14"/>
    <n v="108"/>
    <x v="1500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x v="2085"/>
    <b v="0"/>
    <n v="83"/>
    <b v="1"/>
    <x v="14"/>
    <n v="124"/>
    <x v="1501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x v="2086"/>
    <b v="0"/>
    <n v="35"/>
    <b v="1"/>
    <x v="14"/>
    <n v="101"/>
    <x v="1502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x v="2087"/>
    <b v="0"/>
    <n v="25"/>
    <b v="1"/>
    <x v="14"/>
    <n v="104"/>
    <x v="1503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x v="2088"/>
    <b v="0"/>
    <n v="75"/>
    <b v="1"/>
    <x v="14"/>
    <n v="116"/>
    <x v="1504"/>
    <x v="4"/>
    <x v="14"/>
    <x v="2088"/>
    <d v="2010-09-11T03:59:00"/>
    <x v="7"/>
  </r>
  <r>
    <x v="2089"/>
    <s v="Little Moses EP"/>
    <s v="Little Moses is trying to record their first EP, and we can't do it without your help!"/>
    <x v="30"/>
    <x v="1457"/>
    <x v="0"/>
    <s v="US"/>
    <s v="USD"/>
    <x v="2088"/>
    <x v="2089"/>
    <b v="0"/>
    <n v="62"/>
    <b v="1"/>
    <x v="14"/>
    <n v="120"/>
    <x v="150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x v="2090"/>
    <b v="0"/>
    <n v="160"/>
    <b v="1"/>
    <x v="14"/>
    <n v="115"/>
    <x v="1506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x v="2091"/>
    <b v="0"/>
    <n v="246"/>
    <b v="1"/>
    <x v="14"/>
    <n v="120"/>
    <x v="1507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x v="2092"/>
    <b v="0"/>
    <n v="55"/>
    <b v="1"/>
    <x v="14"/>
    <n v="101"/>
    <x v="1508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x v="2093"/>
    <b v="0"/>
    <n v="23"/>
    <b v="1"/>
    <x v="14"/>
    <n v="102"/>
    <x v="1509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x v="2094"/>
    <b v="0"/>
    <n v="72"/>
    <b v="1"/>
    <x v="14"/>
    <n v="121"/>
    <x v="1510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x v="2095"/>
    <b v="0"/>
    <n v="22"/>
    <b v="1"/>
    <x v="14"/>
    <n v="100"/>
    <x v="382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x v="2096"/>
    <b v="0"/>
    <n v="14"/>
    <b v="1"/>
    <x v="14"/>
    <n v="102"/>
    <x v="1511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x v="2097"/>
    <b v="0"/>
    <n v="38"/>
    <b v="1"/>
    <x v="14"/>
    <n v="100"/>
    <x v="1512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x v="2098"/>
    <b v="0"/>
    <n v="32"/>
    <b v="1"/>
    <x v="14"/>
    <n v="100"/>
    <x v="1513"/>
    <x v="4"/>
    <x v="14"/>
    <x v="2098"/>
    <d v="2012-03-08T02:43:55"/>
    <x v="5"/>
  </r>
  <r>
    <x v="2099"/>
    <s v="Roosevelt Died."/>
    <s v="Our tour van died, we need help!"/>
    <x v="9"/>
    <x v="1464"/>
    <x v="0"/>
    <s v="US"/>
    <s v="USD"/>
    <x v="2098"/>
    <x v="2099"/>
    <b v="0"/>
    <n v="63"/>
    <b v="1"/>
    <x v="14"/>
    <n v="132"/>
    <x v="1514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x v="2100"/>
    <b v="0"/>
    <n v="27"/>
    <b v="1"/>
    <x v="14"/>
    <n v="137"/>
    <x v="1515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x v="2101"/>
    <b v="0"/>
    <n v="44"/>
    <b v="1"/>
    <x v="14"/>
    <n v="113"/>
    <x v="1516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x v="2102"/>
    <b v="0"/>
    <n v="38"/>
    <b v="1"/>
    <x v="14"/>
    <n v="136"/>
    <x v="1517"/>
    <x v="4"/>
    <x v="14"/>
    <x v="2102"/>
    <d v="2011-05-05T20:50:48"/>
    <x v="6"/>
  </r>
  <r>
    <x v="2103"/>
    <s v="Matthew Moon's New Album"/>
    <s v="Indie rocker, Matthew Moon, has something to share with you..."/>
    <x v="198"/>
    <x v="1468"/>
    <x v="0"/>
    <s v="US"/>
    <s v="USD"/>
    <x v="2102"/>
    <x v="2103"/>
    <b v="0"/>
    <n v="115"/>
    <b v="1"/>
    <x v="14"/>
    <n v="146"/>
    <x v="1518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x v="2104"/>
    <b v="0"/>
    <n v="37"/>
    <b v="1"/>
    <x v="14"/>
    <n v="130"/>
    <x v="13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x v="2105"/>
    <b v="0"/>
    <n v="99"/>
    <b v="1"/>
    <x v="14"/>
    <n v="254"/>
    <x v="1383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x v="2106"/>
    <b v="0"/>
    <n v="44"/>
    <b v="1"/>
    <x v="14"/>
    <n v="107"/>
    <x v="1519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x v="2107"/>
    <b v="0"/>
    <n v="58"/>
    <b v="1"/>
    <x v="14"/>
    <n v="108"/>
    <x v="1520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x v="2108"/>
    <b v="0"/>
    <n v="191"/>
    <b v="1"/>
    <x v="14"/>
    <n v="107"/>
    <x v="1521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x v="2109"/>
    <b v="0"/>
    <n v="40"/>
    <b v="1"/>
    <x v="14"/>
    <n v="107"/>
    <x v="1522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x v="13"/>
    <x v="1474"/>
    <x v="0"/>
    <s v="US"/>
    <s v="USD"/>
    <x v="2109"/>
    <x v="2110"/>
    <b v="0"/>
    <n v="38"/>
    <b v="1"/>
    <x v="14"/>
    <n v="100"/>
    <x v="1523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x v="2111"/>
    <b v="0"/>
    <n v="39"/>
    <b v="1"/>
    <x v="14"/>
    <n v="107"/>
    <x v="851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x v="2112"/>
    <b v="0"/>
    <n v="11"/>
    <b v="1"/>
    <x v="14"/>
    <n v="100"/>
    <x v="50"/>
    <x v="4"/>
    <x v="14"/>
    <x v="2112"/>
    <d v="2013-04-15T22:16:33"/>
    <x v="4"/>
  </r>
  <r>
    <x v="2113"/>
    <s v="Summer Underground // Honeycomb LP"/>
    <s v="Help us fund our second full-length album Honeycomb!"/>
    <x v="39"/>
    <x v="1475"/>
    <x v="0"/>
    <s v="US"/>
    <s v="USD"/>
    <x v="2112"/>
    <x v="2113"/>
    <b v="0"/>
    <n v="107"/>
    <b v="1"/>
    <x v="14"/>
    <n v="105"/>
    <x v="152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x v="2114"/>
    <b v="0"/>
    <n v="147"/>
    <b v="1"/>
    <x v="14"/>
    <n v="105"/>
    <x v="1525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x v="2115"/>
    <b v="0"/>
    <n v="36"/>
    <b v="1"/>
    <x v="14"/>
    <n v="226"/>
    <x v="1526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x v="2116"/>
    <b v="0"/>
    <n v="92"/>
    <b v="1"/>
    <x v="14"/>
    <n v="101"/>
    <x v="1527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x v="2117"/>
    <b v="0"/>
    <n v="35"/>
    <b v="1"/>
    <x v="14"/>
    <n v="148"/>
    <x v="1528"/>
    <x v="4"/>
    <x v="14"/>
    <x v="2117"/>
    <d v="2015-10-27T04:59:00"/>
    <x v="0"/>
  </r>
  <r>
    <x v="2118"/>
    <s v="PORCHES. vs. THE U.S.A."/>
    <s v="PORCHES.  and Documentarians tour from New York to San Francisco and back."/>
    <x v="28"/>
    <x v="1480"/>
    <x v="0"/>
    <s v="US"/>
    <s v="USD"/>
    <x v="2117"/>
    <x v="2118"/>
    <b v="0"/>
    <n v="17"/>
    <b v="1"/>
    <x v="14"/>
    <n v="135"/>
    <x v="1529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x v="13"/>
    <x v="1132"/>
    <x v="0"/>
    <s v="US"/>
    <s v="USD"/>
    <x v="2118"/>
    <x v="2119"/>
    <b v="0"/>
    <n v="22"/>
    <b v="1"/>
    <x v="14"/>
    <n v="101"/>
    <x v="1530"/>
    <x v="4"/>
    <x v="14"/>
    <x v="2119"/>
    <d v="2012-08-16T03:07:25"/>
    <x v="5"/>
  </r>
  <r>
    <x v="2120"/>
    <s v="Hearty Har Full Length Album"/>
    <s v="&lt;3_x000a_Coming in from outer space. Help Hearty Har record their 1st album!!"/>
    <x v="6"/>
    <x v="1481"/>
    <x v="0"/>
    <s v="US"/>
    <s v="USD"/>
    <x v="2119"/>
    <x v="2120"/>
    <b v="0"/>
    <n v="69"/>
    <b v="1"/>
    <x v="14"/>
    <n v="101"/>
    <x v="1531"/>
    <x v="4"/>
    <x v="14"/>
    <x v="2120"/>
    <d v="2014-01-01T23:08:56"/>
    <x v="4"/>
  </r>
  <r>
    <x v="2121"/>
    <s v="Legend of Decay"/>
    <s v="Join us on an epic journey to discover a millennia old secret which will change the world forever."/>
    <x v="63"/>
    <x v="1482"/>
    <x v="2"/>
    <s v="CH"/>
    <s v="CHF"/>
    <x v="2120"/>
    <x v="2121"/>
    <b v="0"/>
    <n v="10"/>
    <b v="0"/>
    <x v="17"/>
    <n v="1"/>
    <x v="1532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x v="2122"/>
    <b v="0"/>
    <n v="3"/>
    <b v="0"/>
    <x v="17"/>
    <n v="0"/>
    <x v="15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x v="2123"/>
    <b v="0"/>
    <n v="5"/>
    <b v="0"/>
    <x v="17"/>
    <n v="10"/>
    <x v="119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x v="2124"/>
    <b v="0"/>
    <n v="5"/>
    <b v="0"/>
    <x v="17"/>
    <n v="10"/>
    <x v="1534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x v="2125"/>
    <b v="0"/>
    <n v="27"/>
    <b v="0"/>
    <x v="17"/>
    <n v="1"/>
    <x v="1535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x v="2126"/>
    <b v="0"/>
    <n v="2"/>
    <b v="0"/>
    <x v="17"/>
    <n v="0"/>
    <x v="144"/>
    <x v="6"/>
    <x v="17"/>
    <x v="2126"/>
    <d v="2014-12-08T23:21:27"/>
    <x v="3"/>
  </r>
  <r>
    <x v="2127"/>
    <s v="Three Monkeys - Part 1: Into the Abyss"/>
    <s v="Three Monkeys is an audio adventure game for PC."/>
    <x v="89"/>
    <x v="1484"/>
    <x v="2"/>
    <s v="GB"/>
    <s v="GBP"/>
    <x v="2126"/>
    <x v="2127"/>
    <b v="0"/>
    <n v="236"/>
    <b v="0"/>
    <x v="17"/>
    <n v="29"/>
    <x v="1536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x v="2128"/>
    <b v="0"/>
    <n v="1"/>
    <b v="0"/>
    <x v="17"/>
    <n v="0"/>
    <x v="380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x v="2129"/>
    <b v="0"/>
    <n v="12"/>
    <b v="0"/>
    <x v="17"/>
    <n v="12"/>
    <x v="1537"/>
    <x v="6"/>
    <x v="17"/>
    <x v="2129"/>
    <d v="2016-03-10T00:35:00"/>
    <x v="2"/>
  </r>
  <r>
    <x v="2130"/>
    <s v="Wondrous Adventures: A Kid's Game"/>
    <s v="You are the hero tasked to save your home from the villainous Sanword."/>
    <x v="247"/>
    <x v="1079"/>
    <x v="2"/>
    <s v="US"/>
    <s v="USD"/>
    <x v="2129"/>
    <x v="2130"/>
    <b v="0"/>
    <n v="4"/>
    <b v="0"/>
    <x v="17"/>
    <n v="0"/>
    <x v="1209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x v="2"/>
    <x v="379"/>
    <x v="2"/>
    <s v="US"/>
    <s v="USD"/>
    <x v="2130"/>
    <x v="2131"/>
    <b v="0"/>
    <n v="3"/>
    <b v="0"/>
    <x v="17"/>
    <n v="5"/>
    <x v="1538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x v="2132"/>
    <b v="0"/>
    <n v="99"/>
    <b v="0"/>
    <x v="17"/>
    <n v="2"/>
    <x v="1539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x v="2133"/>
    <b v="0"/>
    <n v="3"/>
    <b v="0"/>
    <x v="17"/>
    <n v="2"/>
    <x v="1540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x v="2134"/>
    <b v="0"/>
    <n v="3"/>
    <b v="0"/>
    <x v="17"/>
    <n v="2"/>
    <x v="1541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x v="2135"/>
    <b v="0"/>
    <n v="22"/>
    <b v="0"/>
    <x v="17"/>
    <n v="10"/>
    <x v="1542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x v="58"/>
    <x v="1489"/>
    <x v="2"/>
    <s v="US"/>
    <s v="USD"/>
    <x v="2135"/>
    <x v="2136"/>
    <b v="0"/>
    <n v="4"/>
    <b v="0"/>
    <x v="17"/>
    <n v="0"/>
    <x v="1543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x v="2137"/>
    <b v="0"/>
    <n v="534"/>
    <b v="0"/>
    <x v="17"/>
    <n v="28"/>
    <x v="1544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x v="28"/>
    <x v="1491"/>
    <x v="2"/>
    <s v="GB"/>
    <s v="GBP"/>
    <x v="2137"/>
    <x v="2138"/>
    <b v="0"/>
    <n v="12"/>
    <b v="0"/>
    <x v="17"/>
    <n v="13"/>
    <x v="1545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x v="2139"/>
    <b v="0"/>
    <n v="56"/>
    <b v="0"/>
    <x v="17"/>
    <n v="5"/>
    <x v="1546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x v="2140"/>
    <b v="0"/>
    <n v="11"/>
    <b v="0"/>
    <x v="17"/>
    <n v="0"/>
    <x v="1547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x v="2141"/>
    <b v="0"/>
    <n v="0"/>
    <b v="0"/>
    <x v="17"/>
    <n v="0"/>
    <x v="121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x v="2142"/>
    <b v="0"/>
    <n v="12"/>
    <b v="0"/>
    <x v="17"/>
    <n v="6"/>
    <x v="154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x v="2143"/>
    <b v="0"/>
    <n v="5"/>
    <b v="0"/>
    <x v="17"/>
    <n v="11"/>
    <x v="817"/>
    <x v="6"/>
    <x v="17"/>
    <x v="2143"/>
    <d v="2010-07-21T19:00:00"/>
    <x v="7"/>
  </r>
  <r>
    <x v="2144"/>
    <s v="Project Starborn"/>
    <s v="A thousand community-built sandbox games (and more!) with a fully-customizable game engine."/>
    <x v="322"/>
    <x v="1493"/>
    <x v="2"/>
    <s v="US"/>
    <s v="USD"/>
    <x v="2143"/>
    <x v="2144"/>
    <b v="0"/>
    <n v="24"/>
    <b v="0"/>
    <x v="17"/>
    <n v="2"/>
    <x v="154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x v="2145"/>
    <b v="0"/>
    <n v="89"/>
    <b v="0"/>
    <x v="17"/>
    <n v="30"/>
    <x v="1550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x v="2146"/>
    <b v="0"/>
    <n v="1"/>
    <b v="0"/>
    <x v="17"/>
    <n v="0"/>
    <x v="120"/>
    <x v="6"/>
    <x v="17"/>
    <x v="2146"/>
    <d v="2016-02-11T16:18:30"/>
    <x v="2"/>
  </r>
  <r>
    <x v="2147"/>
    <s v="Johnny Rocketfingers 3"/>
    <s v="A Point and Click Adventure on Steroids."/>
    <x v="303"/>
    <x v="1495"/>
    <x v="2"/>
    <s v="US"/>
    <s v="USD"/>
    <x v="2146"/>
    <x v="2147"/>
    <b v="0"/>
    <n v="55"/>
    <b v="0"/>
    <x v="17"/>
    <n v="1"/>
    <x v="1551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x v="213"/>
    <x v="369"/>
    <x v="2"/>
    <s v="GB"/>
    <s v="GBP"/>
    <x v="2147"/>
    <x v="2148"/>
    <b v="0"/>
    <n v="2"/>
    <b v="0"/>
    <x v="17"/>
    <n v="2"/>
    <x v="120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x v="2149"/>
    <b v="0"/>
    <n v="0"/>
    <b v="0"/>
    <x v="17"/>
    <n v="0"/>
    <x v="121"/>
    <x v="6"/>
    <x v="17"/>
    <x v="2149"/>
    <d v="2010-07-31T00:00:00"/>
    <x v="7"/>
  </r>
  <r>
    <x v="2150"/>
    <s v="The Unknown Door"/>
    <s v="A pixel styled open world detective game."/>
    <x v="63"/>
    <x v="1496"/>
    <x v="2"/>
    <s v="NO"/>
    <s v="NOK"/>
    <x v="2149"/>
    <x v="2150"/>
    <b v="0"/>
    <n v="4"/>
    <b v="0"/>
    <x v="17"/>
    <n v="1"/>
    <x v="1552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x v="2151"/>
    <b v="0"/>
    <n v="6"/>
    <b v="0"/>
    <x v="17"/>
    <n v="0"/>
    <x v="1537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x v="2152"/>
    <b v="0"/>
    <n v="4"/>
    <b v="0"/>
    <x v="17"/>
    <n v="0"/>
    <x v="381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x v="2153"/>
    <b v="0"/>
    <n v="4"/>
    <b v="0"/>
    <x v="17"/>
    <n v="0"/>
    <x v="434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x v="49"/>
    <x v="369"/>
    <x v="2"/>
    <s v="US"/>
    <s v="USD"/>
    <x v="2153"/>
    <x v="2154"/>
    <b v="0"/>
    <n v="2"/>
    <b v="0"/>
    <x v="17"/>
    <n v="1"/>
    <x v="120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x v="10"/>
    <x v="129"/>
    <x v="2"/>
    <s v="GB"/>
    <s v="GBP"/>
    <x v="2154"/>
    <x v="2155"/>
    <b v="0"/>
    <n v="5"/>
    <b v="0"/>
    <x v="17"/>
    <n v="2"/>
    <x v="1534"/>
    <x v="6"/>
    <x v="17"/>
    <x v="2155"/>
    <d v="2016-03-31T16:56:25"/>
    <x v="2"/>
  </r>
  <r>
    <x v="2156"/>
    <s v="Beyond Black Space"/>
    <s v="Captain and manage your ship along with your crew in this deep space adventure! (PC/Linux/Mac)"/>
    <x v="324"/>
    <x v="1498"/>
    <x v="2"/>
    <s v="US"/>
    <s v="USD"/>
    <x v="2155"/>
    <x v="2156"/>
    <b v="0"/>
    <n v="83"/>
    <b v="0"/>
    <x v="17"/>
    <n v="3"/>
    <x v="1553"/>
    <x v="6"/>
    <x v="17"/>
    <x v="2156"/>
    <d v="2013-09-16T20:30:06"/>
    <x v="4"/>
  </r>
  <r>
    <x v="2157"/>
    <s v="Nin"/>
    <s v="Gamers and 90's fans unite in this small tale of epic proportions!"/>
    <x v="96"/>
    <x v="1499"/>
    <x v="2"/>
    <s v="US"/>
    <s v="USD"/>
    <x v="2156"/>
    <x v="2157"/>
    <b v="0"/>
    <n v="57"/>
    <b v="0"/>
    <x v="17"/>
    <n v="28"/>
    <x v="1554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x v="2158"/>
    <b v="0"/>
    <n v="311"/>
    <b v="0"/>
    <x v="17"/>
    <n v="7"/>
    <x v="1555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x v="2159"/>
    <b v="0"/>
    <n v="2"/>
    <b v="0"/>
    <x v="17"/>
    <n v="1"/>
    <x v="31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x v="2160"/>
    <b v="0"/>
    <n v="16"/>
    <b v="0"/>
    <x v="17"/>
    <n v="1"/>
    <x v="1556"/>
    <x v="6"/>
    <x v="17"/>
    <x v="2160"/>
    <d v="2012-05-19T17:05:05"/>
    <x v="5"/>
  </r>
  <r>
    <x v="2161"/>
    <s v="CallMeGhost DEBUT ALBUM preorder!"/>
    <s v="We're trying to fund hard copies of our debut album!"/>
    <x v="44"/>
    <x v="1501"/>
    <x v="0"/>
    <s v="US"/>
    <s v="USD"/>
    <x v="2160"/>
    <x v="2161"/>
    <b v="0"/>
    <n v="13"/>
    <b v="1"/>
    <x v="11"/>
    <n v="116"/>
    <x v="155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x v="2162"/>
    <b v="0"/>
    <n v="58"/>
    <b v="1"/>
    <x v="11"/>
    <n v="112"/>
    <x v="1558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x v="2163"/>
    <b v="0"/>
    <n v="44"/>
    <b v="1"/>
    <x v="11"/>
    <n v="132"/>
    <x v="1559"/>
    <x v="4"/>
    <x v="11"/>
    <x v="2163"/>
    <d v="2015-06-08T03:50:00"/>
    <x v="0"/>
  </r>
  <r>
    <x v="2164"/>
    <s v="Rosaline debut record"/>
    <s v="South Florida roots country/rock outfit's long awaited debut record"/>
    <x v="62"/>
    <x v="1504"/>
    <x v="0"/>
    <s v="US"/>
    <s v="USD"/>
    <x v="2163"/>
    <x v="2164"/>
    <b v="0"/>
    <n v="83"/>
    <b v="1"/>
    <x v="11"/>
    <n v="103"/>
    <x v="1560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x v="2165"/>
    <b v="0"/>
    <n v="117"/>
    <b v="1"/>
    <x v="11"/>
    <n v="139"/>
    <x v="1561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x v="2166"/>
    <b v="0"/>
    <n v="32"/>
    <b v="1"/>
    <x v="11"/>
    <n v="147"/>
    <x v="1562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x v="325"/>
    <x v="147"/>
    <x v="0"/>
    <s v="US"/>
    <s v="USD"/>
    <x v="2166"/>
    <x v="2167"/>
    <b v="0"/>
    <n v="8"/>
    <b v="1"/>
    <x v="11"/>
    <n v="120"/>
    <x v="377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x v="2168"/>
    <b v="0"/>
    <n v="340"/>
    <b v="1"/>
    <x v="11"/>
    <n v="122"/>
    <x v="1563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x v="2169"/>
    <b v="0"/>
    <n v="7"/>
    <b v="1"/>
    <x v="11"/>
    <n v="100"/>
    <x v="1564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x v="18"/>
    <x v="1508"/>
    <x v="0"/>
    <s v="US"/>
    <s v="USD"/>
    <x v="2169"/>
    <x v="2170"/>
    <b v="0"/>
    <n v="19"/>
    <b v="1"/>
    <x v="11"/>
    <n v="181"/>
    <x v="1565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x v="2171"/>
    <b v="0"/>
    <n v="47"/>
    <b v="1"/>
    <x v="11"/>
    <n v="106"/>
    <x v="1566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x v="2172"/>
    <b v="0"/>
    <n v="13"/>
    <b v="1"/>
    <x v="11"/>
    <n v="100"/>
    <x v="909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x v="2173"/>
    <b v="0"/>
    <n v="90"/>
    <b v="1"/>
    <x v="11"/>
    <n v="127"/>
    <x v="1567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x v="2174"/>
    <b v="0"/>
    <n v="63"/>
    <b v="1"/>
    <x v="11"/>
    <n v="103"/>
    <x v="109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x v="2175"/>
    <b v="0"/>
    <n v="26"/>
    <b v="1"/>
    <x v="11"/>
    <n v="250"/>
    <x v="1568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x v="2176"/>
    <b v="0"/>
    <n v="71"/>
    <b v="1"/>
    <x v="11"/>
    <n v="126"/>
    <x v="1569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x v="2177"/>
    <b v="0"/>
    <n v="38"/>
    <b v="1"/>
    <x v="11"/>
    <n v="100"/>
    <x v="92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x v="2178"/>
    <b v="0"/>
    <n v="859"/>
    <b v="1"/>
    <x v="11"/>
    <n v="139"/>
    <x v="1570"/>
    <x v="4"/>
    <x v="11"/>
    <x v="2178"/>
    <d v="2017-01-18T15:16:37"/>
    <x v="2"/>
  </r>
  <r>
    <x v="2179"/>
    <s v="Woodhouse EP"/>
    <s v="Woodhouse is making an EP!  If you are a fan of whiskey and loud guitars, contribute to the cause!"/>
    <x v="28"/>
    <x v="1516"/>
    <x v="0"/>
    <s v="US"/>
    <s v="USD"/>
    <x v="2178"/>
    <x v="2179"/>
    <b v="0"/>
    <n v="21"/>
    <b v="1"/>
    <x v="11"/>
    <n v="161"/>
    <x v="1571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x v="10"/>
    <x v="1517"/>
    <x v="0"/>
    <s v="US"/>
    <s v="USD"/>
    <x v="2179"/>
    <x v="2180"/>
    <b v="0"/>
    <n v="78"/>
    <b v="1"/>
    <x v="11"/>
    <n v="107"/>
    <x v="1572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x v="2181"/>
    <b v="0"/>
    <n v="53"/>
    <b v="1"/>
    <x v="32"/>
    <n v="153"/>
    <x v="1573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x v="2182"/>
    <b v="0"/>
    <n v="356"/>
    <b v="1"/>
    <x v="32"/>
    <n v="524"/>
    <x v="820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x v="2183"/>
    <b v="0"/>
    <n v="279"/>
    <b v="1"/>
    <x v="32"/>
    <n v="489"/>
    <x v="1574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x v="2184"/>
    <b v="1"/>
    <n v="266"/>
    <b v="1"/>
    <x v="32"/>
    <n v="285"/>
    <x v="157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x v="2185"/>
    <b v="0"/>
    <n v="623"/>
    <b v="1"/>
    <x v="32"/>
    <n v="1857"/>
    <x v="1576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x v="22"/>
    <x v="1523"/>
    <x v="0"/>
    <s v="US"/>
    <s v="USD"/>
    <x v="2185"/>
    <x v="2186"/>
    <b v="0"/>
    <n v="392"/>
    <b v="1"/>
    <x v="32"/>
    <n v="110"/>
    <x v="1577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x v="2187"/>
    <b v="1"/>
    <n v="3562"/>
    <b v="1"/>
    <x v="32"/>
    <n v="1015"/>
    <x v="1578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x v="2188"/>
    <b v="0"/>
    <n v="514"/>
    <b v="1"/>
    <x v="32"/>
    <n v="412"/>
    <x v="1579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x v="2189"/>
    <b v="0"/>
    <n v="88"/>
    <b v="1"/>
    <x v="32"/>
    <n v="503"/>
    <x v="1580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x v="2190"/>
    <b v="0"/>
    <n v="537"/>
    <b v="1"/>
    <x v="32"/>
    <n v="185"/>
    <x v="1581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x v="2191"/>
    <b v="0"/>
    <n v="25"/>
    <b v="1"/>
    <x v="32"/>
    <n v="120"/>
    <x v="158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x v="2192"/>
    <b v="0"/>
    <n v="3238"/>
    <b v="1"/>
    <x v="32"/>
    <n v="1081"/>
    <x v="1583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x v="2193"/>
    <b v="0"/>
    <n v="897"/>
    <b v="1"/>
    <x v="32"/>
    <n v="452"/>
    <x v="1584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x v="2194"/>
    <b v="0"/>
    <n v="878"/>
    <b v="1"/>
    <x v="32"/>
    <n v="537"/>
    <x v="1585"/>
    <x v="6"/>
    <x v="32"/>
    <x v="2194"/>
    <d v="2016-03-26T17:11:30"/>
    <x v="2"/>
  </r>
  <r>
    <x v="2195"/>
    <s v="Purgatoria: City of Angels"/>
    <s v="A gritty, noir tabletop RPG with a fast-paced combo-based battle system."/>
    <x v="210"/>
    <x v="968"/>
    <x v="0"/>
    <s v="US"/>
    <s v="USD"/>
    <x v="2194"/>
    <x v="2195"/>
    <b v="0"/>
    <n v="115"/>
    <b v="1"/>
    <x v="32"/>
    <n v="120"/>
    <x v="1586"/>
    <x v="6"/>
    <x v="32"/>
    <x v="2195"/>
    <d v="2015-08-11T18:31:40"/>
    <x v="0"/>
  </r>
  <r>
    <x v="2196"/>
    <s v="LACORSA Grand Prix Game (relaunch)"/>
    <s v="Race your friends in style with this classic Grand Prix game."/>
    <x v="32"/>
    <x v="1532"/>
    <x v="0"/>
    <s v="US"/>
    <s v="USD"/>
    <x v="2195"/>
    <x v="2196"/>
    <b v="0"/>
    <n v="234"/>
    <b v="1"/>
    <x v="32"/>
    <n v="114"/>
    <x v="1587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x v="2197"/>
    <b v="0"/>
    <n v="4330"/>
    <b v="1"/>
    <x v="32"/>
    <n v="951"/>
    <x v="1588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x v="2198"/>
    <b v="0"/>
    <n v="651"/>
    <b v="1"/>
    <x v="32"/>
    <n v="133"/>
    <x v="1589"/>
    <x v="6"/>
    <x v="32"/>
    <x v="2198"/>
    <d v="2015-11-14T13:20:00"/>
    <x v="0"/>
  </r>
  <r>
    <x v="2199"/>
    <s v="Decadolo. Flip it!"/>
    <s v="A new strategic board game designed to flip out your opponent."/>
    <x v="7"/>
    <x v="1535"/>
    <x v="0"/>
    <s v="IE"/>
    <s v="EUR"/>
    <x v="2198"/>
    <x v="2199"/>
    <b v="1"/>
    <n v="251"/>
    <b v="1"/>
    <x v="32"/>
    <n v="147"/>
    <x v="1590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x v="2200"/>
    <b v="0"/>
    <n v="263"/>
    <b v="1"/>
    <x v="32"/>
    <n v="542"/>
    <x v="1591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x v="2201"/>
    <b v="0"/>
    <n v="28"/>
    <b v="1"/>
    <x v="15"/>
    <n v="383"/>
    <x v="1592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x v="2202"/>
    <b v="0"/>
    <n v="721"/>
    <b v="1"/>
    <x v="15"/>
    <n v="704"/>
    <x v="476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x v="2203"/>
    <b v="0"/>
    <n v="50"/>
    <b v="1"/>
    <x v="15"/>
    <n v="110"/>
    <x v="1593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x v="2204"/>
    <b v="0"/>
    <n v="73"/>
    <b v="1"/>
    <x v="15"/>
    <n v="133"/>
    <x v="1594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x v="2205"/>
    <b v="0"/>
    <n v="27"/>
    <b v="1"/>
    <x v="15"/>
    <n v="152"/>
    <x v="1278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x v="2206"/>
    <b v="0"/>
    <n v="34"/>
    <b v="1"/>
    <x v="15"/>
    <n v="103"/>
    <x v="1595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x v="13"/>
    <x v="41"/>
    <x v="0"/>
    <s v="US"/>
    <s v="USD"/>
    <x v="2206"/>
    <x v="2207"/>
    <b v="0"/>
    <n v="7"/>
    <b v="1"/>
    <x v="15"/>
    <n v="100"/>
    <x v="1596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x v="2208"/>
    <b v="0"/>
    <n v="24"/>
    <b v="1"/>
    <x v="15"/>
    <n v="102"/>
    <x v="1597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x v="2209"/>
    <b v="0"/>
    <n v="15"/>
    <b v="1"/>
    <x v="15"/>
    <n v="151"/>
    <x v="1598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x v="2210"/>
    <b v="0"/>
    <n v="72"/>
    <b v="1"/>
    <x v="15"/>
    <n v="111"/>
    <x v="159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x v="2211"/>
    <b v="0"/>
    <n v="120"/>
    <b v="1"/>
    <x v="15"/>
    <n v="196"/>
    <x v="603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x v="2212"/>
    <b v="0"/>
    <n v="123"/>
    <b v="1"/>
    <x v="15"/>
    <n v="114"/>
    <x v="1600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x v="2213"/>
    <b v="0"/>
    <n v="1"/>
    <b v="1"/>
    <x v="15"/>
    <n v="200"/>
    <x v="119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x v="2214"/>
    <b v="0"/>
    <n v="24"/>
    <b v="1"/>
    <x v="15"/>
    <n v="293"/>
    <x v="1601"/>
    <x v="4"/>
    <x v="15"/>
    <x v="2214"/>
    <d v="2014-02-06T19:00:48"/>
    <x v="3"/>
  </r>
  <r>
    <x v="2215"/>
    <s v="&quot;Something to See, Not to Say&quot; - Anemometer's First EP Album"/>
    <s v="Ambient Electro Grind-fest!"/>
    <x v="131"/>
    <x v="1548"/>
    <x v="0"/>
    <s v="US"/>
    <s v="USD"/>
    <x v="2214"/>
    <x v="2215"/>
    <b v="0"/>
    <n v="33"/>
    <b v="1"/>
    <x v="15"/>
    <n v="156"/>
    <x v="1602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x v="2216"/>
    <b v="0"/>
    <n v="14"/>
    <b v="1"/>
    <x v="15"/>
    <n v="106"/>
    <x v="1603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x v="2217"/>
    <b v="0"/>
    <n v="9"/>
    <b v="1"/>
    <x v="15"/>
    <n v="101"/>
    <x v="1604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x v="2218"/>
    <b v="0"/>
    <n v="76"/>
    <b v="1"/>
    <x v="15"/>
    <n v="123"/>
    <x v="1090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x v="2219"/>
    <b v="0"/>
    <n v="19"/>
    <b v="1"/>
    <x v="15"/>
    <n v="102"/>
    <x v="1605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x v="2220"/>
    <b v="0"/>
    <n v="69"/>
    <b v="1"/>
    <x v="15"/>
    <n v="101"/>
    <x v="1606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x v="2221"/>
    <b v="0"/>
    <n v="218"/>
    <b v="1"/>
    <x v="32"/>
    <n v="108"/>
    <x v="1607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x v="2222"/>
    <b v="0"/>
    <n v="30"/>
    <b v="1"/>
    <x v="32"/>
    <n v="163"/>
    <x v="1608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x v="2223"/>
    <b v="0"/>
    <n v="100"/>
    <b v="1"/>
    <x v="32"/>
    <n v="106"/>
    <x v="1609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x v="2224"/>
    <b v="0"/>
    <n v="296"/>
    <b v="1"/>
    <x v="32"/>
    <n v="243"/>
    <x v="1610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x v="2225"/>
    <b v="0"/>
    <n v="1204"/>
    <b v="1"/>
    <x v="32"/>
    <n v="945"/>
    <x v="1611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x v="2226"/>
    <b v="0"/>
    <n v="321"/>
    <b v="1"/>
    <x v="32"/>
    <n v="108"/>
    <x v="161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x v="2227"/>
    <b v="0"/>
    <n v="301"/>
    <b v="1"/>
    <x v="32"/>
    <n v="157"/>
    <x v="1613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x v="2228"/>
    <b v="0"/>
    <n v="144"/>
    <b v="1"/>
    <x v="32"/>
    <n v="1174"/>
    <x v="1614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x v="2229"/>
    <b v="0"/>
    <n v="539"/>
    <b v="1"/>
    <x v="32"/>
    <n v="171"/>
    <x v="815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x v="2230"/>
    <b v="0"/>
    <n v="498"/>
    <b v="1"/>
    <x v="32"/>
    <n v="126"/>
    <x v="161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x v="30"/>
    <x v="1562"/>
    <x v="0"/>
    <s v="US"/>
    <s v="USD"/>
    <x v="2230"/>
    <x v="2231"/>
    <b v="0"/>
    <n v="1113"/>
    <b v="1"/>
    <x v="32"/>
    <n v="1212"/>
    <x v="1616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x v="2232"/>
    <b v="0"/>
    <n v="988"/>
    <b v="1"/>
    <x v="32"/>
    <n v="496"/>
    <x v="1617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x v="2233"/>
    <b v="0"/>
    <n v="391"/>
    <b v="1"/>
    <x v="32"/>
    <n v="332"/>
    <x v="1618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x v="2234"/>
    <b v="0"/>
    <n v="28"/>
    <b v="1"/>
    <x v="32"/>
    <n v="1165"/>
    <x v="1619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x v="2235"/>
    <b v="0"/>
    <n v="147"/>
    <b v="1"/>
    <x v="32"/>
    <n v="153"/>
    <x v="1620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x v="2236"/>
    <b v="0"/>
    <n v="680"/>
    <b v="1"/>
    <x v="32"/>
    <n v="537"/>
    <x v="1621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x v="2237"/>
    <b v="0"/>
    <n v="983"/>
    <b v="1"/>
    <x v="32"/>
    <n v="353"/>
    <x v="1622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x v="23"/>
    <x v="1569"/>
    <x v="0"/>
    <s v="DE"/>
    <s v="EUR"/>
    <x v="2237"/>
    <x v="2238"/>
    <b v="0"/>
    <n v="79"/>
    <b v="1"/>
    <x v="32"/>
    <n v="137"/>
    <x v="162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x v="31"/>
    <x v="1570"/>
    <x v="0"/>
    <s v="US"/>
    <s v="USD"/>
    <x v="2238"/>
    <x v="2239"/>
    <b v="0"/>
    <n v="426"/>
    <b v="1"/>
    <x v="32"/>
    <n v="128"/>
    <x v="1624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x v="2240"/>
    <b v="0"/>
    <n v="96"/>
    <b v="1"/>
    <x v="32"/>
    <n v="271"/>
    <x v="1625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x v="2241"/>
    <b v="0"/>
    <n v="163"/>
    <b v="1"/>
    <x v="32"/>
    <n v="806"/>
    <x v="1626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x v="3"/>
    <x v="1573"/>
    <x v="0"/>
    <s v="US"/>
    <s v="USD"/>
    <x v="2241"/>
    <x v="2242"/>
    <b v="0"/>
    <n v="2525"/>
    <b v="1"/>
    <x v="32"/>
    <n v="1360"/>
    <x v="162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x v="2243"/>
    <b v="0"/>
    <n v="2035"/>
    <b v="1"/>
    <x v="32"/>
    <n v="930250"/>
    <x v="1628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x v="2244"/>
    <b v="0"/>
    <n v="290"/>
    <b v="1"/>
    <x v="32"/>
    <n v="377"/>
    <x v="177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x v="2245"/>
    <b v="0"/>
    <n v="1980"/>
    <b v="1"/>
    <x v="32"/>
    <n v="2647"/>
    <x v="1629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x v="2246"/>
    <b v="0"/>
    <n v="57"/>
    <b v="1"/>
    <x v="32"/>
    <n v="100"/>
    <x v="1630"/>
    <x v="6"/>
    <x v="32"/>
    <x v="2246"/>
    <d v="2015-09-04T19:00:10"/>
    <x v="0"/>
  </r>
  <r>
    <x v="2247"/>
    <s v="Foragers"/>
    <s v="Take on the role of an ancient forager in this fun strategy game from the designer of Biblios."/>
    <x v="17"/>
    <x v="1577"/>
    <x v="0"/>
    <s v="US"/>
    <s v="USD"/>
    <x v="2246"/>
    <x v="2247"/>
    <b v="0"/>
    <n v="380"/>
    <b v="1"/>
    <x v="32"/>
    <n v="104"/>
    <x v="1631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x v="2248"/>
    <b v="0"/>
    <n v="128"/>
    <b v="1"/>
    <x v="32"/>
    <n v="107"/>
    <x v="632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x v="8"/>
    <x v="1579"/>
    <x v="0"/>
    <s v="US"/>
    <s v="USD"/>
    <x v="2248"/>
    <x v="2249"/>
    <b v="0"/>
    <n v="180"/>
    <b v="1"/>
    <x v="32"/>
    <n v="169"/>
    <x v="1323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x v="2250"/>
    <b v="0"/>
    <n v="571"/>
    <b v="1"/>
    <x v="32"/>
    <n v="975"/>
    <x v="1632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x v="2251"/>
    <b v="0"/>
    <n v="480"/>
    <b v="1"/>
    <x v="32"/>
    <n v="134"/>
    <x v="1633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x v="2252"/>
    <b v="0"/>
    <n v="249"/>
    <b v="1"/>
    <x v="32"/>
    <n v="272"/>
    <x v="1634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x v="2253"/>
    <b v="0"/>
    <n v="84"/>
    <b v="1"/>
    <x v="32"/>
    <n v="113"/>
    <x v="1635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x v="2"/>
    <x v="1584"/>
    <x v="0"/>
    <s v="US"/>
    <s v="USD"/>
    <x v="2253"/>
    <x v="2254"/>
    <b v="0"/>
    <n v="197"/>
    <b v="1"/>
    <x v="32"/>
    <n v="460"/>
    <x v="123"/>
    <x v="6"/>
    <x v="32"/>
    <x v="2254"/>
    <d v="2017-01-24T15:32:48"/>
    <x v="1"/>
  </r>
  <r>
    <x v="2255"/>
    <s v="Jumbo Jets - Jet Set Expansion Set #2"/>
    <s v="This is the second set of 5 expansions for our route-building game, Jet Set!"/>
    <x v="333"/>
    <x v="1585"/>
    <x v="0"/>
    <s v="US"/>
    <s v="USD"/>
    <x v="2254"/>
    <x v="2255"/>
    <b v="0"/>
    <n v="271"/>
    <b v="1"/>
    <x v="32"/>
    <n v="287"/>
    <x v="311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x v="334"/>
    <x v="1586"/>
    <x v="0"/>
    <s v="GB"/>
    <s v="GBP"/>
    <x v="2255"/>
    <x v="2256"/>
    <b v="0"/>
    <n v="50"/>
    <b v="1"/>
    <x v="32"/>
    <n v="223"/>
    <x v="1012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x v="2257"/>
    <b v="0"/>
    <n v="169"/>
    <b v="1"/>
    <x v="32"/>
    <n v="636"/>
    <x v="1636"/>
    <x v="6"/>
    <x v="32"/>
    <x v="2257"/>
    <d v="2016-06-19T23:00:00"/>
    <x v="2"/>
  </r>
  <r>
    <x v="2258"/>
    <s v="A Sundered World"/>
    <s v="A Dungeon World campaign setting that takes place after the end of the worlds."/>
    <x v="41"/>
    <x v="1588"/>
    <x v="0"/>
    <s v="US"/>
    <s v="USD"/>
    <x v="2257"/>
    <x v="2258"/>
    <b v="0"/>
    <n v="205"/>
    <b v="1"/>
    <x v="32"/>
    <n v="147"/>
    <x v="1637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x v="2259"/>
    <b v="0"/>
    <n v="206"/>
    <b v="1"/>
    <x v="32"/>
    <n v="1867"/>
    <x v="1638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x v="2260"/>
    <b v="0"/>
    <n v="84"/>
    <b v="1"/>
    <x v="32"/>
    <n v="327"/>
    <x v="1639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x v="2261"/>
    <b v="0"/>
    <n v="210"/>
    <b v="1"/>
    <x v="32"/>
    <n v="780"/>
    <x v="1640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x v="126"/>
    <x v="1592"/>
    <x v="0"/>
    <s v="US"/>
    <s v="USD"/>
    <x v="2261"/>
    <x v="2262"/>
    <b v="0"/>
    <n v="181"/>
    <b v="1"/>
    <x v="32"/>
    <n v="154"/>
    <x v="164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x v="2263"/>
    <b v="0"/>
    <n v="60"/>
    <b v="1"/>
    <x v="32"/>
    <n v="116"/>
    <x v="1642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x v="2264"/>
    <b v="0"/>
    <n v="445"/>
    <b v="1"/>
    <x v="32"/>
    <n v="180"/>
    <x v="1643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x v="2265"/>
    <b v="0"/>
    <n v="17"/>
    <b v="1"/>
    <x v="32"/>
    <n v="299"/>
    <x v="1644"/>
    <x v="6"/>
    <x v="32"/>
    <x v="2265"/>
    <d v="2016-11-22T20:28:27"/>
    <x v="2"/>
  </r>
  <r>
    <x v="2266"/>
    <s v="GOAT LORDS."/>
    <s v="Want to be LORD OF THE GOATS? Start building your herd using thievery, magic, bombs and mostly goats."/>
    <x v="15"/>
    <x v="1596"/>
    <x v="0"/>
    <s v="US"/>
    <s v="USD"/>
    <x v="2265"/>
    <x v="2266"/>
    <b v="0"/>
    <n v="194"/>
    <b v="1"/>
    <x v="32"/>
    <n v="320"/>
    <x v="1645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x v="2267"/>
    <b v="0"/>
    <n v="404"/>
    <b v="1"/>
    <x v="32"/>
    <n v="381"/>
    <x v="1646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x v="2268"/>
    <b v="0"/>
    <n v="194"/>
    <b v="1"/>
    <x v="32"/>
    <n v="103"/>
    <x v="1647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x v="2269"/>
    <b v="0"/>
    <n v="902"/>
    <b v="1"/>
    <x v="32"/>
    <n v="1802"/>
    <x v="1648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x v="2270"/>
    <b v="0"/>
    <n v="1670"/>
    <b v="1"/>
    <x v="32"/>
    <n v="720"/>
    <x v="1649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x v="2271"/>
    <b v="0"/>
    <n v="1328"/>
    <b v="1"/>
    <x v="32"/>
    <n v="283"/>
    <x v="1650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x v="28"/>
    <x v="1602"/>
    <x v="0"/>
    <s v="US"/>
    <s v="USD"/>
    <x v="2271"/>
    <x v="2272"/>
    <b v="0"/>
    <n v="944"/>
    <b v="1"/>
    <x v="32"/>
    <n v="1357"/>
    <x v="1651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x v="2273"/>
    <b v="0"/>
    <n v="147"/>
    <b v="1"/>
    <x v="32"/>
    <n v="220"/>
    <x v="1652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x v="2274"/>
    <b v="0"/>
    <n v="99"/>
    <b v="1"/>
    <x v="32"/>
    <n v="120"/>
    <x v="1653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x v="2275"/>
    <b v="0"/>
    <n v="79"/>
    <b v="1"/>
    <x v="32"/>
    <n v="408"/>
    <x v="1654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x v="2276"/>
    <b v="0"/>
    <n v="75"/>
    <b v="1"/>
    <x v="32"/>
    <n v="106"/>
    <x v="446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x v="2277"/>
    <b v="0"/>
    <n v="207"/>
    <b v="1"/>
    <x v="32"/>
    <n v="141"/>
    <x v="1655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x v="13"/>
    <x v="1608"/>
    <x v="0"/>
    <s v="IT"/>
    <s v="EUR"/>
    <x v="2277"/>
    <x v="2278"/>
    <b v="0"/>
    <n v="102"/>
    <b v="1"/>
    <x v="32"/>
    <n v="271"/>
    <x v="1656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x v="2279"/>
    <b v="0"/>
    <n v="32"/>
    <b v="1"/>
    <x v="32"/>
    <n v="154"/>
    <x v="1657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x v="2280"/>
    <b v="0"/>
    <n v="480"/>
    <b v="1"/>
    <x v="32"/>
    <n v="404"/>
    <x v="1658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x v="2281"/>
    <b v="0"/>
    <n v="11"/>
    <b v="1"/>
    <x v="11"/>
    <n v="185"/>
    <x v="1659"/>
    <x v="4"/>
    <x v="11"/>
    <x v="2281"/>
    <d v="2011-07-25T06:50:00"/>
    <x v="6"/>
  </r>
  <r>
    <x v="2282"/>
    <s v="Sage King's Debut Album"/>
    <s v="Sage King is recording his debut album and wants YOU to be a part of the creation process"/>
    <x v="47"/>
    <x v="1612"/>
    <x v="0"/>
    <s v="US"/>
    <s v="USD"/>
    <x v="2281"/>
    <x v="2282"/>
    <b v="0"/>
    <n v="12"/>
    <b v="1"/>
    <x v="11"/>
    <n v="185"/>
    <x v="1660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x v="2283"/>
    <b v="0"/>
    <n v="48"/>
    <b v="1"/>
    <x v="11"/>
    <n v="101"/>
    <x v="1514"/>
    <x v="4"/>
    <x v="11"/>
    <x v="2283"/>
    <d v="2012-05-09T02:00:04"/>
    <x v="5"/>
  </r>
  <r>
    <x v="2284"/>
    <s v="Make a record, write a song, take the Vinyl Skyway. "/>
    <s v="The Vinyl Skyway reunite to make a third album. "/>
    <x v="12"/>
    <x v="1614"/>
    <x v="0"/>
    <s v="US"/>
    <s v="USD"/>
    <x v="2283"/>
    <x v="2284"/>
    <b v="0"/>
    <n v="59"/>
    <b v="1"/>
    <x v="11"/>
    <n v="106"/>
    <x v="1661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x v="2285"/>
    <b v="0"/>
    <n v="79"/>
    <b v="1"/>
    <x v="11"/>
    <n v="121"/>
    <x v="1662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x v="2286"/>
    <b v="0"/>
    <n v="14"/>
    <b v="1"/>
    <x v="11"/>
    <n v="100"/>
    <x v="1663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x v="2287"/>
    <b v="0"/>
    <n v="106"/>
    <b v="1"/>
    <x v="11"/>
    <n v="120"/>
    <x v="1664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x v="2288"/>
    <b v="0"/>
    <n v="25"/>
    <b v="1"/>
    <x v="11"/>
    <n v="100"/>
    <x v="1665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x v="2289"/>
    <b v="0"/>
    <n v="25"/>
    <b v="1"/>
    <x v="11"/>
    <n v="107"/>
    <x v="1666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x v="2290"/>
    <b v="0"/>
    <n v="29"/>
    <b v="1"/>
    <x v="11"/>
    <n v="104"/>
    <x v="1667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x v="2291"/>
    <b v="0"/>
    <n v="43"/>
    <b v="1"/>
    <x v="11"/>
    <n v="173"/>
    <x v="1668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x v="2292"/>
    <b v="0"/>
    <n v="46"/>
    <b v="1"/>
    <x v="11"/>
    <n v="107"/>
    <x v="832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x v="16"/>
    <x v="1622"/>
    <x v="0"/>
    <s v="US"/>
    <s v="USD"/>
    <x v="2292"/>
    <x v="2293"/>
    <b v="0"/>
    <n v="27"/>
    <b v="1"/>
    <x v="11"/>
    <n v="108"/>
    <x v="1669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x v="2294"/>
    <b v="0"/>
    <n v="112"/>
    <b v="1"/>
    <x v="11"/>
    <n v="146"/>
    <x v="1670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x v="2295"/>
    <b v="0"/>
    <n v="34"/>
    <b v="1"/>
    <x v="11"/>
    <n v="125"/>
    <x v="167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x v="2296"/>
    <b v="0"/>
    <n v="145"/>
    <b v="1"/>
    <x v="11"/>
    <n v="149"/>
    <x v="1672"/>
    <x v="4"/>
    <x v="11"/>
    <x v="2296"/>
    <d v="2012-02-23T17:33:46"/>
    <x v="5"/>
  </r>
  <r>
    <x v="2297"/>
    <s v="Company Company: Debut EP"/>
    <s v="New Jersey Alternative Rock band COCO needs YOUR help self-releasing debut EP!"/>
    <x v="28"/>
    <x v="1626"/>
    <x v="0"/>
    <s v="US"/>
    <s v="USD"/>
    <x v="2296"/>
    <x v="2297"/>
    <b v="0"/>
    <n v="19"/>
    <b v="1"/>
    <x v="11"/>
    <n v="101"/>
    <x v="1673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x v="11"/>
    <x v="1627"/>
    <x v="0"/>
    <s v="US"/>
    <s v="USD"/>
    <x v="2297"/>
    <x v="2298"/>
    <b v="0"/>
    <n v="288"/>
    <b v="1"/>
    <x v="11"/>
    <n v="105"/>
    <x v="1674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x v="2299"/>
    <b v="0"/>
    <n v="14"/>
    <b v="1"/>
    <x v="11"/>
    <n v="350"/>
    <x v="1675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x v="2300"/>
    <b v="0"/>
    <n v="7"/>
    <b v="1"/>
    <x v="11"/>
    <n v="101"/>
    <x v="1211"/>
    <x v="4"/>
    <x v="11"/>
    <x v="2300"/>
    <d v="2012-06-28T17:26:56"/>
    <x v="5"/>
  </r>
  <r>
    <x v="2301"/>
    <s v="Time Crash"/>
    <s v="We are America's first trock band, and we're ready to bring you our first album!"/>
    <x v="10"/>
    <x v="1630"/>
    <x v="0"/>
    <s v="US"/>
    <s v="USD"/>
    <x v="2300"/>
    <x v="2301"/>
    <b v="1"/>
    <n v="211"/>
    <b v="1"/>
    <x v="14"/>
    <n v="134"/>
    <x v="484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x v="2302"/>
    <b v="1"/>
    <n v="85"/>
    <b v="1"/>
    <x v="14"/>
    <n v="171"/>
    <x v="131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x v="2303"/>
    <b v="1"/>
    <n v="103"/>
    <b v="1"/>
    <x v="14"/>
    <n v="109"/>
    <x v="1676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x v="2304"/>
    <b v="1"/>
    <n v="113"/>
    <b v="1"/>
    <x v="14"/>
    <n v="101"/>
    <x v="167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x v="2305"/>
    <b v="1"/>
    <n v="167"/>
    <b v="1"/>
    <x v="14"/>
    <n v="101"/>
    <x v="1678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x v="2306"/>
    <b v="1"/>
    <n v="73"/>
    <b v="1"/>
    <x v="14"/>
    <n v="107"/>
    <x v="167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x v="2307"/>
    <b v="1"/>
    <n v="75"/>
    <b v="1"/>
    <x v="14"/>
    <n v="107"/>
    <x v="1680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x v="2308"/>
    <b v="1"/>
    <n v="614"/>
    <b v="1"/>
    <x v="14"/>
    <n v="101"/>
    <x v="1681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x v="2309"/>
    <b v="1"/>
    <n v="107"/>
    <b v="1"/>
    <x v="14"/>
    <n v="107"/>
    <x v="16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x v="2310"/>
    <b v="1"/>
    <n v="1224"/>
    <b v="1"/>
    <x v="14"/>
    <n v="429"/>
    <x v="168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x v="2311"/>
    <b v="1"/>
    <n v="104"/>
    <b v="1"/>
    <x v="14"/>
    <n v="104"/>
    <x v="1684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x v="9"/>
    <x v="1641"/>
    <x v="0"/>
    <s v="US"/>
    <s v="USD"/>
    <x v="2310"/>
    <x v="2312"/>
    <b v="1"/>
    <n v="79"/>
    <b v="1"/>
    <x v="14"/>
    <n v="108"/>
    <x v="1685"/>
    <x v="4"/>
    <x v="14"/>
    <x v="2312"/>
    <d v="2014-04-18T23:00:00"/>
    <x v="3"/>
  </r>
  <r>
    <x v="2313"/>
    <s v="A SUNNY DAY IN GLASGOW"/>
    <s v="A Sunny Day in Glasgow are recording a new album and we need your help!"/>
    <x v="10"/>
    <x v="1642"/>
    <x v="0"/>
    <s v="US"/>
    <s v="USD"/>
    <x v="2311"/>
    <x v="2313"/>
    <b v="1"/>
    <n v="157"/>
    <b v="1"/>
    <x v="14"/>
    <n v="176"/>
    <x v="150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x v="2314"/>
    <b v="1"/>
    <n v="50"/>
    <b v="1"/>
    <x v="14"/>
    <n v="157"/>
    <x v="789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x v="2315"/>
    <b v="1"/>
    <n v="64"/>
    <b v="1"/>
    <x v="14"/>
    <n v="103"/>
    <x v="1686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x v="2316"/>
    <b v="1"/>
    <n v="200"/>
    <b v="1"/>
    <x v="14"/>
    <n v="104"/>
    <x v="1687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x v="2317"/>
    <b v="1"/>
    <n v="22"/>
    <b v="1"/>
    <x v="14"/>
    <n v="104"/>
    <x v="1688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x v="2318"/>
    <b v="1"/>
    <n v="163"/>
    <b v="1"/>
    <x v="14"/>
    <n v="121"/>
    <x v="1689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x v="2319"/>
    <b v="1"/>
    <n v="77"/>
    <b v="1"/>
    <x v="14"/>
    <n v="108"/>
    <x v="1690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x v="2320"/>
    <b v="1"/>
    <n v="89"/>
    <b v="1"/>
    <x v="14"/>
    <n v="109"/>
    <x v="880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x v="2321"/>
    <b v="0"/>
    <n v="64"/>
    <b v="0"/>
    <x v="33"/>
    <n v="39"/>
    <x v="1691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x v="2322"/>
    <b v="0"/>
    <n v="4"/>
    <b v="0"/>
    <x v="33"/>
    <n v="3"/>
    <x v="1209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x v="2323"/>
    <b v="0"/>
    <n v="4"/>
    <b v="0"/>
    <x v="33"/>
    <n v="48"/>
    <x v="179"/>
    <x v="7"/>
    <x v="33"/>
    <x v="2323"/>
    <d v="2017-03-20T18:07:27"/>
    <x v="1"/>
  </r>
  <r>
    <x v="2324"/>
    <s v="Pies not Lies"/>
    <s v="A city centre shop selling great locally made food with room to chat and learn about eachother."/>
    <x v="51"/>
    <x v="970"/>
    <x v="3"/>
    <s v="GB"/>
    <s v="GBP"/>
    <x v="2322"/>
    <x v="2324"/>
    <b v="0"/>
    <n v="61"/>
    <b v="0"/>
    <x v="33"/>
    <n v="21"/>
    <x v="1692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x v="2325"/>
    <b v="0"/>
    <n v="7"/>
    <b v="0"/>
    <x v="33"/>
    <n v="8"/>
    <x v="169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x v="2326"/>
    <b v="0"/>
    <n v="1"/>
    <b v="0"/>
    <x v="33"/>
    <n v="1"/>
    <x v="1694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x v="19"/>
    <x v="1652"/>
    <x v="0"/>
    <s v="US"/>
    <s v="USD"/>
    <x v="2325"/>
    <x v="2327"/>
    <b v="1"/>
    <n v="3355"/>
    <b v="1"/>
    <x v="33"/>
    <n v="526"/>
    <x v="1695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x v="2328"/>
    <b v="1"/>
    <n v="537"/>
    <b v="1"/>
    <x v="33"/>
    <n v="254"/>
    <x v="1696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x v="2329"/>
    <b v="1"/>
    <n v="125"/>
    <b v="1"/>
    <x v="33"/>
    <n v="106"/>
    <x v="1697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x v="2330"/>
    <b v="1"/>
    <n v="163"/>
    <b v="1"/>
    <x v="33"/>
    <n v="102"/>
    <x v="1698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x v="6"/>
    <x v="1656"/>
    <x v="0"/>
    <s v="US"/>
    <s v="USD"/>
    <x v="2329"/>
    <x v="2331"/>
    <b v="1"/>
    <n v="283"/>
    <b v="1"/>
    <x v="33"/>
    <n v="144"/>
    <x v="1699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x v="2332"/>
    <b v="1"/>
    <n v="352"/>
    <b v="1"/>
    <x v="33"/>
    <n v="106"/>
    <x v="1700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x v="2333"/>
    <b v="1"/>
    <n v="94"/>
    <b v="1"/>
    <x v="33"/>
    <n v="212"/>
    <x v="1701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x v="2334"/>
    <b v="1"/>
    <n v="67"/>
    <b v="1"/>
    <x v="33"/>
    <n v="102"/>
    <x v="1702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x v="2335"/>
    <b v="1"/>
    <n v="221"/>
    <b v="1"/>
    <x v="33"/>
    <n v="102"/>
    <x v="1703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x v="2336"/>
    <b v="1"/>
    <n v="2165"/>
    <b v="1"/>
    <x v="33"/>
    <n v="521"/>
    <x v="1704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x v="14"/>
    <x v="1661"/>
    <x v="0"/>
    <s v="US"/>
    <s v="USD"/>
    <x v="2335"/>
    <x v="2337"/>
    <b v="1"/>
    <n v="179"/>
    <b v="1"/>
    <x v="33"/>
    <n v="111"/>
    <x v="1705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x v="2338"/>
    <b v="1"/>
    <n v="123"/>
    <b v="1"/>
    <x v="33"/>
    <n v="101"/>
    <x v="1706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x v="2339"/>
    <b v="1"/>
    <n v="1104"/>
    <b v="1"/>
    <x v="33"/>
    <n v="294"/>
    <x v="1707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x v="2340"/>
    <b v="1"/>
    <n v="403"/>
    <b v="1"/>
    <x v="33"/>
    <n v="106"/>
    <x v="1708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x v="2341"/>
    <b v="0"/>
    <n v="0"/>
    <b v="0"/>
    <x v="7"/>
    <n v="0"/>
    <x v="121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x v="2342"/>
    <b v="0"/>
    <n v="0"/>
    <b v="0"/>
    <x v="7"/>
    <n v="0"/>
    <x v="121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x v="2343"/>
    <b v="0"/>
    <n v="1"/>
    <b v="0"/>
    <x v="7"/>
    <n v="3"/>
    <x v="462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x v="2344"/>
    <b v="0"/>
    <n v="1"/>
    <b v="0"/>
    <x v="7"/>
    <n v="0"/>
    <x v="120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x v="2345"/>
    <b v="0"/>
    <n v="0"/>
    <b v="0"/>
    <x v="7"/>
    <n v="0"/>
    <x v="121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x v="2346"/>
    <b v="0"/>
    <n v="3"/>
    <b v="0"/>
    <x v="7"/>
    <n v="0"/>
    <x v="31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x v="2347"/>
    <b v="0"/>
    <n v="1"/>
    <b v="0"/>
    <x v="7"/>
    <n v="2"/>
    <x v="2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x v="2348"/>
    <b v="0"/>
    <n v="5"/>
    <b v="0"/>
    <x v="7"/>
    <n v="0"/>
    <x v="1205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x v="2349"/>
    <b v="0"/>
    <n v="0"/>
    <b v="0"/>
    <x v="7"/>
    <n v="0"/>
    <x v="121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x v="2350"/>
    <b v="0"/>
    <n v="0"/>
    <b v="0"/>
    <x v="7"/>
    <n v="0"/>
    <x v="121"/>
    <x v="2"/>
    <x v="7"/>
    <x v="2350"/>
    <d v="2017-01-03T20:12:50"/>
    <x v="2"/>
  </r>
  <r>
    <x v="2351"/>
    <s v="NZ Auction site.  No listing or success fees. Only $2 p/m"/>
    <s v="Donate $30 or more and receive a free selfie stick."/>
    <x v="341"/>
    <x v="1651"/>
    <x v="1"/>
    <s v="NZ"/>
    <s v="NZD"/>
    <x v="2349"/>
    <x v="2351"/>
    <b v="0"/>
    <n v="7"/>
    <b v="0"/>
    <x v="7"/>
    <n v="1"/>
    <x v="1709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x v="2352"/>
    <b v="0"/>
    <n v="0"/>
    <b v="0"/>
    <x v="7"/>
    <n v="0"/>
    <x v="121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x v="2353"/>
    <b v="0"/>
    <n v="0"/>
    <b v="0"/>
    <x v="7"/>
    <n v="0"/>
    <x v="121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x v="19"/>
    <x v="379"/>
    <x v="1"/>
    <s v="US"/>
    <s v="USD"/>
    <x v="2352"/>
    <x v="2354"/>
    <b v="0"/>
    <n v="1"/>
    <b v="0"/>
    <x v="7"/>
    <n v="0"/>
    <x v="380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x v="2355"/>
    <b v="0"/>
    <n v="2"/>
    <b v="0"/>
    <x v="7"/>
    <n v="1"/>
    <x v="440"/>
    <x v="2"/>
    <x v="7"/>
    <x v="2355"/>
    <d v="2015-05-02T22:02:16"/>
    <x v="0"/>
  </r>
  <r>
    <x v="2356"/>
    <s v="HardstyleUnited.com (Canceled)"/>
    <s v="HardstyleUnited.com The Global Hardstyle community. Your Hardstyle community."/>
    <x v="3"/>
    <x v="117"/>
    <x v="1"/>
    <s v="NL"/>
    <s v="EUR"/>
    <x v="2354"/>
    <x v="2356"/>
    <b v="0"/>
    <n v="0"/>
    <b v="0"/>
    <x v="7"/>
    <n v="0"/>
    <x v="121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x v="2357"/>
    <b v="0"/>
    <n v="0"/>
    <b v="0"/>
    <x v="7"/>
    <n v="0"/>
    <x v="121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x v="2358"/>
    <b v="0"/>
    <n v="0"/>
    <b v="0"/>
    <x v="7"/>
    <n v="0"/>
    <x v="121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x v="2359"/>
    <b v="0"/>
    <n v="3"/>
    <b v="0"/>
    <x v="7"/>
    <n v="15"/>
    <x v="1710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x v="2360"/>
    <b v="0"/>
    <n v="1"/>
    <b v="0"/>
    <x v="7"/>
    <n v="0"/>
    <x v="447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x v="2361"/>
    <b v="0"/>
    <n v="0"/>
    <b v="0"/>
    <x v="7"/>
    <n v="0"/>
    <x v="121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x v="2362"/>
    <b v="0"/>
    <n v="2"/>
    <b v="0"/>
    <x v="7"/>
    <n v="29"/>
    <x v="88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x v="2363"/>
    <b v="0"/>
    <n v="0"/>
    <b v="0"/>
    <x v="7"/>
    <n v="0"/>
    <x v="121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x v="2364"/>
    <b v="0"/>
    <n v="0"/>
    <b v="0"/>
    <x v="7"/>
    <n v="0"/>
    <x v="121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x v="2365"/>
    <b v="0"/>
    <n v="0"/>
    <b v="0"/>
    <x v="7"/>
    <n v="0"/>
    <x v="121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x v="2366"/>
    <b v="0"/>
    <n v="27"/>
    <b v="0"/>
    <x v="7"/>
    <n v="11"/>
    <x v="171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x v="2367"/>
    <b v="0"/>
    <n v="14"/>
    <b v="0"/>
    <x v="7"/>
    <n v="1"/>
    <x v="1712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x v="2368"/>
    <b v="0"/>
    <n v="2"/>
    <b v="0"/>
    <x v="7"/>
    <n v="0"/>
    <x v="73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x v="2369"/>
    <b v="0"/>
    <n v="0"/>
    <b v="0"/>
    <x v="7"/>
    <n v="0"/>
    <x v="121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x v="2370"/>
    <b v="0"/>
    <n v="4"/>
    <b v="0"/>
    <x v="7"/>
    <n v="0"/>
    <x v="372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x v="2371"/>
    <b v="0"/>
    <n v="0"/>
    <b v="0"/>
    <x v="7"/>
    <n v="0"/>
    <x v="121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x v="2372"/>
    <b v="0"/>
    <n v="6"/>
    <b v="0"/>
    <x v="7"/>
    <n v="3"/>
    <x v="179"/>
    <x v="2"/>
    <x v="7"/>
    <x v="2372"/>
    <d v="2015-04-24T01:39:31"/>
    <x v="0"/>
  </r>
  <r>
    <x v="2373"/>
    <s v="Cykelauktion.com (Canceled)"/>
    <s v="We want to create a safe marketplace for buying and selling bicycles."/>
    <x v="343"/>
    <x v="155"/>
    <x v="1"/>
    <s v="SE"/>
    <s v="SEK"/>
    <x v="2371"/>
    <x v="2373"/>
    <b v="0"/>
    <n v="1"/>
    <b v="0"/>
    <x v="7"/>
    <n v="0"/>
    <x v="73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x v="2374"/>
    <b v="0"/>
    <n v="1"/>
    <b v="0"/>
    <x v="7"/>
    <n v="0"/>
    <x v="119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x v="2375"/>
    <b v="0"/>
    <n v="0"/>
    <b v="0"/>
    <x v="7"/>
    <n v="0"/>
    <x v="121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x v="2376"/>
    <b v="0"/>
    <n v="4"/>
    <b v="0"/>
    <x v="7"/>
    <n v="11"/>
    <x v="1713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x v="2377"/>
    <b v="0"/>
    <n v="0"/>
    <b v="0"/>
    <x v="7"/>
    <n v="0"/>
    <x v="121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x v="74"/>
    <x v="117"/>
    <x v="1"/>
    <s v="US"/>
    <s v="USD"/>
    <x v="2376"/>
    <x v="2378"/>
    <b v="0"/>
    <n v="0"/>
    <b v="0"/>
    <x v="7"/>
    <n v="0"/>
    <x v="121"/>
    <x v="2"/>
    <x v="7"/>
    <x v="2378"/>
    <d v="2015-08-26T00:18:50"/>
    <x v="0"/>
  </r>
  <r>
    <x v="2379"/>
    <s v="SelectCooks.com (Canceled)"/>
    <s v="Selectcooks.com is a community marketplace for people to list, find and hire chefs."/>
    <x v="11"/>
    <x v="117"/>
    <x v="1"/>
    <s v="US"/>
    <s v="USD"/>
    <x v="2377"/>
    <x v="2379"/>
    <b v="0"/>
    <n v="0"/>
    <b v="0"/>
    <x v="7"/>
    <n v="0"/>
    <x v="121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x v="2380"/>
    <b v="0"/>
    <n v="3"/>
    <b v="0"/>
    <x v="7"/>
    <n v="0"/>
    <x v="1714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x v="344"/>
    <x v="1669"/>
    <x v="1"/>
    <s v="US"/>
    <s v="USD"/>
    <x v="2379"/>
    <x v="2381"/>
    <b v="0"/>
    <n v="7"/>
    <b v="0"/>
    <x v="7"/>
    <n v="2"/>
    <x v="1715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x v="2382"/>
    <b v="0"/>
    <n v="2"/>
    <b v="0"/>
    <x v="7"/>
    <n v="3"/>
    <x v="822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x v="2383"/>
    <b v="0"/>
    <n v="3"/>
    <b v="0"/>
    <x v="7"/>
    <n v="4"/>
    <x v="1716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x v="2384"/>
    <b v="0"/>
    <n v="8"/>
    <b v="0"/>
    <x v="7"/>
    <n v="1"/>
    <x v="120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x v="2385"/>
    <b v="0"/>
    <n v="7"/>
    <b v="0"/>
    <x v="7"/>
    <n v="1"/>
    <x v="171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x v="2386"/>
    <b v="0"/>
    <n v="0"/>
    <b v="0"/>
    <x v="7"/>
    <n v="0"/>
    <x v="121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x v="2387"/>
    <b v="0"/>
    <n v="3"/>
    <b v="0"/>
    <x v="7"/>
    <n v="1"/>
    <x v="1718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x v="2388"/>
    <b v="0"/>
    <n v="8"/>
    <b v="0"/>
    <x v="7"/>
    <n v="1"/>
    <x v="1719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x v="2389"/>
    <b v="0"/>
    <n v="1"/>
    <b v="0"/>
    <x v="7"/>
    <n v="0"/>
    <x v="179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x v="2390"/>
    <b v="0"/>
    <n v="0"/>
    <b v="0"/>
    <x v="7"/>
    <n v="0"/>
    <x v="121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x v="22"/>
    <x v="379"/>
    <x v="1"/>
    <s v="US"/>
    <s v="USD"/>
    <x v="2389"/>
    <x v="2391"/>
    <b v="0"/>
    <n v="1"/>
    <b v="0"/>
    <x v="7"/>
    <n v="0"/>
    <x v="380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x v="2392"/>
    <b v="0"/>
    <n v="0"/>
    <b v="0"/>
    <x v="7"/>
    <n v="0"/>
    <x v="121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x v="2393"/>
    <b v="0"/>
    <n v="1"/>
    <b v="0"/>
    <x v="7"/>
    <n v="0"/>
    <x v="73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x v="2394"/>
    <b v="0"/>
    <n v="2"/>
    <b v="0"/>
    <x v="7"/>
    <n v="0"/>
    <x v="1720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x v="287"/>
    <x v="117"/>
    <x v="1"/>
    <s v="US"/>
    <s v="USD"/>
    <x v="2393"/>
    <x v="2395"/>
    <b v="0"/>
    <n v="0"/>
    <b v="0"/>
    <x v="7"/>
    <n v="0"/>
    <x v="121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x v="2396"/>
    <b v="0"/>
    <n v="1"/>
    <b v="0"/>
    <x v="7"/>
    <n v="0"/>
    <x v="119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x v="2397"/>
    <b v="0"/>
    <n v="0"/>
    <b v="0"/>
    <x v="7"/>
    <n v="0"/>
    <x v="121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x v="2398"/>
    <b v="0"/>
    <n v="0"/>
    <b v="0"/>
    <x v="7"/>
    <n v="0"/>
    <x v="121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x v="2399"/>
    <b v="0"/>
    <n v="0"/>
    <b v="0"/>
    <x v="7"/>
    <n v="0"/>
    <x v="121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x v="2400"/>
    <b v="0"/>
    <n v="0"/>
    <b v="0"/>
    <x v="7"/>
    <n v="0"/>
    <x v="121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x v="2401"/>
    <b v="0"/>
    <n v="9"/>
    <b v="0"/>
    <x v="19"/>
    <n v="1"/>
    <x v="1721"/>
    <x v="7"/>
    <x v="19"/>
    <x v="2401"/>
    <d v="2016-03-05T19:44:56"/>
    <x v="2"/>
  </r>
  <r>
    <x v="2402"/>
    <s v="Cupcake Truck Unite"/>
    <s v="Small town, delicious treats, and a mobile truck"/>
    <x v="14"/>
    <x v="401"/>
    <x v="2"/>
    <s v="US"/>
    <s v="USD"/>
    <x v="2400"/>
    <x v="2402"/>
    <b v="0"/>
    <n v="1"/>
    <b v="0"/>
    <x v="19"/>
    <n v="0"/>
    <x v="364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x v="2403"/>
    <b v="0"/>
    <n v="12"/>
    <b v="0"/>
    <x v="19"/>
    <n v="17"/>
    <x v="1722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x v="2404"/>
    <b v="0"/>
    <n v="0"/>
    <b v="0"/>
    <x v="19"/>
    <n v="0"/>
    <x v="121"/>
    <x v="7"/>
    <x v="19"/>
    <x v="2404"/>
    <d v="2016-01-03T00:56:47"/>
    <x v="0"/>
  </r>
  <r>
    <x v="2405"/>
    <s v="JoyShtick Food Truck"/>
    <s v="We are the first gaming-themed food truck, bringing gourmet pub fare to the Jacksonville area."/>
    <x v="10"/>
    <x v="1673"/>
    <x v="2"/>
    <s v="US"/>
    <s v="USD"/>
    <x v="2403"/>
    <x v="2405"/>
    <b v="0"/>
    <n v="20"/>
    <b v="0"/>
    <x v="19"/>
    <n v="23"/>
    <x v="172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x v="2406"/>
    <b v="0"/>
    <n v="16"/>
    <b v="0"/>
    <x v="19"/>
    <n v="41"/>
    <x v="1724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x v="2407"/>
    <b v="0"/>
    <n v="33"/>
    <b v="0"/>
    <x v="19"/>
    <n v="25"/>
    <x v="1725"/>
    <x v="7"/>
    <x v="19"/>
    <x v="2407"/>
    <d v="2015-04-11T06:00:00"/>
    <x v="0"/>
  </r>
  <r>
    <x v="2408"/>
    <s v="Sabroso On Wheels"/>
    <s v="A US Army Vet trying to get a Peruvian food truck going! Really good Peruvian food now mobile!"/>
    <x v="36"/>
    <x v="134"/>
    <x v="2"/>
    <s v="US"/>
    <s v="USD"/>
    <x v="2406"/>
    <x v="2408"/>
    <b v="0"/>
    <n v="2"/>
    <b v="0"/>
    <x v="19"/>
    <n v="0"/>
    <x v="2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x v="2409"/>
    <b v="0"/>
    <n v="6"/>
    <b v="0"/>
    <x v="19"/>
    <n v="2"/>
    <x v="468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x v="2410"/>
    <b v="0"/>
    <n v="0"/>
    <b v="0"/>
    <x v="19"/>
    <n v="0"/>
    <x v="121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x v="2411"/>
    <b v="0"/>
    <n v="3"/>
    <b v="0"/>
    <x v="19"/>
    <n v="1"/>
    <x v="679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x v="2412"/>
    <b v="0"/>
    <n v="0"/>
    <b v="0"/>
    <x v="19"/>
    <n v="0"/>
    <x v="121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x v="2413"/>
    <b v="0"/>
    <n v="3"/>
    <b v="0"/>
    <x v="19"/>
    <n v="1"/>
    <x v="1538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x v="2414"/>
    <b v="0"/>
    <n v="13"/>
    <b v="0"/>
    <x v="19"/>
    <n v="3"/>
    <x v="1726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x v="2415"/>
    <b v="0"/>
    <n v="6"/>
    <b v="0"/>
    <x v="19"/>
    <n v="1"/>
    <x v="1727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x v="2416"/>
    <b v="0"/>
    <n v="1"/>
    <b v="0"/>
    <x v="19"/>
    <n v="0"/>
    <x v="144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x v="2417"/>
    <b v="0"/>
    <n v="0"/>
    <b v="0"/>
    <x v="19"/>
    <n v="0"/>
    <x v="121"/>
    <x v="7"/>
    <x v="19"/>
    <x v="2417"/>
    <d v="2014-08-10T21:13:07"/>
    <x v="3"/>
  </r>
  <r>
    <x v="2418"/>
    <s v="Mexican food truck"/>
    <s v="I want to start my food truck business."/>
    <x v="31"/>
    <x v="139"/>
    <x v="2"/>
    <s v="US"/>
    <s v="USD"/>
    <x v="2416"/>
    <x v="2418"/>
    <b v="0"/>
    <n v="5"/>
    <b v="0"/>
    <x v="19"/>
    <n v="0"/>
    <x v="120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x v="2419"/>
    <b v="0"/>
    <n v="0"/>
    <b v="0"/>
    <x v="19"/>
    <n v="0"/>
    <x v="121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x v="2420"/>
    <b v="0"/>
    <n v="36"/>
    <b v="0"/>
    <x v="19"/>
    <n v="15"/>
    <x v="1728"/>
    <x v="7"/>
    <x v="19"/>
    <x v="2420"/>
    <d v="2014-11-10T01:41:35"/>
    <x v="3"/>
  </r>
  <r>
    <x v="2421"/>
    <s v="hot dog cart"/>
    <s v="help me start Merrill's first hot dog cart in this empty lot"/>
    <x v="12"/>
    <x v="116"/>
    <x v="2"/>
    <s v="US"/>
    <s v="USD"/>
    <x v="2419"/>
    <x v="2421"/>
    <b v="0"/>
    <n v="1"/>
    <b v="0"/>
    <x v="19"/>
    <n v="0"/>
    <x v="120"/>
    <x v="7"/>
    <x v="19"/>
    <x v="2421"/>
    <d v="2015-02-21T16:29:56"/>
    <x v="0"/>
  </r>
  <r>
    <x v="2422"/>
    <s v="Help starting a family owned food truck"/>
    <s v="Family owned business serving BBQ and seafood to the public"/>
    <x v="2"/>
    <x v="116"/>
    <x v="2"/>
    <s v="US"/>
    <s v="USD"/>
    <x v="2420"/>
    <x v="2422"/>
    <b v="0"/>
    <n v="1"/>
    <b v="0"/>
    <x v="19"/>
    <n v="0"/>
    <x v="120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x v="127"/>
    <x v="138"/>
    <x v="2"/>
    <s v="US"/>
    <s v="USD"/>
    <x v="2421"/>
    <x v="2423"/>
    <b v="0"/>
    <n v="1"/>
    <b v="0"/>
    <x v="19"/>
    <n v="0"/>
    <x v="1729"/>
    <x v="7"/>
    <x v="19"/>
    <x v="2423"/>
    <d v="2014-12-31T16:54:50"/>
    <x v="3"/>
  </r>
  <r>
    <x v="2424"/>
    <s v="Lily and Memphs"/>
    <s v="Great and creative food from the heart in the form of a sweet food truck!"/>
    <x v="31"/>
    <x v="622"/>
    <x v="2"/>
    <s v="US"/>
    <s v="USD"/>
    <x v="2422"/>
    <x v="2424"/>
    <b v="0"/>
    <n v="9"/>
    <b v="0"/>
    <x v="19"/>
    <n v="1"/>
    <x v="1730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x v="2425"/>
    <b v="0"/>
    <n v="1"/>
    <b v="0"/>
    <x v="19"/>
    <n v="0"/>
    <x v="120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x v="2426"/>
    <b v="0"/>
    <n v="0"/>
    <b v="0"/>
    <x v="19"/>
    <n v="0"/>
    <x v="121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x v="63"/>
    <x v="116"/>
    <x v="2"/>
    <s v="US"/>
    <s v="USD"/>
    <x v="2425"/>
    <x v="2427"/>
    <b v="0"/>
    <n v="1"/>
    <b v="0"/>
    <x v="19"/>
    <n v="0"/>
    <x v="120"/>
    <x v="7"/>
    <x v="19"/>
    <x v="2427"/>
    <d v="2016-03-23T06:38:53"/>
    <x v="2"/>
  </r>
  <r>
    <x v="2428"/>
    <s v="Premium Burgers"/>
    <s v="From Moo 2 You! We want to offer premium burgers to a taco flooded environment."/>
    <x v="19"/>
    <x v="116"/>
    <x v="2"/>
    <s v="US"/>
    <s v="USD"/>
    <x v="2426"/>
    <x v="2428"/>
    <b v="0"/>
    <n v="1"/>
    <b v="0"/>
    <x v="19"/>
    <n v="0"/>
    <x v="120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x v="2429"/>
    <b v="0"/>
    <n v="4"/>
    <b v="0"/>
    <x v="19"/>
    <n v="1"/>
    <x v="1731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x v="2430"/>
    <b v="0"/>
    <n v="2"/>
    <b v="0"/>
    <x v="19"/>
    <n v="1"/>
    <x v="678"/>
    <x v="7"/>
    <x v="19"/>
    <x v="2430"/>
    <d v="2016-02-12T03:08:24"/>
    <x v="2"/>
  </r>
  <r>
    <x v="2431"/>
    <s v="Murphy's good eatin'"/>
    <s v="Go to Colorado and run a food truck with homemade food of all kinds."/>
    <x v="57"/>
    <x v="369"/>
    <x v="2"/>
    <s v="US"/>
    <s v="USD"/>
    <x v="2429"/>
    <x v="2431"/>
    <b v="0"/>
    <n v="2"/>
    <b v="0"/>
    <x v="19"/>
    <n v="0"/>
    <x v="120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x v="32"/>
    <x v="369"/>
    <x v="2"/>
    <s v="US"/>
    <s v="USD"/>
    <x v="2430"/>
    <x v="2432"/>
    <b v="0"/>
    <n v="2"/>
    <b v="0"/>
    <x v="19"/>
    <n v="0"/>
    <x v="120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x v="2433"/>
    <b v="0"/>
    <n v="0"/>
    <b v="0"/>
    <x v="19"/>
    <n v="0"/>
    <x v="121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x v="2434"/>
    <b v="0"/>
    <n v="2"/>
    <b v="0"/>
    <x v="19"/>
    <n v="0"/>
    <x v="31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x v="2435"/>
    <b v="0"/>
    <n v="4"/>
    <b v="0"/>
    <x v="19"/>
    <n v="0"/>
    <x v="1732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x v="2436"/>
    <b v="0"/>
    <n v="2"/>
    <b v="0"/>
    <x v="19"/>
    <n v="0"/>
    <x v="377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x v="6"/>
    <x v="117"/>
    <x v="2"/>
    <s v="US"/>
    <s v="USD"/>
    <x v="2435"/>
    <x v="2437"/>
    <b v="0"/>
    <n v="0"/>
    <b v="0"/>
    <x v="19"/>
    <n v="0"/>
    <x v="121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x v="36"/>
    <x v="155"/>
    <x v="2"/>
    <s v="US"/>
    <s v="USD"/>
    <x v="2436"/>
    <x v="2438"/>
    <b v="0"/>
    <n v="1"/>
    <b v="0"/>
    <x v="19"/>
    <n v="0"/>
    <x v="73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x v="2439"/>
    <b v="0"/>
    <n v="0"/>
    <b v="0"/>
    <x v="19"/>
    <n v="0"/>
    <x v="121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x v="10"/>
    <x v="115"/>
    <x v="2"/>
    <s v="BE"/>
    <s v="EUR"/>
    <x v="2438"/>
    <x v="2440"/>
    <b v="0"/>
    <n v="2"/>
    <b v="0"/>
    <x v="19"/>
    <n v="0"/>
    <x v="144"/>
    <x v="7"/>
    <x v="19"/>
    <x v="2440"/>
    <d v="2016-02-13T21:35:13"/>
    <x v="2"/>
  </r>
  <r>
    <x v="2441"/>
    <s v="Bring Alchemy Pops to the People!"/>
    <s v="YOU can help Alchemy Pops POP up on a street near you!"/>
    <x v="51"/>
    <x v="1678"/>
    <x v="0"/>
    <s v="US"/>
    <s v="USD"/>
    <x v="2439"/>
    <x v="2441"/>
    <b v="0"/>
    <n v="109"/>
    <b v="1"/>
    <x v="33"/>
    <n v="108"/>
    <x v="173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x v="2442"/>
    <b v="0"/>
    <n v="372"/>
    <b v="1"/>
    <x v="33"/>
    <n v="126"/>
    <x v="9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x v="2443"/>
    <b v="0"/>
    <n v="311"/>
    <b v="1"/>
    <x v="33"/>
    <n v="203"/>
    <x v="1734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x v="2444"/>
    <b v="0"/>
    <n v="61"/>
    <b v="1"/>
    <x v="33"/>
    <n v="109"/>
    <x v="1735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x v="2445"/>
    <b v="0"/>
    <n v="115"/>
    <b v="1"/>
    <x v="33"/>
    <n v="173"/>
    <x v="1624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x v="2446"/>
    <b v="0"/>
    <n v="111"/>
    <b v="1"/>
    <x v="33"/>
    <n v="168"/>
    <x v="1736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x v="2447"/>
    <b v="0"/>
    <n v="337"/>
    <b v="1"/>
    <x v="33"/>
    <n v="427"/>
    <x v="1737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x v="2448"/>
    <b v="0"/>
    <n v="9"/>
    <b v="1"/>
    <x v="33"/>
    <n v="108"/>
    <x v="173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x v="2449"/>
    <b v="0"/>
    <n v="120"/>
    <b v="1"/>
    <x v="33"/>
    <n v="108"/>
    <x v="466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x v="2450"/>
    <b v="0"/>
    <n v="102"/>
    <b v="1"/>
    <x v="33"/>
    <n v="102"/>
    <x v="1739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x v="2451"/>
    <b v="0"/>
    <n v="186"/>
    <b v="1"/>
    <x v="33"/>
    <n v="115"/>
    <x v="1740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x v="2452"/>
    <b v="0"/>
    <n v="15"/>
    <b v="1"/>
    <x v="33"/>
    <n v="134"/>
    <x v="1741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x v="2453"/>
    <b v="0"/>
    <n v="67"/>
    <b v="1"/>
    <x v="33"/>
    <n v="155"/>
    <x v="3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x v="2454"/>
    <b v="0"/>
    <n v="130"/>
    <b v="1"/>
    <x v="33"/>
    <n v="101"/>
    <x v="1742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x v="2455"/>
    <b v="0"/>
    <n v="16"/>
    <b v="1"/>
    <x v="33"/>
    <n v="182"/>
    <x v="78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x v="2456"/>
    <b v="0"/>
    <n v="67"/>
    <b v="1"/>
    <x v="33"/>
    <n v="181"/>
    <x v="1743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x v="2457"/>
    <b v="0"/>
    <n v="124"/>
    <b v="1"/>
    <x v="33"/>
    <n v="102"/>
    <x v="1744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x v="2458"/>
    <b v="0"/>
    <n v="80"/>
    <b v="1"/>
    <x v="33"/>
    <n v="110"/>
    <x v="1745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x v="2459"/>
    <b v="0"/>
    <n v="282"/>
    <b v="1"/>
    <x v="33"/>
    <n v="102"/>
    <x v="1235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x v="2460"/>
    <b v="0"/>
    <n v="68"/>
    <b v="1"/>
    <x v="33"/>
    <n v="101"/>
    <x v="1746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x v="2461"/>
    <b v="0"/>
    <n v="86"/>
    <b v="1"/>
    <x v="14"/>
    <n v="104"/>
    <x v="1747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x v="2462"/>
    <b v="0"/>
    <n v="115"/>
    <b v="1"/>
    <x v="14"/>
    <n v="111"/>
    <x v="1748"/>
    <x v="4"/>
    <x v="14"/>
    <x v="2462"/>
    <d v="2012-07-19T04:28:16"/>
    <x v="5"/>
  </r>
  <r>
    <x v="2463"/>
    <s v="Emma Ate the Lion &quot;Songs Two Count Too&quot;"/>
    <s v="Emma Ate The Lion's debut full length album"/>
    <x v="13"/>
    <x v="66"/>
    <x v="0"/>
    <s v="US"/>
    <s v="USD"/>
    <x v="2460"/>
    <x v="2463"/>
    <b v="0"/>
    <n v="75"/>
    <b v="1"/>
    <x v="14"/>
    <n v="116"/>
    <x v="1117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x v="13"/>
    <x v="580"/>
    <x v="0"/>
    <s v="CA"/>
    <s v="CAD"/>
    <x v="2461"/>
    <x v="2464"/>
    <b v="0"/>
    <n v="43"/>
    <b v="1"/>
    <x v="14"/>
    <n v="111"/>
    <x v="123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x v="2465"/>
    <b v="0"/>
    <n v="48"/>
    <b v="1"/>
    <x v="14"/>
    <n v="180"/>
    <x v="1105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x v="2466"/>
    <b v="0"/>
    <n v="52"/>
    <b v="1"/>
    <x v="14"/>
    <n v="100"/>
    <x v="1749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x v="28"/>
    <x v="1699"/>
    <x v="0"/>
    <s v="US"/>
    <s v="USD"/>
    <x v="2464"/>
    <x v="2467"/>
    <b v="0"/>
    <n v="43"/>
    <b v="1"/>
    <x v="14"/>
    <n v="119"/>
    <x v="1750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x v="2468"/>
    <b v="0"/>
    <n v="58"/>
    <b v="1"/>
    <x v="14"/>
    <n v="107"/>
    <x v="1392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x v="2469"/>
    <b v="0"/>
    <n v="47"/>
    <b v="1"/>
    <x v="14"/>
    <n v="114"/>
    <x v="1751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x v="2470"/>
    <b v="0"/>
    <n v="36"/>
    <b v="1"/>
    <x v="14"/>
    <n v="103"/>
    <x v="1752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x v="2471"/>
    <b v="0"/>
    <n v="17"/>
    <b v="1"/>
    <x v="14"/>
    <n v="128"/>
    <x v="1753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x v="2472"/>
    <b v="0"/>
    <n v="104"/>
    <b v="1"/>
    <x v="14"/>
    <n v="136"/>
    <x v="276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x v="2473"/>
    <b v="0"/>
    <n v="47"/>
    <b v="1"/>
    <x v="14"/>
    <n v="100"/>
    <x v="1754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x v="2474"/>
    <b v="0"/>
    <n v="38"/>
    <b v="1"/>
    <x v="14"/>
    <n v="100"/>
    <x v="1755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x v="2475"/>
    <b v="0"/>
    <n v="81"/>
    <b v="1"/>
    <x v="14"/>
    <n v="105"/>
    <x v="1090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x v="50"/>
    <x v="1706"/>
    <x v="0"/>
    <s v="US"/>
    <s v="USD"/>
    <x v="2473"/>
    <x v="2476"/>
    <b v="0"/>
    <n v="55"/>
    <b v="1"/>
    <x v="14"/>
    <n v="105"/>
    <x v="1756"/>
    <x v="4"/>
    <x v="14"/>
    <x v="2476"/>
    <d v="2014-11-03T08:52:50"/>
    <x v="3"/>
  </r>
  <r>
    <x v="2477"/>
    <s v="Debut Album"/>
    <s v="Releasing my first album in August, and I need your help in order to get it done!"/>
    <x v="47"/>
    <x v="1707"/>
    <x v="0"/>
    <s v="US"/>
    <s v="USD"/>
    <x v="2474"/>
    <x v="2477"/>
    <b v="0"/>
    <n v="41"/>
    <b v="1"/>
    <x v="14"/>
    <n v="171"/>
    <x v="1757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x v="2478"/>
    <b v="0"/>
    <n v="79"/>
    <b v="1"/>
    <x v="14"/>
    <n v="128"/>
    <x v="1758"/>
    <x v="4"/>
    <x v="14"/>
    <x v="2478"/>
    <d v="2013-01-13T22:48:33"/>
    <x v="5"/>
  </r>
  <r>
    <x v="2479"/>
    <s v="FUEL FAKE NATIVES"/>
    <s v="Fake Natives is headed on tour this summer. Help them fill their tank with fossil fuels."/>
    <x v="43"/>
    <x v="1709"/>
    <x v="0"/>
    <s v="US"/>
    <s v="USD"/>
    <x v="2476"/>
    <x v="2479"/>
    <b v="0"/>
    <n v="16"/>
    <b v="1"/>
    <x v="14"/>
    <n v="133"/>
    <x v="1759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x v="2480"/>
    <b v="0"/>
    <n v="8"/>
    <b v="1"/>
    <x v="14"/>
    <n v="100"/>
    <x v="404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x v="2481"/>
    <b v="0"/>
    <n v="95"/>
    <b v="1"/>
    <x v="14"/>
    <n v="113"/>
    <x v="1760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x v="2482"/>
    <b v="0"/>
    <n v="25"/>
    <b v="1"/>
    <x v="14"/>
    <n v="100"/>
    <x v="1665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x v="2483"/>
    <b v="0"/>
    <n v="19"/>
    <b v="1"/>
    <x v="14"/>
    <n v="114"/>
    <x v="1761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x v="2484"/>
    <b v="0"/>
    <n v="90"/>
    <b v="1"/>
    <x v="14"/>
    <n v="119"/>
    <x v="1762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x v="2485"/>
    <b v="0"/>
    <n v="41"/>
    <b v="1"/>
    <x v="14"/>
    <n v="103"/>
    <x v="1763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x v="2486"/>
    <b v="0"/>
    <n v="30"/>
    <b v="1"/>
    <x v="14"/>
    <n v="266"/>
    <x v="1764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x v="2487"/>
    <b v="0"/>
    <n v="38"/>
    <b v="1"/>
    <x v="14"/>
    <n v="100"/>
    <x v="1765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x v="2488"/>
    <b v="0"/>
    <n v="65"/>
    <b v="1"/>
    <x v="14"/>
    <n v="107"/>
    <x v="1766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x v="2489"/>
    <b v="0"/>
    <n v="75"/>
    <b v="1"/>
    <x v="14"/>
    <n v="134"/>
    <x v="1767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x v="2490"/>
    <b v="0"/>
    <n v="16"/>
    <b v="1"/>
    <x v="14"/>
    <n v="121"/>
    <x v="1768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x v="2491"/>
    <b v="0"/>
    <n v="10"/>
    <b v="1"/>
    <x v="14"/>
    <n v="103"/>
    <x v="1769"/>
    <x v="4"/>
    <x v="14"/>
    <x v="2491"/>
    <d v="2011-01-16T01:51:00"/>
    <x v="7"/>
  </r>
  <r>
    <x v="2492"/>
    <s v="SUPER NICE EP 2012"/>
    <s v="We're a band from Hawaii trying to produce our first EP and we need help!"/>
    <x v="20"/>
    <x v="661"/>
    <x v="0"/>
    <s v="US"/>
    <s v="USD"/>
    <x v="2489"/>
    <x v="2492"/>
    <b v="0"/>
    <n v="27"/>
    <b v="1"/>
    <x v="14"/>
    <n v="125"/>
    <x v="1770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x v="2493"/>
    <b v="0"/>
    <n v="259"/>
    <b v="1"/>
    <x v="14"/>
    <n v="129"/>
    <x v="1771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x v="2494"/>
    <b v="0"/>
    <n v="39"/>
    <b v="1"/>
    <x v="14"/>
    <n v="101"/>
    <x v="1772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x v="2495"/>
    <b v="0"/>
    <n v="42"/>
    <b v="1"/>
    <x v="14"/>
    <n v="128"/>
    <x v="147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x v="2496"/>
    <b v="0"/>
    <n v="10"/>
    <b v="1"/>
    <x v="14"/>
    <n v="100"/>
    <x v="1773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x v="2497"/>
    <b v="0"/>
    <n v="56"/>
    <b v="1"/>
    <x v="14"/>
    <n v="113"/>
    <x v="1774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x v="2498"/>
    <b v="0"/>
    <n v="20"/>
    <b v="1"/>
    <x v="14"/>
    <n v="106"/>
    <x v="1775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x v="2499"/>
    <b v="0"/>
    <n v="170"/>
    <b v="1"/>
    <x v="14"/>
    <n v="203"/>
    <x v="1776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x v="2500"/>
    <b v="0"/>
    <n v="29"/>
    <b v="1"/>
    <x v="14"/>
    <n v="113"/>
    <x v="1777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x v="2501"/>
    <b v="0"/>
    <n v="7"/>
    <b v="0"/>
    <x v="34"/>
    <n v="3"/>
    <x v="1778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x v="2502"/>
    <b v="0"/>
    <n v="5"/>
    <b v="0"/>
    <x v="34"/>
    <n v="0"/>
    <x v="1779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x v="2503"/>
    <b v="0"/>
    <n v="0"/>
    <b v="0"/>
    <x v="34"/>
    <n v="0"/>
    <x v="121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x v="19"/>
    <x v="117"/>
    <x v="2"/>
    <s v="US"/>
    <s v="USD"/>
    <x v="2501"/>
    <x v="2504"/>
    <b v="0"/>
    <n v="0"/>
    <b v="0"/>
    <x v="34"/>
    <n v="0"/>
    <x v="121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x v="2505"/>
    <b v="0"/>
    <n v="0"/>
    <b v="0"/>
    <x v="34"/>
    <n v="0"/>
    <x v="121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x v="2506"/>
    <b v="0"/>
    <n v="2"/>
    <b v="0"/>
    <x v="34"/>
    <n v="1"/>
    <x v="2"/>
    <x v="7"/>
    <x v="34"/>
    <x v="2506"/>
    <d v="2015-10-03T21:00:00"/>
    <x v="0"/>
  </r>
  <r>
    <x v="2507"/>
    <s v="Help Cafe Talavera get a New Kitchen!"/>
    <s v="Unique dishes for a unique city!."/>
    <x v="350"/>
    <x v="117"/>
    <x v="2"/>
    <s v="US"/>
    <s v="USD"/>
    <x v="2504"/>
    <x v="2507"/>
    <b v="0"/>
    <n v="0"/>
    <b v="0"/>
    <x v="34"/>
    <n v="0"/>
    <x v="121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x v="2508"/>
    <b v="0"/>
    <n v="0"/>
    <b v="0"/>
    <x v="34"/>
    <n v="0"/>
    <x v="121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x v="2509"/>
    <b v="0"/>
    <n v="28"/>
    <b v="0"/>
    <x v="34"/>
    <n v="1"/>
    <x v="669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x v="2510"/>
    <b v="0"/>
    <n v="2"/>
    <b v="0"/>
    <x v="34"/>
    <n v="0"/>
    <x v="822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x v="57"/>
    <x v="117"/>
    <x v="2"/>
    <s v="GB"/>
    <s v="GBP"/>
    <x v="2508"/>
    <x v="2511"/>
    <b v="0"/>
    <n v="0"/>
    <b v="0"/>
    <x v="34"/>
    <n v="0"/>
    <x v="121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x v="2512"/>
    <b v="0"/>
    <n v="0"/>
    <b v="0"/>
    <x v="34"/>
    <n v="0"/>
    <x v="121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x v="2513"/>
    <b v="0"/>
    <n v="0"/>
    <b v="0"/>
    <x v="34"/>
    <n v="0"/>
    <x v="121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x v="2514"/>
    <b v="0"/>
    <n v="4"/>
    <b v="0"/>
    <x v="34"/>
    <n v="2"/>
    <x v="1780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x v="2515"/>
    <b v="0"/>
    <n v="12"/>
    <b v="0"/>
    <x v="34"/>
    <n v="19"/>
    <x v="1781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x v="2516"/>
    <b v="0"/>
    <n v="0"/>
    <b v="0"/>
    <x v="34"/>
    <n v="0"/>
    <x v="121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x v="2517"/>
    <b v="0"/>
    <n v="33"/>
    <b v="0"/>
    <x v="34"/>
    <n v="10"/>
    <x v="1782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x v="2518"/>
    <b v="0"/>
    <n v="0"/>
    <b v="0"/>
    <x v="34"/>
    <n v="0"/>
    <x v="121"/>
    <x v="7"/>
    <x v="34"/>
    <x v="2518"/>
    <d v="2014-11-13T17:20:28"/>
    <x v="3"/>
  </r>
  <r>
    <x v="2519"/>
    <s v="Kelli's Kitchen"/>
    <s v="Better than your mom's, better than Cracker Barrel, only at Kelli's Kitchen (all from scratch)."/>
    <x v="60"/>
    <x v="654"/>
    <x v="2"/>
    <s v="US"/>
    <s v="USD"/>
    <x v="2516"/>
    <x v="2519"/>
    <b v="0"/>
    <n v="4"/>
    <b v="0"/>
    <x v="34"/>
    <n v="0"/>
    <x v="1783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x v="2520"/>
    <b v="0"/>
    <n v="0"/>
    <b v="0"/>
    <x v="34"/>
    <n v="0"/>
    <x v="121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x v="2521"/>
    <b v="0"/>
    <n v="132"/>
    <b v="1"/>
    <x v="35"/>
    <n v="109"/>
    <x v="1784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x v="2522"/>
    <b v="0"/>
    <n v="27"/>
    <b v="1"/>
    <x v="35"/>
    <n v="100"/>
    <x v="1785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x v="2523"/>
    <b v="0"/>
    <n v="26"/>
    <b v="1"/>
    <x v="35"/>
    <n v="156"/>
    <x v="1786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x v="51"/>
    <x v="1731"/>
    <x v="0"/>
    <s v="US"/>
    <s v="USD"/>
    <x v="2521"/>
    <x v="2524"/>
    <b v="0"/>
    <n v="43"/>
    <b v="1"/>
    <x v="35"/>
    <n v="102"/>
    <x v="1787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x v="2525"/>
    <b v="0"/>
    <n v="80"/>
    <b v="1"/>
    <x v="35"/>
    <n v="100"/>
    <x v="1788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x v="2526"/>
    <b v="0"/>
    <n v="33"/>
    <b v="1"/>
    <x v="35"/>
    <n v="113"/>
    <x v="1789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x v="2527"/>
    <b v="0"/>
    <n v="71"/>
    <b v="1"/>
    <x v="35"/>
    <n v="102"/>
    <x v="212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x v="2528"/>
    <b v="0"/>
    <n v="81"/>
    <b v="1"/>
    <x v="35"/>
    <n v="107"/>
    <x v="1790"/>
    <x v="4"/>
    <x v="35"/>
    <x v="2528"/>
    <d v="2015-08-20T11:00:00"/>
    <x v="0"/>
  </r>
  <r>
    <x v="2529"/>
    <s v="UrbanArias is DC's Contemporary Opera Company"/>
    <s v="Opera. Short. New."/>
    <x v="12"/>
    <x v="1736"/>
    <x v="0"/>
    <s v="US"/>
    <s v="USD"/>
    <x v="2526"/>
    <x v="2529"/>
    <b v="0"/>
    <n v="76"/>
    <b v="1"/>
    <x v="35"/>
    <n v="104"/>
    <x v="1791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x v="2530"/>
    <b v="0"/>
    <n v="48"/>
    <b v="1"/>
    <x v="35"/>
    <n v="100"/>
    <x v="1792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x v="2531"/>
    <b v="0"/>
    <n v="61"/>
    <b v="1"/>
    <x v="35"/>
    <n v="100"/>
    <x v="17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x v="2532"/>
    <b v="0"/>
    <n v="60"/>
    <b v="1"/>
    <x v="35"/>
    <n v="126"/>
    <x v="1794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x v="2533"/>
    <b v="0"/>
    <n v="136"/>
    <b v="1"/>
    <x v="35"/>
    <n v="111"/>
    <x v="772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x v="2534"/>
    <b v="0"/>
    <n v="14"/>
    <b v="1"/>
    <x v="35"/>
    <n v="105"/>
    <x v="1795"/>
    <x v="4"/>
    <x v="35"/>
    <x v="2534"/>
    <d v="2010-01-01T06:00:00"/>
    <x v="8"/>
  </r>
  <r>
    <x v="2535"/>
    <s v="Mark Hayes Requiem Recording"/>
    <s v="Mark Hayes: Requiem Recording"/>
    <x v="22"/>
    <x v="1741"/>
    <x v="0"/>
    <s v="US"/>
    <s v="USD"/>
    <x v="2532"/>
    <x v="2535"/>
    <b v="0"/>
    <n v="78"/>
    <b v="1"/>
    <x v="35"/>
    <n v="104"/>
    <x v="1796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x v="2536"/>
    <b v="0"/>
    <n v="4"/>
    <b v="1"/>
    <x v="35"/>
    <n v="116"/>
    <x v="1797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x v="2537"/>
    <b v="0"/>
    <n v="11"/>
    <b v="1"/>
    <x v="35"/>
    <n v="110"/>
    <x v="101"/>
    <x v="4"/>
    <x v="35"/>
    <x v="2537"/>
    <d v="2011-08-01T15:34:15"/>
    <x v="6"/>
  </r>
  <r>
    <x v="2538"/>
    <s v="Me, Myself and Albinoni"/>
    <s v="I will record 2 of Tomaso Albinoni's concertos for 2 oboes playing both parts myself."/>
    <x v="102"/>
    <x v="1743"/>
    <x v="0"/>
    <s v="US"/>
    <s v="USD"/>
    <x v="2535"/>
    <x v="2538"/>
    <b v="0"/>
    <n v="185"/>
    <b v="1"/>
    <x v="35"/>
    <n v="113"/>
    <x v="1798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x v="2539"/>
    <b v="0"/>
    <n v="59"/>
    <b v="1"/>
    <x v="35"/>
    <n v="100"/>
    <x v="1799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x v="2540"/>
    <b v="0"/>
    <n v="27"/>
    <b v="1"/>
    <x v="35"/>
    <n v="103"/>
    <x v="1800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x v="2541"/>
    <b v="0"/>
    <n v="63"/>
    <b v="1"/>
    <x v="35"/>
    <n v="107"/>
    <x v="35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x v="2542"/>
    <b v="0"/>
    <n v="13"/>
    <b v="1"/>
    <x v="35"/>
    <n v="104"/>
    <x v="1801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x v="2543"/>
    <b v="0"/>
    <n v="13"/>
    <b v="1"/>
    <x v="35"/>
    <n v="156"/>
    <x v="1802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x v="10"/>
    <x v="1749"/>
    <x v="0"/>
    <s v="US"/>
    <s v="USD"/>
    <x v="2541"/>
    <x v="2544"/>
    <b v="0"/>
    <n v="57"/>
    <b v="1"/>
    <x v="35"/>
    <n v="101"/>
    <x v="1803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x v="2545"/>
    <b v="0"/>
    <n v="61"/>
    <b v="1"/>
    <x v="35"/>
    <n v="195"/>
    <x v="1804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x v="2546"/>
    <b v="0"/>
    <n v="65"/>
    <b v="1"/>
    <x v="35"/>
    <n v="112"/>
    <x v="180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x v="2547"/>
    <b v="0"/>
    <n v="134"/>
    <b v="1"/>
    <x v="35"/>
    <n v="120"/>
    <x v="1806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x v="2548"/>
    <b v="0"/>
    <n v="37"/>
    <b v="1"/>
    <x v="35"/>
    <n v="102"/>
    <x v="1807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x v="2549"/>
    <b v="0"/>
    <n v="37"/>
    <b v="1"/>
    <x v="35"/>
    <n v="103"/>
    <x v="1808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x v="2550"/>
    <b v="0"/>
    <n v="150"/>
    <b v="1"/>
    <x v="35"/>
    <n v="101"/>
    <x v="1809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x v="2551"/>
    <b v="0"/>
    <n v="56"/>
    <b v="1"/>
    <x v="35"/>
    <n v="103"/>
    <x v="1810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x v="2552"/>
    <b v="0"/>
    <n v="18"/>
    <b v="1"/>
    <x v="35"/>
    <n v="107"/>
    <x v="1811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x v="2553"/>
    <b v="0"/>
    <n v="60"/>
    <b v="1"/>
    <x v="35"/>
    <n v="156"/>
    <x v="1812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x v="2554"/>
    <b v="0"/>
    <n v="67"/>
    <b v="1"/>
    <x v="35"/>
    <n v="123"/>
    <x v="1813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x v="2555"/>
    <b v="0"/>
    <n v="35"/>
    <b v="1"/>
    <x v="35"/>
    <n v="107"/>
    <x v="181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x v="2556"/>
    <b v="0"/>
    <n v="34"/>
    <b v="1"/>
    <x v="35"/>
    <n v="106"/>
    <x v="1815"/>
    <x v="4"/>
    <x v="35"/>
    <x v="2556"/>
    <d v="2012-12-24T23:47:37"/>
    <x v="5"/>
  </r>
  <r>
    <x v="2557"/>
    <s v="European Tour"/>
    <s v="Raising money for our concert tour of Switzerland and Germany in June/July 2014"/>
    <x v="42"/>
    <x v="1761"/>
    <x v="0"/>
    <s v="GB"/>
    <s v="GBP"/>
    <x v="2554"/>
    <x v="2557"/>
    <b v="0"/>
    <n v="36"/>
    <b v="1"/>
    <x v="35"/>
    <n v="118"/>
    <x v="1816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x v="21"/>
    <x v="1762"/>
    <x v="0"/>
    <s v="AU"/>
    <s v="AUD"/>
    <x v="2555"/>
    <x v="2558"/>
    <b v="0"/>
    <n v="18"/>
    <b v="1"/>
    <x v="35"/>
    <n v="109"/>
    <x v="1817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x v="2559"/>
    <b v="0"/>
    <n v="25"/>
    <b v="1"/>
    <x v="35"/>
    <n v="111"/>
    <x v="1818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x v="2560"/>
    <b v="0"/>
    <n v="21"/>
    <b v="1"/>
    <x v="35"/>
    <n v="100"/>
    <x v="1819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x v="2561"/>
    <b v="0"/>
    <n v="0"/>
    <b v="0"/>
    <x v="19"/>
    <n v="0"/>
    <x v="121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x v="2562"/>
    <b v="0"/>
    <n v="3"/>
    <b v="0"/>
    <x v="19"/>
    <n v="1"/>
    <x v="380"/>
    <x v="7"/>
    <x v="19"/>
    <x v="2562"/>
    <d v="2016-10-11T12:35:39"/>
    <x v="2"/>
  </r>
  <r>
    <x v="2563"/>
    <s v="Phoenix Pearl Boba Tea Truck (Canceled)"/>
    <s v="Michigan based bubble tea and specialty ice cream food truck"/>
    <x v="22"/>
    <x v="117"/>
    <x v="1"/>
    <s v="US"/>
    <s v="USD"/>
    <x v="2560"/>
    <x v="2563"/>
    <b v="0"/>
    <n v="0"/>
    <b v="0"/>
    <x v="19"/>
    <n v="0"/>
    <x v="121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x v="2564"/>
    <b v="0"/>
    <n v="0"/>
    <b v="0"/>
    <x v="19"/>
    <n v="0"/>
    <x v="121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x v="2565"/>
    <b v="0"/>
    <n v="1"/>
    <b v="0"/>
    <x v="19"/>
    <n v="1"/>
    <x v="101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x v="2566"/>
    <b v="0"/>
    <n v="0"/>
    <b v="0"/>
    <x v="19"/>
    <n v="0"/>
    <x v="121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x v="2567"/>
    <b v="0"/>
    <n v="2"/>
    <b v="0"/>
    <x v="19"/>
    <n v="0"/>
    <x v="88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x v="2568"/>
    <b v="0"/>
    <n v="1"/>
    <b v="0"/>
    <x v="19"/>
    <n v="1"/>
    <x v="73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x v="2569"/>
    <b v="0"/>
    <n v="2"/>
    <b v="0"/>
    <x v="19"/>
    <n v="2"/>
    <x v="1820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x v="2570"/>
    <b v="0"/>
    <n v="2"/>
    <b v="0"/>
    <x v="19"/>
    <n v="1"/>
    <x v="1821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x v="2571"/>
    <b v="0"/>
    <n v="4"/>
    <b v="0"/>
    <x v="19"/>
    <n v="0"/>
    <x v="368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x v="2572"/>
    <b v="0"/>
    <n v="0"/>
    <b v="0"/>
    <x v="19"/>
    <n v="0"/>
    <x v="121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x v="2573"/>
    <b v="0"/>
    <n v="0"/>
    <b v="0"/>
    <x v="19"/>
    <n v="0"/>
    <x v="121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x v="2574"/>
    <b v="0"/>
    <n v="0"/>
    <b v="0"/>
    <x v="19"/>
    <n v="0"/>
    <x v="121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x v="2575"/>
    <b v="0"/>
    <n v="0"/>
    <b v="0"/>
    <x v="19"/>
    <n v="0"/>
    <x v="121"/>
    <x v="7"/>
    <x v="19"/>
    <x v="2575"/>
    <d v="2015-01-12T02:36:34"/>
    <x v="3"/>
  </r>
  <r>
    <x v="2576"/>
    <s v="2 Go Fast Food (Canceled)"/>
    <s v="A New Twist with an American and Philippine fast food Mobile Trailer."/>
    <x v="3"/>
    <x v="117"/>
    <x v="1"/>
    <s v="US"/>
    <s v="USD"/>
    <x v="2573"/>
    <x v="2576"/>
    <b v="0"/>
    <n v="0"/>
    <b v="0"/>
    <x v="19"/>
    <n v="0"/>
    <x v="121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x v="2577"/>
    <b v="0"/>
    <n v="0"/>
    <b v="0"/>
    <x v="19"/>
    <n v="0"/>
    <x v="121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x v="2578"/>
    <b v="0"/>
    <n v="0"/>
    <b v="0"/>
    <x v="19"/>
    <n v="0"/>
    <x v="121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x v="2579"/>
    <b v="0"/>
    <n v="12"/>
    <b v="0"/>
    <x v="19"/>
    <n v="0"/>
    <x v="1822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x v="2580"/>
    <b v="0"/>
    <n v="2"/>
    <b v="0"/>
    <x v="19"/>
    <n v="1"/>
    <x v="156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x v="2581"/>
    <b v="0"/>
    <n v="11"/>
    <b v="0"/>
    <x v="19"/>
    <n v="11"/>
    <x v="1823"/>
    <x v="7"/>
    <x v="19"/>
    <x v="2581"/>
    <d v="2015-11-16T16:04:58"/>
    <x v="0"/>
  </r>
  <r>
    <x v="2582"/>
    <s v="Drunken Wings"/>
    <s v="The place where chicken meets liquor for the first time!"/>
    <x v="161"/>
    <x v="116"/>
    <x v="2"/>
    <s v="US"/>
    <s v="USD"/>
    <x v="2579"/>
    <x v="2582"/>
    <b v="0"/>
    <n v="1"/>
    <b v="0"/>
    <x v="19"/>
    <n v="0"/>
    <x v="120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x v="28"/>
    <x v="139"/>
    <x v="2"/>
    <s v="US"/>
    <s v="USD"/>
    <x v="2580"/>
    <x v="2583"/>
    <b v="0"/>
    <n v="5"/>
    <b v="0"/>
    <x v="19"/>
    <n v="1"/>
    <x v="120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x v="3"/>
    <x v="117"/>
    <x v="2"/>
    <s v="US"/>
    <s v="USD"/>
    <x v="2581"/>
    <x v="2584"/>
    <b v="0"/>
    <n v="0"/>
    <b v="0"/>
    <x v="19"/>
    <n v="0"/>
    <x v="121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x v="2585"/>
    <b v="0"/>
    <n v="1"/>
    <b v="0"/>
    <x v="19"/>
    <n v="0"/>
    <x v="73"/>
    <x v="7"/>
    <x v="19"/>
    <x v="2585"/>
    <d v="2014-07-05T23:07:12"/>
    <x v="3"/>
  </r>
  <r>
    <x v="2586"/>
    <s v="Inspire Healthy Eating"/>
    <s v="I would like to bring fresh salad and food to the streets of London at a reasonable price."/>
    <x v="9"/>
    <x v="139"/>
    <x v="2"/>
    <s v="GB"/>
    <s v="GBP"/>
    <x v="2583"/>
    <x v="2586"/>
    <b v="0"/>
    <n v="1"/>
    <b v="0"/>
    <x v="19"/>
    <n v="0"/>
    <x v="144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x v="2587"/>
    <b v="0"/>
    <n v="6"/>
    <b v="0"/>
    <x v="19"/>
    <n v="2"/>
    <x v="1824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x v="2588"/>
    <b v="0"/>
    <n v="8"/>
    <b v="0"/>
    <x v="19"/>
    <n v="4"/>
    <x v="1825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x v="2589"/>
    <b v="0"/>
    <n v="1"/>
    <b v="0"/>
    <x v="19"/>
    <n v="0"/>
    <x v="144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x v="2590"/>
    <b v="0"/>
    <n v="0"/>
    <b v="0"/>
    <x v="19"/>
    <n v="0"/>
    <x v="121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x v="2591"/>
    <b v="0"/>
    <n v="2"/>
    <b v="0"/>
    <x v="19"/>
    <n v="2"/>
    <x v="31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x v="2592"/>
    <b v="0"/>
    <n v="1"/>
    <b v="0"/>
    <x v="19"/>
    <n v="0"/>
    <x v="73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x v="2593"/>
    <b v="0"/>
    <n v="0"/>
    <b v="0"/>
    <x v="19"/>
    <n v="0"/>
    <x v="121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x v="2594"/>
    <b v="0"/>
    <n v="1"/>
    <b v="0"/>
    <x v="19"/>
    <n v="0"/>
    <x v="120"/>
    <x v="7"/>
    <x v="19"/>
    <x v="2594"/>
    <d v="2014-08-07T23:13:48"/>
    <x v="3"/>
  </r>
  <r>
    <x v="2595"/>
    <s v="Food Truck for Little Fox Bakery"/>
    <s v="Looking to put the best baked goods in Bowling Green on wheels"/>
    <x v="36"/>
    <x v="1767"/>
    <x v="2"/>
    <s v="US"/>
    <s v="USD"/>
    <x v="2592"/>
    <x v="2595"/>
    <b v="0"/>
    <n v="19"/>
    <b v="0"/>
    <x v="19"/>
    <n v="12"/>
    <x v="1826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x v="2596"/>
    <b v="0"/>
    <n v="27"/>
    <b v="0"/>
    <x v="19"/>
    <n v="24"/>
    <x v="182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x v="2597"/>
    <b v="0"/>
    <n v="7"/>
    <b v="0"/>
    <x v="19"/>
    <n v="6"/>
    <x v="1828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x v="2598"/>
    <b v="0"/>
    <n v="14"/>
    <b v="0"/>
    <x v="19"/>
    <n v="39"/>
    <x v="1829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x v="354"/>
    <x v="456"/>
    <x v="2"/>
    <s v="US"/>
    <s v="USD"/>
    <x v="2596"/>
    <x v="2599"/>
    <b v="0"/>
    <n v="5"/>
    <b v="0"/>
    <x v="19"/>
    <n v="1"/>
    <x v="656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x v="63"/>
    <x v="1505"/>
    <x v="2"/>
    <s v="US"/>
    <s v="USD"/>
    <x v="2597"/>
    <x v="2600"/>
    <b v="0"/>
    <n v="30"/>
    <b v="0"/>
    <x v="19"/>
    <n v="7"/>
    <x v="1830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x v="2601"/>
    <b v="1"/>
    <n v="151"/>
    <b v="1"/>
    <x v="36"/>
    <n v="661"/>
    <x v="95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x v="2602"/>
    <b v="1"/>
    <n v="489"/>
    <b v="1"/>
    <x v="36"/>
    <n v="326"/>
    <x v="1831"/>
    <x v="2"/>
    <x v="36"/>
    <x v="2602"/>
    <d v="2014-11-12T21:20:00"/>
    <x v="3"/>
  </r>
  <r>
    <x v="2603"/>
    <s v="Manned Mock Mars Mission"/>
    <s v="I will be building a mock space station and simulate living on Mars for two weeks."/>
    <x v="257"/>
    <x v="702"/>
    <x v="0"/>
    <s v="US"/>
    <s v="USD"/>
    <x v="2600"/>
    <x v="2603"/>
    <b v="1"/>
    <n v="50"/>
    <b v="1"/>
    <x v="36"/>
    <n v="101"/>
    <x v="1832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x v="2604"/>
    <b v="1"/>
    <n v="321"/>
    <b v="1"/>
    <x v="36"/>
    <n v="104"/>
    <x v="1833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x v="2605"/>
    <b v="1"/>
    <n v="1762"/>
    <b v="1"/>
    <x v="36"/>
    <n v="107"/>
    <x v="1834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x v="2606"/>
    <b v="1"/>
    <n v="385"/>
    <b v="1"/>
    <x v="36"/>
    <n v="110"/>
    <x v="1835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x v="2607"/>
    <b v="1"/>
    <n v="398"/>
    <b v="1"/>
    <x v="36"/>
    <n v="408"/>
    <x v="799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x v="2608"/>
    <b v="1"/>
    <n v="304"/>
    <b v="1"/>
    <x v="36"/>
    <n v="224"/>
    <x v="1836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x v="2609"/>
    <b v="1"/>
    <n v="676"/>
    <b v="1"/>
    <x v="36"/>
    <n v="304"/>
    <x v="1837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x v="355"/>
    <x v="1778"/>
    <x v="0"/>
    <s v="US"/>
    <s v="USD"/>
    <x v="2607"/>
    <x v="2610"/>
    <b v="1"/>
    <n v="577"/>
    <b v="1"/>
    <x v="36"/>
    <n v="141"/>
    <x v="1838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x v="2611"/>
    <b v="1"/>
    <n v="3663"/>
    <b v="1"/>
    <x v="36"/>
    <n v="2791"/>
    <x v="1839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x v="2612"/>
    <b v="1"/>
    <n v="294"/>
    <b v="1"/>
    <x v="36"/>
    <n v="172"/>
    <x v="700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x v="2613"/>
    <b v="1"/>
    <n v="28"/>
    <b v="1"/>
    <x v="36"/>
    <n v="101"/>
    <x v="1840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x v="2614"/>
    <b v="1"/>
    <n v="100"/>
    <b v="1"/>
    <x v="36"/>
    <n v="102"/>
    <x v="184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x v="2615"/>
    <b v="0"/>
    <n v="72"/>
    <b v="1"/>
    <x v="36"/>
    <n v="170"/>
    <x v="1842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x v="2616"/>
    <b v="1"/>
    <n v="238"/>
    <b v="1"/>
    <x v="36"/>
    <n v="115"/>
    <x v="1843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x v="2617"/>
    <b v="1"/>
    <n v="159"/>
    <b v="1"/>
    <x v="36"/>
    <n v="878"/>
    <x v="1844"/>
    <x v="2"/>
    <x v="36"/>
    <x v="2617"/>
    <d v="2014-10-20T20:59:11"/>
    <x v="3"/>
  </r>
  <r>
    <x v="2618"/>
    <s v="SPACE ART FEATURING ASTRONAUTS #WeBelieveInAstronauts"/>
    <s v="LTD ED COLLECTIBLE SPACE ART FEAT. ASTRONAUTS"/>
    <x v="36"/>
    <x v="1786"/>
    <x v="0"/>
    <s v="US"/>
    <s v="USD"/>
    <x v="2615"/>
    <x v="2618"/>
    <b v="1"/>
    <n v="77"/>
    <b v="1"/>
    <x v="36"/>
    <n v="105"/>
    <x v="1845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x v="2619"/>
    <b v="1"/>
    <n v="53"/>
    <b v="1"/>
    <x v="36"/>
    <n v="188"/>
    <x v="1341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x v="2620"/>
    <b v="1"/>
    <n v="1251"/>
    <b v="1"/>
    <x v="36"/>
    <n v="144"/>
    <x v="1846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x v="2621"/>
    <b v="1"/>
    <n v="465"/>
    <b v="1"/>
    <x v="36"/>
    <n v="146"/>
    <x v="1847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x v="2622"/>
    <b v="0"/>
    <n v="74"/>
    <b v="1"/>
    <x v="36"/>
    <n v="131"/>
    <x v="1848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x v="2623"/>
    <b v="0"/>
    <n v="62"/>
    <b v="1"/>
    <x v="36"/>
    <n v="114"/>
    <x v="1849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x v="2624"/>
    <b v="0"/>
    <n v="3468"/>
    <b v="1"/>
    <x v="36"/>
    <n v="1379"/>
    <x v="905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x v="2625"/>
    <b v="0"/>
    <n v="52"/>
    <b v="1"/>
    <x v="36"/>
    <n v="956"/>
    <x v="1850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x v="2626"/>
    <b v="0"/>
    <n v="50"/>
    <b v="1"/>
    <x v="36"/>
    <n v="112"/>
    <x v="150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x v="2627"/>
    <b v="0"/>
    <n v="45"/>
    <b v="1"/>
    <x v="36"/>
    <n v="647"/>
    <x v="1851"/>
    <x v="2"/>
    <x v="36"/>
    <x v="2627"/>
    <d v="2015-11-26T20:54:21"/>
    <x v="0"/>
  </r>
  <r>
    <x v="2628"/>
    <s v="Pie In Space!"/>
    <s v="A high school freshman is sending pie into space and you can be a part of it.  GO SCIENCE!!!"/>
    <x v="357"/>
    <x v="1796"/>
    <x v="0"/>
    <s v="US"/>
    <s v="USD"/>
    <x v="2625"/>
    <x v="2628"/>
    <b v="0"/>
    <n v="21"/>
    <b v="1"/>
    <x v="36"/>
    <n v="110"/>
    <x v="1852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x v="10"/>
    <x v="1797"/>
    <x v="0"/>
    <s v="GB"/>
    <s v="GBP"/>
    <x v="2626"/>
    <x v="2629"/>
    <b v="0"/>
    <n v="100"/>
    <b v="1"/>
    <x v="36"/>
    <n v="128"/>
    <x v="1853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x v="2630"/>
    <b v="0"/>
    <n v="81"/>
    <b v="1"/>
    <x v="36"/>
    <n v="158"/>
    <x v="1854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x v="2631"/>
    <b v="0"/>
    <n v="286"/>
    <b v="1"/>
    <x v="36"/>
    <n v="115"/>
    <x v="1855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x v="358"/>
    <x v="1800"/>
    <x v="0"/>
    <s v="US"/>
    <s v="USD"/>
    <x v="2629"/>
    <x v="2632"/>
    <b v="0"/>
    <n v="42"/>
    <b v="1"/>
    <x v="36"/>
    <n v="137"/>
    <x v="1856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x v="10"/>
    <x v="1801"/>
    <x v="0"/>
    <s v="US"/>
    <s v="USD"/>
    <x v="2630"/>
    <x v="2633"/>
    <b v="0"/>
    <n v="199"/>
    <b v="1"/>
    <x v="36"/>
    <n v="355"/>
    <x v="1857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x v="2634"/>
    <b v="0"/>
    <n v="25"/>
    <b v="1"/>
    <x v="36"/>
    <n v="106"/>
    <x v="1858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x v="2635"/>
    <b v="0"/>
    <n v="84"/>
    <b v="1"/>
    <x v="36"/>
    <n v="100"/>
    <x v="185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x v="2636"/>
    <b v="0"/>
    <n v="50"/>
    <b v="1"/>
    <x v="36"/>
    <n v="187"/>
    <x v="1860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x v="2"/>
    <x v="1805"/>
    <x v="0"/>
    <s v="US"/>
    <s v="USD"/>
    <x v="2634"/>
    <x v="2637"/>
    <b v="0"/>
    <n v="26"/>
    <b v="1"/>
    <x v="36"/>
    <n v="166"/>
    <x v="1861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x v="2638"/>
    <b v="0"/>
    <n v="14"/>
    <b v="1"/>
    <x v="36"/>
    <n v="102"/>
    <x v="1862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x v="2639"/>
    <b v="0"/>
    <n v="49"/>
    <b v="1"/>
    <x v="36"/>
    <n v="164"/>
    <x v="1863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x v="2640"/>
    <b v="0"/>
    <n v="69"/>
    <b v="1"/>
    <x v="36"/>
    <n v="106"/>
    <x v="186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x v="15"/>
    <x v="493"/>
    <x v="2"/>
    <s v="US"/>
    <s v="USD"/>
    <x v="2638"/>
    <x v="2641"/>
    <b v="0"/>
    <n v="1"/>
    <b v="0"/>
    <x v="36"/>
    <n v="1"/>
    <x v="2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x v="2642"/>
    <b v="0"/>
    <n v="0"/>
    <b v="0"/>
    <x v="36"/>
    <n v="0"/>
    <x v="121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x v="2643"/>
    <b v="1"/>
    <n v="1501"/>
    <b v="0"/>
    <x v="36"/>
    <n v="34"/>
    <x v="1865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x v="2644"/>
    <b v="1"/>
    <n v="52"/>
    <b v="0"/>
    <x v="36"/>
    <n v="2"/>
    <x v="1866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x v="2645"/>
    <b v="1"/>
    <n v="23"/>
    <b v="0"/>
    <x v="36"/>
    <n v="11"/>
    <x v="1867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x v="2646"/>
    <b v="1"/>
    <n v="535"/>
    <b v="0"/>
    <x v="36"/>
    <n v="8"/>
    <x v="1868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x v="2647"/>
    <b v="0"/>
    <n v="3"/>
    <b v="0"/>
    <x v="36"/>
    <n v="1"/>
    <x v="1028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x v="2648"/>
    <b v="0"/>
    <n v="6"/>
    <b v="0"/>
    <x v="36"/>
    <n v="1"/>
    <x v="1869"/>
    <x v="2"/>
    <x v="36"/>
    <x v="2648"/>
    <d v="2016-03-09T17:09:20"/>
    <x v="2"/>
  </r>
  <r>
    <x v="2649"/>
    <s v="The Mission - Please Check Back Soon (Canceled)"/>
    <s v="They have launched a Kickstarter."/>
    <x v="152"/>
    <x v="1811"/>
    <x v="1"/>
    <s v="US"/>
    <s v="USD"/>
    <x v="2645"/>
    <x v="2649"/>
    <b v="0"/>
    <n v="3"/>
    <b v="0"/>
    <x v="36"/>
    <n v="0"/>
    <x v="1870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x v="2650"/>
    <b v="0"/>
    <n v="5"/>
    <b v="0"/>
    <x v="36"/>
    <n v="1"/>
    <x v="1871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x v="2651"/>
    <b v="0"/>
    <n v="17"/>
    <b v="0"/>
    <x v="36"/>
    <n v="2"/>
    <x v="187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x v="2652"/>
    <b v="0"/>
    <n v="11"/>
    <b v="0"/>
    <x v="36"/>
    <n v="1"/>
    <x v="1873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x v="2653"/>
    <b v="0"/>
    <n v="70"/>
    <b v="0"/>
    <x v="36"/>
    <n v="12"/>
    <x v="187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x v="2654"/>
    <b v="0"/>
    <n v="6"/>
    <b v="0"/>
    <x v="36"/>
    <n v="0"/>
    <x v="434"/>
    <x v="2"/>
    <x v="36"/>
    <x v="2654"/>
    <d v="2015-04-21T13:25:26"/>
    <x v="0"/>
  </r>
  <r>
    <x v="2655"/>
    <s v="Balloons (Canceled)"/>
    <s v="Thank you for your support!"/>
    <x v="36"/>
    <x v="1815"/>
    <x v="1"/>
    <s v="US"/>
    <s v="USD"/>
    <x v="2651"/>
    <x v="2655"/>
    <b v="0"/>
    <n v="43"/>
    <b v="0"/>
    <x v="36"/>
    <n v="21"/>
    <x v="1875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x v="60"/>
    <x v="1816"/>
    <x v="1"/>
    <s v="US"/>
    <s v="USD"/>
    <x v="2652"/>
    <x v="2656"/>
    <b v="0"/>
    <n v="152"/>
    <b v="0"/>
    <x v="36"/>
    <n v="11"/>
    <x v="187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x v="2657"/>
    <b v="0"/>
    <n v="59"/>
    <b v="0"/>
    <x v="36"/>
    <n v="19"/>
    <x v="1877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x v="2658"/>
    <b v="0"/>
    <n v="4"/>
    <b v="0"/>
    <x v="36"/>
    <n v="0"/>
    <x v="1878"/>
    <x v="2"/>
    <x v="36"/>
    <x v="2658"/>
    <d v="2016-07-30T21:13:14"/>
    <x v="2"/>
  </r>
  <r>
    <x v="2659"/>
    <s v="test (Canceled)"/>
    <s v="test"/>
    <x v="197"/>
    <x v="1819"/>
    <x v="1"/>
    <s v="US"/>
    <s v="USD"/>
    <x v="2655"/>
    <x v="2659"/>
    <b v="0"/>
    <n v="10"/>
    <b v="0"/>
    <x v="36"/>
    <n v="3"/>
    <x v="1879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x v="2660"/>
    <b v="0"/>
    <n v="5"/>
    <b v="0"/>
    <x v="36"/>
    <n v="0"/>
    <x v="1880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x v="2661"/>
    <b v="0"/>
    <n v="60"/>
    <b v="1"/>
    <x v="37"/>
    <n v="103"/>
    <x v="1881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x v="2662"/>
    <b v="0"/>
    <n v="80"/>
    <b v="1"/>
    <x v="37"/>
    <n v="107"/>
    <x v="1882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x v="2663"/>
    <b v="0"/>
    <n v="56"/>
    <b v="1"/>
    <x v="37"/>
    <n v="105"/>
    <x v="1883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x v="2664"/>
    <b v="0"/>
    <n v="104"/>
    <b v="1"/>
    <x v="37"/>
    <n v="103"/>
    <x v="188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x v="2665"/>
    <b v="0"/>
    <n v="46"/>
    <b v="1"/>
    <x v="37"/>
    <n v="123"/>
    <x v="1885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x v="2666"/>
    <b v="0"/>
    <n v="206"/>
    <b v="1"/>
    <x v="37"/>
    <n v="159"/>
    <x v="1886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x v="2667"/>
    <b v="0"/>
    <n v="18"/>
    <b v="1"/>
    <x v="37"/>
    <n v="111"/>
    <x v="1887"/>
    <x v="2"/>
    <x v="37"/>
    <x v="2667"/>
    <d v="2016-02-10T22:13:36"/>
    <x v="2"/>
  </r>
  <r>
    <x v="2668"/>
    <s v="UOttawa Makermobile"/>
    <s v="Creativity on the go! |_x000a_CrÃ©ativitÃ© en mouvement !"/>
    <x v="28"/>
    <x v="1240"/>
    <x v="0"/>
    <s v="CA"/>
    <s v="CAD"/>
    <x v="2664"/>
    <x v="2668"/>
    <b v="0"/>
    <n v="28"/>
    <b v="1"/>
    <x v="37"/>
    <n v="171"/>
    <x v="1888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x v="2669"/>
    <b v="0"/>
    <n v="11"/>
    <b v="1"/>
    <x v="37"/>
    <n v="125"/>
    <x v="1889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x v="2670"/>
    <b v="1"/>
    <n v="60"/>
    <b v="0"/>
    <x v="37"/>
    <n v="6"/>
    <x v="1890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x v="2671"/>
    <b v="1"/>
    <n v="84"/>
    <b v="0"/>
    <x v="37"/>
    <n v="11"/>
    <x v="1891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x v="2672"/>
    <b v="1"/>
    <n v="47"/>
    <b v="0"/>
    <x v="37"/>
    <n v="33"/>
    <x v="189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x v="2673"/>
    <b v="1"/>
    <n v="66"/>
    <b v="0"/>
    <x v="37"/>
    <n v="28"/>
    <x v="1893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x v="2674"/>
    <b v="1"/>
    <n v="171"/>
    <b v="0"/>
    <x v="37"/>
    <n v="63"/>
    <x v="1894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x v="2675"/>
    <b v="1"/>
    <n v="29"/>
    <b v="0"/>
    <x v="37"/>
    <n v="8"/>
    <x v="1895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x v="2676"/>
    <b v="0"/>
    <n v="9"/>
    <b v="0"/>
    <x v="37"/>
    <n v="50"/>
    <x v="189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x v="2677"/>
    <b v="0"/>
    <n v="27"/>
    <b v="0"/>
    <x v="37"/>
    <n v="18"/>
    <x v="1897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x v="2678"/>
    <b v="0"/>
    <n v="2"/>
    <b v="0"/>
    <x v="37"/>
    <n v="0"/>
    <x v="1898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x v="2679"/>
    <b v="0"/>
    <n v="3"/>
    <b v="0"/>
    <x v="37"/>
    <n v="0"/>
    <x v="878"/>
    <x v="2"/>
    <x v="37"/>
    <x v="2679"/>
    <d v="2015-02-28T00:01:34"/>
    <x v="0"/>
  </r>
  <r>
    <x v="2680"/>
    <s v="iHeart Pillow"/>
    <s v="iHeartPillow, Connecting loved ones"/>
    <x v="261"/>
    <x v="1836"/>
    <x v="2"/>
    <s v="ES"/>
    <s v="EUR"/>
    <x v="2676"/>
    <x v="2680"/>
    <b v="0"/>
    <n v="4"/>
    <b v="0"/>
    <x v="37"/>
    <n v="1"/>
    <x v="15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x v="2681"/>
    <b v="0"/>
    <n v="2"/>
    <b v="0"/>
    <x v="19"/>
    <n v="1"/>
    <x v="440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x v="12"/>
    <x v="1837"/>
    <x v="2"/>
    <s v="US"/>
    <s v="USD"/>
    <x v="2678"/>
    <x v="2682"/>
    <b v="0"/>
    <n v="20"/>
    <b v="0"/>
    <x v="19"/>
    <n v="28"/>
    <x v="189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x v="2683"/>
    <b v="0"/>
    <n v="3"/>
    <b v="0"/>
    <x v="19"/>
    <n v="0"/>
    <x v="1028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x v="2684"/>
    <b v="0"/>
    <n v="4"/>
    <b v="0"/>
    <x v="19"/>
    <n v="1"/>
    <x v="438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x v="2685"/>
    <b v="0"/>
    <n v="1"/>
    <b v="0"/>
    <x v="19"/>
    <n v="0"/>
    <x v="119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x v="2686"/>
    <b v="0"/>
    <n v="0"/>
    <b v="0"/>
    <x v="19"/>
    <n v="0"/>
    <x v="121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x v="36"/>
    <x v="117"/>
    <x v="2"/>
    <s v="US"/>
    <s v="USD"/>
    <x v="2683"/>
    <x v="2687"/>
    <b v="0"/>
    <n v="0"/>
    <b v="0"/>
    <x v="19"/>
    <n v="0"/>
    <x v="121"/>
    <x v="7"/>
    <x v="19"/>
    <x v="2687"/>
    <d v="2015-06-29T15:21:58"/>
    <x v="0"/>
  </r>
  <r>
    <x v="2688"/>
    <s v="Mac N Cheez Food Truck"/>
    <s v="The amazing gourmet Mac N Cheez Food Truck Campaigne!"/>
    <x v="63"/>
    <x v="1838"/>
    <x v="2"/>
    <s v="US"/>
    <s v="USD"/>
    <x v="2684"/>
    <x v="2688"/>
    <b v="0"/>
    <n v="14"/>
    <b v="0"/>
    <x v="19"/>
    <n v="0"/>
    <x v="1900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x v="2689"/>
    <b v="0"/>
    <n v="1"/>
    <b v="0"/>
    <x v="19"/>
    <n v="0"/>
    <x v="120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x v="2690"/>
    <b v="0"/>
    <n v="118"/>
    <b v="0"/>
    <x v="19"/>
    <n v="11"/>
    <x v="1901"/>
    <x v="7"/>
    <x v="19"/>
    <x v="2690"/>
    <d v="2015-06-03T02:31:16"/>
    <x v="0"/>
  </r>
  <r>
    <x v="2691"/>
    <s v="Cook"/>
    <s v="A Great New local Food Truck serving up ethnic fusion inspired eats in Ottawa."/>
    <x v="99"/>
    <x v="428"/>
    <x v="2"/>
    <s v="CA"/>
    <s v="CAD"/>
    <x v="2687"/>
    <x v="2691"/>
    <b v="0"/>
    <n v="2"/>
    <b v="0"/>
    <x v="19"/>
    <n v="0"/>
    <x v="827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x v="2692"/>
    <b v="0"/>
    <n v="1"/>
    <b v="0"/>
    <x v="19"/>
    <n v="1"/>
    <x v="380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x v="2693"/>
    <b v="0"/>
    <n v="3"/>
    <b v="0"/>
    <x v="19"/>
    <n v="1"/>
    <x v="140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x v="2694"/>
    <b v="0"/>
    <n v="1"/>
    <b v="0"/>
    <x v="19"/>
    <n v="0"/>
    <x v="120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x v="36"/>
    <x v="1840"/>
    <x v="2"/>
    <s v="US"/>
    <s v="USD"/>
    <x v="2691"/>
    <x v="2695"/>
    <b v="0"/>
    <n v="3"/>
    <b v="0"/>
    <x v="19"/>
    <n v="0"/>
    <x v="1902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x v="2696"/>
    <b v="0"/>
    <n v="38"/>
    <b v="0"/>
    <x v="19"/>
    <n v="6"/>
    <x v="1903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x v="2697"/>
    <b v="0"/>
    <n v="52"/>
    <b v="0"/>
    <x v="19"/>
    <n v="26"/>
    <x v="1904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x v="2698"/>
    <b v="0"/>
    <n v="2"/>
    <b v="0"/>
    <x v="19"/>
    <n v="0"/>
    <x v="1905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x v="365"/>
    <x v="117"/>
    <x v="2"/>
    <s v="CA"/>
    <s v="CAD"/>
    <x v="2695"/>
    <x v="2699"/>
    <b v="0"/>
    <n v="0"/>
    <b v="0"/>
    <x v="19"/>
    <n v="0"/>
    <x v="121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x v="2700"/>
    <b v="0"/>
    <n v="4"/>
    <b v="0"/>
    <x v="19"/>
    <n v="1"/>
    <x v="827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x v="2701"/>
    <b v="0"/>
    <n v="46"/>
    <b v="0"/>
    <x v="38"/>
    <n v="46"/>
    <x v="78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x v="2702"/>
    <b v="1"/>
    <n v="26"/>
    <b v="0"/>
    <x v="38"/>
    <n v="34"/>
    <x v="1906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x v="79"/>
    <x v="1845"/>
    <x v="3"/>
    <s v="MX"/>
    <s v="MXN"/>
    <x v="2699"/>
    <x v="2703"/>
    <b v="0"/>
    <n v="45"/>
    <b v="0"/>
    <x v="38"/>
    <n v="104"/>
    <x v="1907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x v="2704"/>
    <b v="0"/>
    <n v="7"/>
    <b v="0"/>
    <x v="38"/>
    <n v="6"/>
    <x v="1908"/>
    <x v="1"/>
    <x v="38"/>
    <x v="2704"/>
    <d v="2017-04-05T19:41:54"/>
    <x v="1"/>
  </r>
  <r>
    <x v="2705"/>
    <s v="Fischer Theatre Marquee"/>
    <s v="Help light the lights at the historic Fischer Theatre in Danville, IL."/>
    <x v="281"/>
    <x v="1846"/>
    <x v="3"/>
    <s v="US"/>
    <s v="USD"/>
    <x v="2701"/>
    <x v="2705"/>
    <b v="0"/>
    <n v="8"/>
    <b v="0"/>
    <x v="38"/>
    <n v="11"/>
    <x v="1909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x v="2706"/>
    <b v="1"/>
    <n v="263"/>
    <b v="1"/>
    <x v="38"/>
    <n v="112"/>
    <x v="1910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x v="2707"/>
    <b v="1"/>
    <n v="394"/>
    <b v="1"/>
    <x v="38"/>
    <n v="351"/>
    <x v="423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x v="22"/>
    <x v="1849"/>
    <x v="0"/>
    <s v="GB"/>
    <s v="GBP"/>
    <x v="2704"/>
    <x v="2708"/>
    <b v="1"/>
    <n v="1049"/>
    <b v="1"/>
    <x v="38"/>
    <n v="233"/>
    <x v="1911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x v="2709"/>
    <b v="1"/>
    <n v="308"/>
    <b v="1"/>
    <x v="38"/>
    <n v="102"/>
    <x v="1912"/>
    <x v="1"/>
    <x v="38"/>
    <x v="2709"/>
    <d v="2016-10-04T03:59:00"/>
    <x v="2"/>
  </r>
  <r>
    <x v="2710"/>
    <s v="House of Yes"/>
    <s v="Building Brooklyn's own creative venue for circus, theater and events of all types."/>
    <x v="127"/>
    <x v="1851"/>
    <x v="0"/>
    <s v="US"/>
    <s v="USD"/>
    <x v="2706"/>
    <x v="2710"/>
    <b v="1"/>
    <n v="1088"/>
    <b v="1"/>
    <x v="38"/>
    <n v="154"/>
    <x v="1913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x v="2711"/>
    <b v="1"/>
    <n v="73"/>
    <b v="1"/>
    <x v="38"/>
    <n v="101"/>
    <x v="1914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x v="2712"/>
    <b v="1"/>
    <n v="143"/>
    <b v="1"/>
    <x v="38"/>
    <n v="131"/>
    <x v="1915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x v="2713"/>
    <b v="1"/>
    <n v="1420"/>
    <b v="1"/>
    <x v="38"/>
    <n v="102"/>
    <x v="1694"/>
    <x v="1"/>
    <x v="38"/>
    <x v="2713"/>
    <d v="2015-12-24T15:41:24"/>
    <x v="0"/>
  </r>
  <r>
    <x v="2714"/>
    <s v="The Crane Theater"/>
    <s v="The Crane will be the new home for independent theater in Northeast Minneapolis"/>
    <x v="31"/>
    <x v="1855"/>
    <x v="0"/>
    <s v="US"/>
    <s v="USD"/>
    <x v="2710"/>
    <x v="2714"/>
    <b v="1"/>
    <n v="305"/>
    <b v="1"/>
    <x v="38"/>
    <n v="116"/>
    <x v="1916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x v="2715"/>
    <b v="1"/>
    <n v="551"/>
    <b v="1"/>
    <x v="38"/>
    <n v="265"/>
    <x v="1917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x v="2716"/>
    <b v="1"/>
    <n v="187"/>
    <b v="1"/>
    <x v="38"/>
    <n v="120"/>
    <x v="1085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x v="2717"/>
    <b v="1"/>
    <n v="325"/>
    <b v="1"/>
    <x v="38"/>
    <n v="120"/>
    <x v="1918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x v="2718"/>
    <b v="1"/>
    <n v="148"/>
    <b v="1"/>
    <x v="38"/>
    <n v="104"/>
    <x v="1919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x v="2719"/>
    <b v="0"/>
    <n v="69"/>
    <b v="1"/>
    <x v="38"/>
    <n v="109"/>
    <x v="1920"/>
    <x v="1"/>
    <x v="38"/>
    <x v="2719"/>
    <d v="2016-04-17T23:44:54"/>
    <x v="2"/>
  </r>
  <r>
    <x v="2720"/>
    <s v="The Comedy Project"/>
    <s v="An improv, sketch and experimental comedy and cocktail venue in downtown Grand Rapids, Michigan"/>
    <x v="31"/>
    <x v="1861"/>
    <x v="0"/>
    <s v="US"/>
    <s v="USD"/>
    <x v="2716"/>
    <x v="2720"/>
    <b v="0"/>
    <n v="173"/>
    <b v="1"/>
    <x v="38"/>
    <n v="118"/>
    <x v="1921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x v="2721"/>
    <b v="0"/>
    <n v="269"/>
    <b v="1"/>
    <x v="30"/>
    <n v="1462"/>
    <x v="291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x v="2722"/>
    <b v="0"/>
    <n v="185"/>
    <b v="1"/>
    <x v="30"/>
    <n v="253"/>
    <x v="1922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x v="2723"/>
    <b v="0"/>
    <n v="176"/>
    <b v="1"/>
    <x v="30"/>
    <n v="140"/>
    <x v="1923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x v="2724"/>
    <b v="0"/>
    <n v="1019"/>
    <b v="1"/>
    <x v="30"/>
    <n v="297"/>
    <x v="1924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x v="2725"/>
    <b v="0"/>
    <n v="113"/>
    <b v="1"/>
    <x v="30"/>
    <n v="145"/>
    <x v="1925"/>
    <x v="2"/>
    <x v="30"/>
    <x v="2725"/>
    <d v="2017-03-01T17:52:15"/>
    <x v="1"/>
  </r>
  <r>
    <x v="2726"/>
    <s v="Krimston TWO - Dual SIM case for iPhone"/>
    <s v="Krimston TWO: iPhone Dual SIM Case"/>
    <x v="57"/>
    <x v="1867"/>
    <x v="0"/>
    <s v="US"/>
    <s v="USD"/>
    <x v="2722"/>
    <x v="2726"/>
    <b v="0"/>
    <n v="404"/>
    <b v="1"/>
    <x v="30"/>
    <n v="106"/>
    <x v="1926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x v="2727"/>
    <b v="0"/>
    <n v="707"/>
    <b v="1"/>
    <x v="30"/>
    <n v="493"/>
    <x v="1927"/>
    <x v="2"/>
    <x v="30"/>
    <x v="2727"/>
    <d v="2015-08-07T16:14:23"/>
    <x v="0"/>
  </r>
  <r>
    <x v="2728"/>
    <s v="Multi-Function SSD Shield for the Raspberry Pi 2"/>
    <s v="SSD, WiFi, RTC w/Battery and high power USB all in one shield."/>
    <x v="36"/>
    <x v="1869"/>
    <x v="0"/>
    <s v="US"/>
    <s v="USD"/>
    <x v="2724"/>
    <x v="2728"/>
    <b v="0"/>
    <n v="392"/>
    <b v="1"/>
    <x v="30"/>
    <n v="202"/>
    <x v="1928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x v="51"/>
    <x v="1870"/>
    <x v="0"/>
    <s v="US"/>
    <s v="USD"/>
    <x v="2725"/>
    <x v="2729"/>
    <b v="0"/>
    <n v="23"/>
    <b v="1"/>
    <x v="30"/>
    <n v="104"/>
    <x v="1929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x v="2730"/>
    <b v="0"/>
    <n v="682"/>
    <b v="1"/>
    <x v="30"/>
    <n v="170"/>
    <x v="1810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x v="2731"/>
    <b v="0"/>
    <n v="37"/>
    <b v="1"/>
    <x v="30"/>
    <n v="104"/>
    <x v="1930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x v="2732"/>
    <b v="0"/>
    <n v="146"/>
    <b v="1"/>
    <x v="30"/>
    <n v="118"/>
    <x v="1931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x v="2733"/>
    <b v="0"/>
    <n v="119"/>
    <b v="1"/>
    <x v="30"/>
    <n v="108"/>
    <x v="1932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x v="2734"/>
    <b v="0"/>
    <n v="163"/>
    <b v="1"/>
    <x v="30"/>
    <n v="2260300"/>
    <x v="1933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x v="2735"/>
    <b v="0"/>
    <n v="339"/>
    <b v="1"/>
    <x v="30"/>
    <n v="978"/>
    <x v="193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x v="2736"/>
    <b v="0"/>
    <n v="58"/>
    <b v="1"/>
    <x v="30"/>
    <n v="123"/>
    <x v="1935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x v="2737"/>
    <b v="0"/>
    <n v="456"/>
    <b v="1"/>
    <x v="30"/>
    <n v="246"/>
    <x v="1936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x v="2738"/>
    <b v="0"/>
    <n v="15"/>
    <b v="1"/>
    <x v="30"/>
    <n v="148"/>
    <x v="1937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x v="2739"/>
    <b v="0"/>
    <n v="191"/>
    <b v="1"/>
    <x v="30"/>
    <n v="384"/>
    <x v="1621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x v="43"/>
    <x v="622"/>
    <x v="0"/>
    <s v="US"/>
    <s v="USD"/>
    <x v="2736"/>
    <x v="2740"/>
    <b v="0"/>
    <n v="17"/>
    <b v="1"/>
    <x v="30"/>
    <n v="103"/>
    <x v="1938"/>
    <x v="2"/>
    <x v="30"/>
    <x v="2740"/>
    <d v="2015-03-11T23:45:52"/>
    <x v="0"/>
  </r>
  <r>
    <x v="2741"/>
    <s v="Mrs. Brown and Her Lost Puppy."/>
    <s v="Help me publish my 1st children's book as an aspiring author!"/>
    <x v="6"/>
    <x v="428"/>
    <x v="2"/>
    <s v="US"/>
    <s v="USD"/>
    <x v="2737"/>
    <x v="2741"/>
    <b v="0"/>
    <n v="4"/>
    <b v="0"/>
    <x v="39"/>
    <n v="0"/>
    <x v="435"/>
    <x v="3"/>
    <x v="39"/>
    <x v="2741"/>
    <d v="2014-10-20T02:07:00"/>
    <x v="3"/>
  </r>
  <r>
    <x v="2742"/>
    <s v="What a Zoo!"/>
    <s v="The pachyderms at the Denver Zoo are moving. Follow along on the convoluted journey to their new home."/>
    <x v="30"/>
    <x v="1881"/>
    <x v="2"/>
    <s v="US"/>
    <s v="USD"/>
    <x v="2738"/>
    <x v="2742"/>
    <b v="0"/>
    <n v="18"/>
    <b v="0"/>
    <x v="39"/>
    <n v="29"/>
    <x v="1939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x v="2743"/>
    <b v="0"/>
    <n v="0"/>
    <b v="0"/>
    <x v="39"/>
    <n v="0"/>
    <x v="121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x v="2744"/>
    <b v="0"/>
    <n v="22"/>
    <b v="0"/>
    <x v="39"/>
    <n v="5"/>
    <x v="1940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x v="2745"/>
    <b v="0"/>
    <n v="49"/>
    <b v="0"/>
    <x v="39"/>
    <n v="22"/>
    <x v="1941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x v="2746"/>
    <b v="0"/>
    <n v="19"/>
    <b v="0"/>
    <x v="39"/>
    <n v="27"/>
    <x v="1281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x v="2747"/>
    <b v="0"/>
    <n v="4"/>
    <b v="0"/>
    <x v="39"/>
    <n v="28"/>
    <x v="431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x v="2748"/>
    <b v="0"/>
    <n v="4"/>
    <b v="0"/>
    <x v="39"/>
    <n v="1"/>
    <x v="508"/>
    <x v="3"/>
    <x v="39"/>
    <x v="2748"/>
    <d v="2016-09-02T17:03:22"/>
    <x v="2"/>
  </r>
  <r>
    <x v="2749"/>
    <s v="A Tree is a Tree, no matter what you see.  CHILDREN'S BOOK"/>
    <s v="Self-publishing my children's book."/>
    <x v="3"/>
    <x v="178"/>
    <x v="2"/>
    <s v="US"/>
    <s v="USD"/>
    <x v="2745"/>
    <x v="2749"/>
    <b v="0"/>
    <n v="2"/>
    <b v="0"/>
    <x v="39"/>
    <n v="1"/>
    <x v="687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x v="369"/>
    <x v="117"/>
    <x v="2"/>
    <s v="US"/>
    <s v="USD"/>
    <x v="2746"/>
    <x v="2750"/>
    <b v="0"/>
    <n v="0"/>
    <b v="0"/>
    <x v="39"/>
    <n v="0"/>
    <x v="121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x v="2751"/>
    <b v="0"/>
    <n v="0"/>
    <b v="0"/>
    <x v="39"/>
    <n v="0"/>
    <x v="121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x v="2752"/>
    <b v="0"/>
    <n v="14"/>
    <b v="0"/>
    <x v="39"/>
    <n v="11"/>
    <x v="1942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x v="2753"/>
    <b v="0"/>
    <n v="8"/>
    <b v="0"/>
    <x v="39"/>
    <n v="19"/>
    <x v="12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x v="2754"/>
    <b v="0"/>
    <n v="0"/>
    <b v="0"/>
    <x v="39"/>
    <n v="0"/>
    <x v="121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x v="2755"/>
    <b v="0"/>
    <n v="15"/>
    <b v="0"/>
    <x v="39"/>
    <n v="52"/>
    <x v="1943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x v="2756"/>
    <b v="0"/>
    <n v="33"/>
    <b v="0"/>
    <x v="39"/>
    <n v="10"/>
    <x v="1944"/>
    <x v="3"/>
    <x v="39"/>
    <x v="2756"/>
    <d v="2014-01-11T21:36:41"/>
    <x v="4"/>
  </r>
  <r>
    <x v="2757"/>
    <s v="C is for Crooked"/>
    <s v="A children's letter book that Lampoons Hillary Clinton"/>
    <x v="15"/>
    <x v="115"/>
    <x v="2"/>
    <s v="US"/>
    <s v="USD"/>
    <x v="2753"/>
    <x v="2757"/>
    <b v="0"/>
    <n v="2"/>
    <b v="0"/>
    <x v="39"/>
    <n v="1"/>
    <x v="144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x v="2758"/>
    <b v="0"/>
    <n v="6"/>
    <b v="0"/>
    <x v="39"/>
    <n v="12"/>
    <x v="492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x v="2759"/>
    <b v="0"/>
    <n v="2"/>
    <b v="0"/>
    <x v="39"/>
    <n v="11"/>
    <x v="1780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x v="2760"/>
    <b v="0"/>
    <n v="0"/>
    <b v="0"/>
    <x v="39"/>
    <n v="0"/>
    <x v="121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x v="2761"/>
    <b v="0"/>
    <n v="4"/>
    <b v="0"/>
    <x v="39"/>
    <n v="1"/>
    <x v="373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x v="2762"/>
    <b v="0"/>
    <n v="1"/>
    <b v="0"/>
    <x v="39"/>
    <n v="1"/>
    <x v="380"/>
    <x v="3"/>
    <x v="39"/>
    <x v="2762"/>
    <d v="2012-03-18T23:53:15"/>
    <x v="5"/>
  </r>
  <r>
    <x v="2763"/>
    <s v="My Christmas Star"/>
    <s v="How Santa finds childrens homes without getting lost by following certain stars."/>
    <x v="371"/>
    <x v="456"/>
    <x v="2"/>
    <s v="US"/>
    <s v="USD"/>
    <x v="2759"/>
    <x v="2763"/>
    <b v="0"/>
    <n v="3"/>
    <b v="0"/>
    <x v="39"/>
    <n v="0"/>
    <x v="179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x v="2764"/>
    <b v="0"/>
    <n v="4"/>
    <b v="0"/>
    <x v="39"/>
    <n v="1"/>
    <x v="784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x v="2765"/>
    <b v="0"/>
    <n v="0"/>
    <b v="0"/>
    <x v="39"/>
    <n v="0"/>
    <x v="121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x v="2766"/>
    <b v="0"/>
    <n v="4"/>
    <b v="0"/>
    <x v="39"/>
    <n v="2"/>
    <x v="380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x v="23"/>
    <x v="1172"/>
    <x v="2"/>
    <s v="CA"/>
    <s v="CAD"/>
    <x v="2763"/>
    <x v="2767"/>
    <b v="0"/>
    <n v="3"/>
    <b v="0"/>
    <x v="39"/>
    <n v="1"/>
    <x v="1945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x v="2768"/>
    <b v="0"/>
    <n v="34"/>
    <b v="0"/>
    <x v="39"/>
    <n v="14"/>
    <x v="1946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x v="2769"/>
    <b v="0"/>
    <n v="2"/>
    <b v="0"/>
    <x v="39"/>
    <n v="0"/>
    <x v="120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x v="2770"/>
    <b v="0"/>
    <n v="33"/>
    <b v="0"/>
    <x v="39"/>
    <n v="10"/>
    <x v="640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x v="2771"/>
    <b v="0"/>
    <n v="0"/>
    <b v="0"/>
    <x v="39"/>
    <n v="0"/>
    <x v="121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x v="2772"/>
    <b v="0"/>
    <n v="0"/>
    <b v="0"/>
    <x v="39"/>
    <n v="0"/>
    <x v="121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x v="373"/>
    <x v="116"/>
    <x v="2"/>
    <s v="CA"/>
    <s v="CAD"/>
    <x v="2769"/>
    <x v="2773"/>
    <b v="0"/>
    <n v="1"/>
    <b v="0"/>
    <x v="39"/>
    <n v="0"/>
    <x v="120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x v="2774"/>
    <b v="0"/>
    <n v="13"/>
    <b v="0"/>
    <x v="39"/>
    <n v="14"/>
    <x v="1947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x v="2775"/>
    <b v="0"/>
    <n v="2"/>
    <b v="0"/>
    <x v="39"/>
    <n v="3"/>
    <x v="753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x v="2776"/>
    <b v="0"/>
    <n v="36"/>
    <b v="0"/>
    <x v="39"/>
    <n v="8"/>
    <x v="1948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x v="2777"/>
    <b v="0"/>
    <n v="1"/>
    <b v="0"/>
    <x v="39"/>
    <n v="0"/>
    <x v="119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x v="2778"/>
    <b v="0"/>
    <n v="15"/>
    <b v="0"/>
    <x v="39"/>
    <n v="26"/>
    <x v="1949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x v="2779"/>
    <b v="0"/>
    <n v="1"/>
    <b v="0"/>
    <x v="39"/>
    <n v="2"/>
    <x v="444"/>
    <x v="3"/>
    <x v="39"/>
    <x v="2779"/>
    <d v="2015-11-22T15:03:41"/>
    <x v="0"/>
  </r>
  <r>
    <x v="2780"/>
    <s v="Travel with baby"/>
    <s v="Turn the World with my kids, and then write a book with the advice for traveling with baby"/>
    <x v="57"/>
    <x v="117"/>
    <x v="2"/>
    <s v="IT"/>
    <s v="EUR"/>
    <x v="2776"/>
    <x v="2780"/>
    <b v="0"/>
    <n v="0"/>
    <b v="0"/>
    <x v="39"/>
    <n v="0"/>
    <x v="121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x v="2781"/>
    <b v="0"/>
    <n v="28"/>
    <b v="1"/>
    <x v="6"/>
    <n v="105"/>
    <x v="1192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x v="2782"/>
    <b v="0"/>
    <n v="18"/>
    <b v="1"/>
    <x v="6"/>
    <n v="120"/>
    <x v="583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x v="2783"/>
    <b v="0"/>
    <n v="61"/>
    <b v="1"/>
    <x v="6"/>
    <n v="115"/>
    <x v="1950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x v="2784"/>
    <b v="0"/>
    <n v="108"/>
    <b v="1"/>
    <x v="6"/>
    <n v="119"/>
    <x v="195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x v="10"/>
    <x v="1888"/>
    <x v="0"/>
    <s v="US"/>
    <s v="USD"/>
    <x v="2781"/>
    <x v="2785"/>
    <b v="0"/>
    <n v="142"/>
    <b v="1"/>
    <x v="6"/>
    <n v="105"/>
    <x v="1952"/>
    <x v="1"/>
    <x v="6"/>
    <x v="2785"/>
    <d v="2016-08-05T21:00:00"/>
    <x v="2"/>
  </r>
  <r>
    <x v="2786"/>
    <s v="Fierce"/>
    <s v="A heart-melting farce about sex, art and the lovelorn lay-abouts of London-town."/>
    <x v="30"/>
    <x v="1889"/>
    <x v="0"/>
    <s v="GB"/>
    <s v="GBP"/>
    <x v="2782"/>
    <x v="2786"/>
    <b v="0"/>
    <n v="74"/>
    <b v="1"/>
    <x v="6"/>
    <n v="118"/>
    <x v="1953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x v="2787"/>
    <b v="0"/>
    <n v="38"/>
    <b v="1"/>
    <x v="6"/>
    <n v="120"/>
    <x v="9"/>
    <x v="1"/>
    <x v="6"/>
    <x v="2787"/>
    <d v="2014-07-18T04:45:52"/>
    <x v="3"/>
  </r>
  <r>
    <x v="2788"/>
    <s v="ACT Underground Theatre, TLDC"/>
    <s v="MOVING FORWARD! WE HAVE REACHED GOAL BUT HAVE MORE TIME!! PLEASE CONSIDER PLEDGING."/>
    <x v="13"/>
    <x v="420"/>
    <x v="0"/>
    <s v="US"/>
    <s v="USD"/>
    <x v="2784"/>
    <x v="2788"/>
    <b v="0"/>
    <n v="20"/>
    <b v="1"/>
    <x v="6"/>
    <n v="103"/>
    <x v="587"/>
    <x v="1"/>
    <x v="6"/>
    <x v="2788"/>
    <d v="2016-07-29T16:50:43"/>
    <x v="2"/>
  </r>
  <r>
    <x v="2789"/>
    <s v="The Adventurers Club"/>
    <s v="BNT's Biggest Adventure So Far: Our 2015 full length production!"/>
    <x v="9"/>
    <x v="1891"/>
    <x v="0"/>
    <s v="US"/>
    <s v="USD"/>
    <x v="2785"/>
    <x v="2789"/>
    <b v="0"/>
    <n v="24"/>
    <b v="1"/>
    <x v="6"/>
    <n v="101"/>
    <x v="1954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x v="2790"/>
    <b v="0"/>
    <n v="66"/>
    <b v="1"/>
    <x v="6"/>
    <n v="105"/>
    <x v="371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x v="2791"/>
    <b v="0"/>
    <n v="28"/>
    <b v="1"/>
    <x v="6"/>
    <n v="103"/>
    <x v="1955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x v="2792"/>
    <b v="0"/>
    <n v="24"/>
    <b v="1"/>
    <x v="6"/>
    <n v="108"/>
    <x v="1223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x v="2793"/>
    <b v="0"/>
    <n v="73"/>
    <b v="1"/>
    <x v="6"/>
    <n v="111"/>
    <x v="195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x v="2794"/>
    <b v="0"/>
    <n v="3"/>
    <b v="1"/>
    <x v="6"/>
    <n v="150"/>
    <x v="380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x v="2795"/>
    <b v="0"/>
    <n v="20"/>
    <b v="1"/>
    <x v="6"/>
    <n v="104"/>
    <x v="1957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x v="2796"/>
    <b v="0"/>
    <n v="21"/>
    <b v="1"/>
    <x v="6"/>
    <n v="116"/>
    <x v="878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x v="2797"/>
    <b v="0"/>
    <n v="94"/>
    <b v="1"/>
    <x v="6"/>
    <n v="103"/>
    <x v="1958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x v="2798"/>
    <b v="0"/>
    <n v="139"/>
    <b v="1"/>
    <x v="6"/>
    <n v="101"/>
    <x v="1959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x v="2799"/>
    <b v="0"/>
    <n v="130"/>
    <b v="1"/>
    <x v="6"/>
    <n v="117"/>
    <x v="1960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x v="2800"/>
    <b v="0"/>
    <n v="31"/>
    <b v="1"/>
    <x v="6"/>
    <n v="133"/>
    <x v="1961"/>
    <x v="1"/>
    <x v="6"/>
    <x v="2800"/>
    <d v="2015-01-04T13:16:06"/>
    <x v="3"/>
  </r>
  <r>
    <x v="2801"/>
    <s v="A Dream Play"/>
    <s v="Arise Theatre Company's production of August Strindberg's expressionist masterpiece 'A Dream Play'."/>
    <x v="2"/>
    <x v="1898"/>
    <x v="0"/>
    <s v="AU"/>
    <s v="AUD"/>
    <x v="2797"/>
    <x v="2801"/>
    <b v="0"/>
    <n v="13"/>
    <b v="1"/>
    <x v="6"/>
    <n v="133"/>
    <x v="1256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x v="2802"/>
    <b v="0"/>
    <n v="90"/>
    <b v="1"/>
    <x v="6"/>
    <n v="102"/>
    <x v="1962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x v="2803"/>
    <b v="0"/>
    <n v="141"/>
    <b v="1"/>
    <x v="6"/>
    <n v="128"/>
    <x v="1963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x v="2804"/>
    <b v="0"/>
    <n v="23"/>
    <b v="1"/>
    <x v="6"/>
    <n v="115"/>
    <x v="73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x v="2805"/>
    <b v="0"/>
    <n v="18"/>
    <b v="1"/>
    <x v="6"/>
    <n v="110"/>
    <x v="196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x v="2806"/>
    <b v="0"/>
    <n v="76"/>
    <b v="1"/>
    <x v="6"/>
    <n v="112"/>
    <x v="1965"/>
    <x v="1"/>
    <x v="6"/>
    <x v="2806"/>
    <d v="2015-08-05T11:00:00"/>
    <x v="0"/>
  </r>
  <r>
    <x v="2807"/>
    <s v="The Commission Theatre Co."/>
    <s v="Bringing Shakespeare back to the Playwrights"/>
    <x v="10"/>
    <x v="540"/>
    <x v="0"/>
    <s v="US"/>
    <s v="USD"/>
    <x v="2803"/>
    <x v="2807"/>
    <b v="0"/>
    <n v="93"/>
    <b v="1"/>
    <x v="6"/>
    <n v="126"/>
    <x v="1966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x v="2808"/>
    <b v="0"/>
    <n v="69"/>
    <b v="1"/>
    <x v="6"/>
    <n v="100"/>
    <x v="109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x v="2809"/>
    <b v="0"/>
    <n v="21"/>
    <b v="1"/>
    <x v="6"/>
    <n v="102"/>
    <x v="1967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x v="2810"/>
    <b v="0"/>
    <n v="57"/>
    <b v="1"/>
    <x v="6"/>
    <n v="108"/>
    <x v="1968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x v="3"/>
    <x v="1906"/>
    <x v="0"/>
    <s v="GB"/>
    <s v="GBP"/>
    <x v="2807"/>
    <x v="2811"/>
    <b v="0"/>
    <n v="108"/>
    <b v="1"/>
    <x v="6"/>
    <n v="100"/>
    <x v="1969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x v="2812"/>
    <b v="0"/>
    <n v="83"/>
    <b v="1"/>
    <x v="6"/>
    <n v="113"/>
    <x v="1922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x v="2813"/>
    <b v="0"/>
    <n v="96"/>
    <b v="1"/>
    <x v="6"/>
    <n v="128"/>
    <x v="1970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x v="2814"/>
    <b v="0"/>
    <n v="64"/>
    <b v="1"/>
    <x v="6"/>
    <n v="108"/>
    <x v="1971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x v="2815"/>
    <b v="0"/>
    <n v="14"/>
    <b v="1"/>
    <x v="6"/>
    <n v="242"/>
    <x v="1972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x v="2816"/>
    <b v="0"/>
    <n v="169"/>
    <b v="1"/>
    <x v="6"/>
    <n v="142"/>
    <x v="197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x v="2817"/>
    <b v="0"/>
    <n v="33"/>
    <b v="1"/>
    <x v="6"/>
    <n v="130"/>
    <x v="197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x v="2818"/>
    <b v="0"/>
    <n v="102"/>
    <b v="1"/>
    <x v="6"/>
    <n v="106"/>
    <x v="197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x v="2819"/>
    <b v="0"/>
    <n v="104"/>
    <b v="1"/>
    <x v="6"/>
    <n v="105"/>
    <x v="1976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x v="2820"/>
    <b v="0"/>
    <n v="20"/>
    <b v="1"/>
    <x v="6"/>
    <n v="136"/>
    <x v="1977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x v="2821"/>
    <b v="0"/>
    <n v="35"/>
    <b v="1"/>
    <x v="6"/>
    <n v="100"/>
    <x v="1343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x v="2822"/>
    <b v="0"/>
    <n v="94"/>
    <b v="1"/>
    <x v="6"/>
    <n v="100"/>
    <x v="418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x v="2823"/>
    <b v="0"/>
    <n v="14"/>
    <b v="1"/>
    <x v="6"/>
    <n v="124"/>
    <x v="1978"/>
    <x v="1"/>
    <x v="6"/>
    <x v="2823"/>
    <d v="2015-03-31T22:59:00"/>
    <x v="0"/>
  </r>
  <r>
    <x v="2824"/>
    <s v="The Rooftop"/>
    <s v="I wrote a One Act play called The Rooftop for a Female Playwright's festival. Every little bit helps!"/>
    <x v="81"/>
    <x v="1158"/>
    <x v="0"/>
    <s v="US"/>
    <s v="USD"/>
    <x v="2820"/>
    <x v="2824"/>
    <b v="0"/>
    <n v="15"/>
    <b v="1"/>
    <x v="6"/>
    <n v="117"/>
    <x v="693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x v="2825"/>
    <b v="0"/>
    <n v="51"/>
    <b v="1"/>
    <x v="6"/>
    <n v="103"/>
    <x v="1979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x v="2826"/>
    <b v="0"/>
    <n v="19"/>
    <b v="1"/>
    <x v="6"/>
    <n v="108"/>
    <x v="1980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x v="2827"/>
    <b v="0"/>
    <n v="23"/>
    <b v="1"/>
    <x v="6"/>
    <n v="120"/>
    <x v="1981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x v="2828"/>
    <b v="0"/>
    <n v="97"/>
    <b v="1"/>
    <x v="6"/>
    <n v="100"/>
    <x v="1982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x v="2829"/>
    <b v="0"/>
    <n v="76"/>
    <b v="1"/>
    <x v="6"/>
    <n v="107"/>
    <x v="1983"/>
    <x v="1"/>
    <x v="6"/>
    <x v="2829"/>
    <d v="2016-06-02T10:25:18"/>
    <x v="2"/>
  </r>
  <r>
    <x v="2830"/>
    <s v="Nakhtik and Avalon"/>
    <s v="Avalon is a new South African Township play and Nakhtik is a  danced political lecture."/>
    <x v="9"/>
    <x v="142"/>
    <x v="0"/>
    <s v="US"/>
    <s v="USD"/>
    <x v="2826"/>
    <x v="2830"/>
    <b v="0"/>
    <n v="11"/>
    <b v="1"/>
    <x v="6"/>
    <n v="100"/>
    <x v="1984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x v="9"/>
    <x v="1918"/>
    <x v="0"/>
    <s v="US"/>
    <s v="USD"/>
    <x v="2827"/>
    <x v="2831"/>
    <b v="0"/>
    <n v="52"/>
    <b v="1"/>
    <x v="6"/>
    <n v="111"/>
    <x v="19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x v="2832"/>
    <b v="0"/>
    <n v="95"/>
    <b v="1"/>
    <x v="6"/>
    <n v="115"/>
    <x v="1986"/>
    <x v="1"/>
    <x v="6"/>
    <x v="2832"/>
    <d v="2014-11-23T22:00:00"/>
    <x v="3"/>
  </r>
  <r>
    <x v="2833"/>
    <s v="Star Man Rocket Man"/>
    <s v="A new play about exploring outer space"/>
    <x v="200"/>
    <x v="1920"/>
    <x v="0"/>
    <s v="US"/>
    <s v="USD"/>
    <x v="2829"/>
    <x v="2833"/>
    <b v="0"/>
    <n v="35"/>
    <b v="1"/>
    <x v="6"/>
    <n v="108"/>
    <x v="1987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x v="2834"/>
    <b v="0"/>
    <n v="21"/>
    <b v="1"/>
    <x v="6"/>
    <n v="170"/>
    <x v="1988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x v="2835"/>
    <b v="0"/>
    <n v="93"/>
    <b v="1"/>
    <x v="6"/>
    <n v="187"/>
    <x v="1989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x v="2836"/>
    <b v="0"/>
    <n v="11"/>
    <b v="1"/>
    <x v="6"/>
    <n v="108"/>
    <x v="1990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x v="2837"/>
    <b v="0"/>
    <n v="21"/>
    <b v="1"/>
    <x v="6"/>
    <n v="100"/>
    <x v="785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x v="2838"/>
    <b v="0"/>
    <n v="54"/>
    <b v="1"/>
    <x v="6"/>
    <n v="120"/>
    <x v="1991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x v="2839"/>
    <b v="0"/>
    <n v="31"/>
    <b v="1"/>
    <x v="6"/>
    <n v="111"/>
    <x v="1992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x v="2840"/>
    <b v="0"/>
    <n v="132"/>
    <b v="1"/>
    <x v="6"/>
    <n v="104"/>
    <x v="1993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x v="2841"/>
    <b v="0"/>
    <n v="1"/>
    <b v="0"/>
    <x v="6"/>
    <n v="1"/>
    <x v="119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x v="2842"/>
    <b v="0"/>
    <n v="0"/>
    <b v="0"/>
    <x v="6"/>
    <n v="0"/>
    <x v="121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x v="2843"/>
    <b v="0"/>
    <n v="0"/>
    <b v="0"/>
    <x v="6"/>
    <n v="0"/>
    <x v="121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x v="2844"/>
    <b v="0"/>
    <n v="1"/>
    <b v="0"/>
    <x v="6"/>
    <n v="5"/>
    <x v="179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x v="2845"/>
    <b v="0"/>
    <n v="39"/>
    <b v="0"/>
    <x v="6"/>
    <n v="32"/>
    <x v="1994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x v="2846"/>
    <b v="0"/>
    <n v="0"/>
    <b v="0"/>
    <x v="6"/>
    <n v="0"/>
    <x v="121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x v="13"/>
    <x v="117"/>
    <x v="2"/>
    <s v="US"/>
    <s v="USD"/>
    <x v="2843"/>
    <x v="2847"/>
    <b v="0"/>
    <n v="0"/>
    <b v="0"/>
    <x v="6"/>
    <n v="0"/>
    <x v="121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x v="2848"/>
    <b v="0"/>
    <n v="3"/>
    <b v="0"/>
    <x v="6"/>
    <n v="0"/>
    <x v="457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x v="2849"/>
    <b v="0"/>
    <n v="1"/>
    <b v="0"/>
    <x v="6"/>
    <n v="1"/>
    <x v="144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x v="2850"/>
    <b v="0"/>
    <n v="13"/>
    <b v="0"/>
    <x v="6"/>
    <n v="4"/>
    <x v="1995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x v="2851"/>
    <b v="0"/>
    <n v="0"/>
    <b v="0"/>
    <x v="6"/>
    <n v="0"/>
    <x v="121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x v="10"/>
    <x v="483"/>
    <x v="2"/>
    <s v="US"/>
    <s v="USD"/>
    <x v="2848"/>
    <x v="2852"/>
    <b v="0"/>
    <n v="6"/>
    <b v="0"/>
    <x v="6"/>
    <n v="2"/>
    <x v="1996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x v="2853"/>
    <b v="0"/>
    <n v="0"/>
    <b v="0"/>
    <x v="6"/>
    <n v="0"/>
    <x v="121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x v="28"/>
    <x v="1926"/>
    <x v="2"/>
    <s v="GB"/>
    <s v="GBP"/>
    <x v="2850"/>
    <x v="2854"/>
    <b v="0"/>
    <n v="14"/>
    <b v="0"/>
    <x v="6"/>
    <n v="42"/>
    <x v="1997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x v="2855"/>
    <b v="0"/>
    <n v="5"/>
    <b v="0"/>
    <x v="6"/>
    <n v="50"/>
    <x v="88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x v="2856"/>
    <b v="0"/>
    <n v="6"/>
    <b v="0"/>
    <x v="6"/>
    <n v="5"/>
    <x v="821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x v="2857"/>
    <b v="0"/>
    <n v="15"/>
    <b v="0"/>
    <x v="6"/>
    <n v="20"/>
    <x v="13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x v="2858"/>
    <b v="0"/>
    <n v="0"/>
    <b v="0"/>
    <x v="6"/>
    <n v="0"/>
    <x v="121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x v="13"/>
    <x v="428"/>
    <x v="2"/>
    <s v="AU"/>
    <s v="AUD"/>
    <x v="2855"/>
    <x v="2859"/>
    <b v="0"/>
    <n v="1"/>
    <b v="0"/>
    <x v="6"/>
    <n v="2"/>
    <x v="431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x v="2860"/>
    <b v="0"/>
    <n v="9"/>
    <b v="0"/>
    <x v="6"/>
    <n v="7"/>
    <x v="1998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x v="49"/>
    <x v="439"/>
    <x v="2"/>
    <s v="AU"/>
    <s v="AUD"/>
    <x v="2857"/>
    <x v="2861"/>
    <b v="0"/>
    <n v="3"/>
    <b v="0"/>
    <x v="6"/>
    <n v="32"/>
    <x v="1999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x v="2862"/>
    <b v="0"/>
    <n v="3"/>
    <b v="0"/>
    <x v="6"/>
    <n v="0"/>
    <x v="1714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x v="2863"/>
    <b v="0"/>
    <n v="1"/>
    <b v="0"/>
    <x v="6"/>
    <n v="0"/>
    <x v="135"/>
    <x v="1"/>
    <x v="6"/>
    <x v="2863"/>
    <d v="2014-09-09T16:12:03"/>
    <x v="3"/>
  </r>
  <r>
    <x v="2864"/>
    <s v="'Haunting Julia' by Alan Ayckbourn"/>
    <s v="Accessible, original theatre for all!"/>
    <x v="30"/>
    <x v="130"/>
    <x v="2"/>
    <s v="GB"/>
    <s v="GBP"/>
    <x v="2860"/>
    <x v="2864"/>
    <b v="0"/>
    <n v="3"/>
    <b v="0"/>
    <x v="6"/>
    <n v="2"/>
    <x v="140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x v="2865"/>
    <b v="0"/>
    <n v="0"/>
    <b v="0"/>
    <x v="6"/>
    <n v="0"/>
    <x v="121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x v="2866"/>
    <b v="0"/>
    <n v="2"/>
    <b v="0"/>
    <x v="6"/>
    <n v="1"/>
    <x v="377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x v="2867"/>
    <b v="0"/>
    <n v="10"/>
    <b v="0"/>
    <x v="6"/>
    <n v="20"/>
    <x v="2000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x v="2868"/>
    <b v="0"/>
    <n v="60"/>
    <b v="0"/>
    <x v="6"/>
    <n v="42"/>
    <x v="2001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x v="2869"/>
    <b v="0"/>
    <n v="5"/>
    <b v="0"/>
    <x v="6"/>
    <n v="1"/>
    <x v="1238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x v="2870"/>
    <b v="0"/>
    <n v="9"/>
    <b v="0"/>
    <x v="6"/>
    <n v="15"/>
    <x v="160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x v="2871"/>
    <b v="0"/>
    <n v="13"/>
    <b v="0"/>
    <x v="6"/>
    <n v="5"/>
    <x v="1582"/>
    <x v="1"/>
    <x v="6"/>
    <x v="2871"/>
    <d v="2014-12-21T17:43:33"/>
    <x v="3"/>
  </r>
  <r>
    <x v="2872"/>
    <s v="Loud Arts"/>
    <s v="Local Theatre group in Loudoun County, Virginia. Looking for funds to start producing shows!"/>
    <x v="9"/>
    <x v="117"/>
    <x v="2"/>
    <s v="US"/>
    <s v="USD"/>
    <x v="2868"/>
    <x v="2872"/>
    <b v="0"/>
    <n v="0"/>
    <b v="0"/>
    <x v="6"/>
    <n v="0"/>
    <x v="121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x v="2873"/>
    <b v="0"/>
    <n v="8"/>
    <b v="0"/>
    <x v="6"/>
    <n v="38"/>
    <x v="2002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x v="2874"/>
    <b v="0"/>
    <n v="3"/>
    <b v="0"/>
    <x v="6"/>
    <n v="5"/>
    <x v="200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x v="2875"/>
    <b v="0"/>
    <n v="3"/>
    <b v="0"/>
    <x v="6"/>
    <n v="0"/>
    <x v="1029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x v="2876"/>
    <b v="0"/>
    <n v="0"/>
    <b v="0"/>
    <x v="6"/>
    <n v="0"/>
    <x v="121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x v="2877"/>
    <b v="0"/>
    <n v="6"/>
    <b v="0"/>
    <x v="6"/>
    <n v="11"/>
    <x v="149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x v="2878"/>
    <b v="0"/>
    <n v="4"/>
    <b v="0"/>
    <x v="6"/>
    <n v="2"/>
    <x v="2004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x v="2879"/>
    <b v="0"/>
    <n v="1"/>
    <b v="0"/>
    <x v="6"/>
    <n v="0"/>
    <x v="2005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x v="2880"/>
    <b v="0"/>
    <n v="29"/>
    <b v="0"/>
    <x v="6"/>
    <n v="23"/>
    <x v="2006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x v="2881"/>
    <b v="0"/>
    <n v="0"/>
    <b v="0"/>
    <x v="6"/>
    <n v="0"/>
    <x v="121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x v="2882"/>
    <b v="0"/>
    <n v="4"/>
    <b v="0"/>
    <x v="6"/>
    <n v="34"/>
    <x v="2007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x v="2883"/>
    <b v="0"/>
    <n v="5"/>
    <b v="0"/>
    <x v="6"/>
    <n v="19"/>
    <x v="2008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x v="101"/>
    <x v="1935"/>
    <x v="2"/>
    <s v="US"/>
    <s v="USD"/>
    <x v="2880"/>
    <x v="2884"/>
    <b v="0"/>
    <n v="4"/>
    <b v="0"/>
    <x v="6"/>
    <n v="0"/>
    <x v="2009"/>
    <x v="1"/>
    <x v="6"/>
    <x v="2884"/>
    <d v="2014-12-05T17:27:15"/>
    <x v="3"/>
  </r>
  <r>
    <x v="2885"/>
    <s v="The Wedding"/>
    <s v="An historic and proud work of Polish nationalistic literature performed on stage."/>
    <x v="44"/>
    <x v="176"/>
    <x v="2"/>
    <s v="US"/>
    <s v="USD"/>
    <x v="2881"/>
    <x v="2885"/>
    <b v="0"/>
    <n v="5"/>
    <b v="0"/>
    <x v="6"/>
    <n v="33"/>
    <x v="433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x v="2886"/>
    <b v="0"/>
    <n v="1"/>
    <b v="0"/>
    <x v="6"/>
    <n v="5"/>
    <x v="119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x v="2887"/>
    <b v="0"/>
    <n v="1"/>
    <b v="0"/>
    <x v="6"/>
    <n v="0"/>
    <x v="144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x v="2888"/>
    <b v="0"/>
    <n v="0"/>
    <b v="0"/>
    <x v="6"/>
    <n v="0"/>
    <x v="121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x v="9"/>
    <x v="1936"/>
    <x v="2"/>
    <s v="US"/>
    <s v="USD"/>
    <x v="2885"/>
    <x v="2889"/>
    <b v="0"/>
    <n v="14"/>
    <b v="0"/>
    <x v="6"/>
    <n v="38"/>
    <x v="2010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x v="2890"/>
    <b v="0"/>
    <n v="3"/>
    <b v="0"/>
    <x v="6"/>
    <n v="1"/>
    <x v="582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x v="2891"/>
    <b v="0"/>
    <n v="10"/>
    <b v="0"/>
    <x v="6"/>
    <n v="3"/>
    <x v="1594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x v="2892"/>
    <b v="0"/>
    <n v="17"/>
    <b v="0"/>
    <x v="6"/>
    <n v="9"/>
    <x v="2011"/>
    <x v="1"/>
    <x v="6"/>
    <x v="2892"/>
    <d v="2014-08-25T21:00:00"/>
    <x v="3"/>
  </r>
  <r>
    <x v="2893"/>
    <s v="REDISCOVERING KIA THE PLAY"/>
    <s v="Fundraising for REDISCOVERING KIA THE PLAY"/>
    <x v="10"/>
    <x v="379"/>
    <x v="2"/>
    <s v="US"/>
    <s v="USD"/>
    <x v="2889"/>
    <x v="2893"/>
    <b v="0"/>
    <n v="2"/>
    <b v="0"/>
    <x v="6"/>
    <n v="1"/>
    <x v="381"/>
    <x v="1"/>
    <x v="6"/>
    <x v="2893"/>
    <d v="2015-01-09T02:00:00"/>
    <x v="3"/>
  </r>
  <r>
    <x v="2894"/>
    <s v="How Could You Do This To Me (The Stage Play)"/>
    <s v="This Is A Story About A Woman A Man And A Woman"/>
    <x v="63"/>
    <x v="117"/>
    <x v="2"/>
    <s v="US"/>
    <s v="USD"/>
    <x v="2890"/>
    <x v="2894"/>
    <b v="0"/>
    <n v="0"/>
    <b v="0"/>
    <x v="6"/>
    <n v="0"/>
    <x v="121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x v="2895"/>
    <b v="0"/>
    <n v="4"/>
    <b v="0"/>
    <x v="6"/>
    <n v="5"/>
    <x v="2012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x v="2896"/>
    <b v="0"/>
    <n v="12"/>
    <b v="0"/>
    <x v="6"/>
    <n v="21"/>
    <x v="2013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x v="2897"/>
    <b v="0"/>
    <n v="3"/>
    <b v="0"/>
    <x v="6"/>
    <n v="5"/>
    <x v="2014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x v="2898"/>
    <b v="0"/>
    <n v="12"/>
    <b v="0"/>
    <x v="6"/>
    <n v="4"/>
    <x v="2015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x v="2899"/>
    <b v="0"/>
    <n v="0"/>
    <b v="0"/>
    <x v="6"/>
    <n v="0"/>
    <x v="121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x v="2900"/>
    <b v="0"/>
    <n v="7"/>
    <b v="0"/>
    <x v="6"/>
    <n v="62"/>
    <x v="2016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x v="2901"/>
    <b v="0"/>
    <n v="2"/>
    <b v="0"/>
    <x v="6"/>
    <n v="1"/>
    <x v="362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x v="2902"/>
    <b v="0"/>
    <n v="1"/>
    <b v="0"/>
    <x v="6"/>
    <n v="0"/>
    <x v="380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x v="2903"/>
    <b v="0"/>
    <n v="4"/>
    <b v="0"/>
    <x v="6"/>
    <n v="1"/>
    <x v="2017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x v="2904"/>
    <b v="0"/>
    <n v="4"/>
    <b v="0"/>
    <x v="6"/>
    <n v="5"/>
    <x v="644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x v="2905"/>
    <b v="0"/>
    <n v="17"/>
    <b v="0"/>
    <x v="6"/>
    <n v="18"/>
    <x v="2018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x v="2906"/>
    <b v="0"/>
    <n v="7"/>
    <b v="0"/>
    <x v="6"/>
    <n v="9"/>
    <x v="2019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x v="2907"/>
    <b v="0"/>
    <n v="2"/>
    <b v="0"/>
    <x v="6"/>
    <n v="0"/>
    <x v="120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x v="2908"/>
    <b v="0"/>
    <n v="5"/>
    <b v="0"/>
    <x v="6"/>
    <n v="3"/>
    <x v="1775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x v="2909"/>
    <b v="0"/>
    <n v="1"/>
    <b v="0"/>
    <x v="6"/>
    <n v="0"/>
    <x v="135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x v="11"/>
    <x v="116"/>
    <x v="2"/>
    <s v="GB"/>
    <s v="GBP"/>
    <x v="2906"/>
    <x v="2910"/>
    <b v="0"/>
    <n v="1"/>
    <b v="0"/>
    <x v="6"/>
    <n v="0"/>
    <x v="120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x v="2911"/>
    <b v="0"/>
    <n v="14"/>
    <b v="0"/>
    <x v="6"/>
    <n v="37"/>
    <x v="2020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x v="2912"/>
    <b v="0"/>
    <n v="26"/>
    <b v="0"/>
    <x v="6"/>
    <n v="14"/>
    <x v="2021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x v="2913"/>
    <b v="0"/>
    <n v="2"/>
    <b v="0"/>
    <x v="6"/>
    <n v="0"/>
    <x v="120"/>
    <x v="1"/>
    <x v="6"/>
    <x v="2913"/>
    <d v="2014-09-06T22:08:59"/>
    <x v="3"/>
  </r>
  <r>
    <x v="2914"/>
    <s v="Hercules the Panto"/>
    <s v="Hercules must complete four challenges in order to meet the father he never knew"/>
    <x v="31"/>
    <x v="116"/>
    <x v="2"/>
    <s v="GB"/>
    <s v="GBP"/>
    <x v="2910"/>
    <x v="2914"/>
    <b v="0"/>
    <n v="1"/>
    <b v="0"/>
    <x v="6"/>
    <n v="0"/>
    <x v="120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x v="2915"/>
    <b v="0"/>
    <n v="3"/>
    <b v="0"/>
    <x v="6"/>
    <n v="61"/>
    <x v="2022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x v="2916"/>
    <b v="0"/>
    <n v="7"/>
    <b v="0"/>
    <x v="6"/>
    <n v="8"/>
    <x v="2023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x v="2917"/>
    <b v="0"/>
    <n v="9"/>
    <b v="0"/>
    <x v="6"/>
    <n v="22"/>
    <x v="2024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x v="2918"/>
    <b v="0"/>
    <n v="20"/>
    <b v="0"/>
    <x v="6"/>
    <n v="27"/>
    <x v="353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x v="20"/>
    <x v="152"/>
    <x v="2"/>
    <s v="US"/>
    <s v="USD"/>
    <x v="2915"/>
    <x v="2919"/>
    <b v="0"/>
    <n v="6"/>
    <b v="0"/>
    <x v="6"/>
    <n v="9"/>
    <x v="434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x v="2920"/>
    <b v="0"/>
    <n v="13"/>
    <b v="0"/>
    <x v="6"/>
    <n v="27"/>
    <x v="2025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x v="2921"/>
    <b v="0"/>
    <n v="3"/>
    <b v="1"/>
    <x v="40"/>
    <n v="129"/>
    <x v="1340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x v="2922"/>
    <b v="0"/>
    <n v="6"/>
    <b v="1"/>
    <x v="40"/>
    <n v="100"/>
    <x v="160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x v="2923"/>
    <b v="0"/>
    <n v="10"/>
    <b v="1"/>
    <x v="40"/>
    <n v="100"/>
    <x v="179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x v="2924"/>
    <b v="0"/>
    <n v="147"/>
    <b v="1"/>
    <x v="40"/>
    <n v="103"/>
    <x v="2026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x v="2925"/>
    <b v="0"/>
    <n v="199"/>
    <b v="1"/>
    <x v="40"/>
    <n v="102"/>
    <x v="2027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x v="2926"/>
    <b v="0"/>
    <n v="50"/>
    <b v="1"/>
    <x v="40"/>
    <n v="125"/>
    <x v="753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x v="2927"/>
    <b v="0"/>
    <n v="21"/>
    <b v="1"/>
    <x v="40"/>
    <n v="131"/>
    <x v="2028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x v="28"/>
    <x v="325"/>
    <x v="0"/>
    <s v="US"/>
    <s v="USD"/>
    <x v="2924"/>
    <x v="2928"/>
    <b v="0"/>
    <n v="24"/>
    <b v="1"/>
    <x v="40"/>
    <n v="100"/>
    <x v="683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x v="2929"/>
    <b v="0"/>
    <n v="32"/>
    <b v="1"/>
    <x v="40"/>
    <n v="102"/>
    <x v="2029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x v="2930"/>
    <b v="0"/>
    <n v="62"/>
    <b v="1"/>
    <x v="40"/>
    <n v="101"/>
    <x v="2030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x v="2931"/>
    <b v="0"/>
    <n v="9"/>
    <b v="1"/>
    <x v="40"/>
    <n v="106"/>
    <x v="596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x v="2932"/>
    <b v="0"/>
    <n v="38"/>
    <b v="1"/>
    <x v="40"/>
    <n v="105"/>
    <x v="2031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x v="2933"/>
    <b v="0"/>
    <n v="54"/>
    <b v="1"/>
    <x v="40"/>
    <n v="103"/>
    <x v="2032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x v="2934"/>
    <b v="0"/>
    <n v="37"/>
    <b v="1"/>
    <x v="40"/>
    <n v="108"/>
    <x v="2033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x v="2935"/>
    <b v="0"/>
    <n v="39"/>
    <b v="1"/>
    <x v="40"/>
    <n v="101"/>
    <x v="203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x v="2936"/>
    <b v="0"/>
    <n v="34"/>
    <b v="1"/>
    <x v="40"/>
    <n v="128"/>
    <x v="1753"/>
    <x v="1"/>
    <x v="40"/>
    <x v="2936"/>
    <d v="2014-10-13T04:59:00"/>
    <x v="3"/>
  </r>
  <r>
    <x v="2937"/>
    <s v="UCAS"/>
    <s v="UCAS is a new British musical premiering at the Edinburgh Fringe Festival 2014."/>
    <x v="15"/>
    <x v="41"/>
    <x v="0"/>
    <s v="GB"/>
    <s v="GBP"/>
    <x v="2933"/>
    <x v="2937"/>
    <b v="0"/>
    <n v="55"/>
    <b v="1"/>
    <x v="40"/>
    <n v="133"/>
    <x v="2035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x v="2938"/>
    <b v="0"/>
    <n v="32"/>
    <b v="1"/>
    <x v="40"/>
    <n v="101"/>
    <x v="2036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x v="2939"/>
    <b v="0"/>
    <n v="25"/>
    <b v="1"/>
    <x v="40"/>
    <n v="103"/>
    <x v="2037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x v="2940"/>
    <b v="0"/>
    <n v="33"/>
    <b v="1"/>
    <x v="40"/>
    <n v="107"/>
    <x v="129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x v="2941"/>
    <b v="0"/>
    <n v="1"/>
    <b v="0"/>
    <x v="38"/>
    <n v="0"/>
    <x v="120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x v="2942"/>
    <b v="0"/>
    <n v="202"/>
    <b v="0"/>
    <x v="38"/>
    <n v="20"/>
    <x v="2038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x v="2943"/>
    <b v="0"/>
    <n v="0"/>
    <b v="0"/>
    <x v="38"/>
    <n v="0"/>
    <x v="121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x v="2944"/>
    <b v="0"/>
    <n v="1"/>
    <b v="0"/>
    <x v="38"/>
    <n v="1"/>
    <x v="101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x v="2945"/>
    <b v="0"/>
    <n v="0"/>
    <b v="0"/>
    <x v="38"/>
    <n v="0"/>
    <x v="121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x v="2946"/>
    <b v="0"/>
    <n v="2"/>
    <b v="0"/>
    <x v="38"/>
    <n v="0"/>
    <x v="120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x v="2947"/>
    <b v="0"/>
    <n v="13"/>
    <b v="0"/>
    <x v="38"/>
    <n v="4"/>
    <x v="2039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x v="2948"/>
    <b v="0"/>
    <n v="9"/>
    <b v="0"/>
    <x v="38"/>
    <n v="0"/>
    <x v="2040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x v="2949"/>
    <b v="0"/>
    <n v="2"/>
    <b v="0"/>
    <x v="38"/>
    <n v="3"/>
    <x v="381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x v="2950"/>
    <b v="0"/>
    <n v="0"/>
    <b v="0"/>
    <x v="38"/>
    <n v="0"/>
    <x v="121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x v="2951"/>
    <b v="0"/>
    <n v="58"/>
    <b v="0"/>
    <x v="38"/>
    <n v="2"/>
    <x v="2041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x v="2952"/>
    <b v="0"/>
    <n v="8"/>
    <b v="0"/>
    <x v="38"/>
    <n v="8"/>
    <x v="2042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x v="2953"/>
    <b v="0"/>
    <n v="3"/>
    <b v="0"/>
    <x v="38"/>
    <n v="0"/>
    <x v="2043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x v="2954"/>
    <b v="0"/>
    <n v="0"/>
    <b v="0"/>
    <x v="38"/>
    <n v="0"/>
    <x v="121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x v="38"/>
    <x v="526"/>
    <x v="1"/>
    <s v="US"/>
    <s v="USD"/>
    <x v="2951"/>
    <x v="2955"/>
    <b v="0"/>
    <n v="11"/>
    <b v="0"/>
    <x v="38"/>
    <n v="60"/>
    <x v="177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x v="2956"/>
    <b v="0"/>
    <n v="20"/>
    <b v="0"/>
    <x v="38"/>
    <n v="17"/>
    <x v="204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x v="2957"/>
    <b v="0"/>
    <n v="3"/>
    <b v="0"/>
    <x v="38"/>
    <n v="2"/>
    <x v="72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x v="2958"/>
    <b v="0"/>
    <n v="0"/>
    <b v="0"/>
    <x v="38"/>
    <n v="0"/>
    <x v="121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x v="2959"/>
    <b v="0"/>
    <n v="0"/>
    <b v="0"/>
    <x v="38"/>
    <n v="0"/>
    <x v="121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x v="2960"/>
    <b v="0"/>
    <n v="0"/>
    <b v="0"/>
    <x v="38"/>
    <n v="0"/>
    <x v="121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x v="2961"/>
    <b v="0"/>
    <n v="108"/>
    <b v="1"/>
    <x v="6"/>
    <n v="110"/>
    <x v="204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x v="2962"/>
    <b v="0"/>
    <n v="20"/>
    <b v="1"/>
    <x v="6"/>
    <n v="122"/>
    <x v="546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x v="2963"/>
    <b v="0"/>
    <n v="98"/>
    <b v="1"/>
    <x v="6"/>
    <n v="107"/>
    <x v="2046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x v="2964"/>
    <b v="0"/>
    <n v="196"/>
    <b v="1"/>
    <x v="6"/>
    <n v="101"/>
    <x v="2047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x v="2965"/>
    <b v="0"/>
    <n v="39"/>
    <b v="1"/>
    <x v="6"/>
    <n v="109"/>
    <x v="2048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x v="2966"/>
    <b v="0"/>
    <n v="128"/>
    <b v="1"/>
    <x v="6"/>
    <n v="114"/>
    <x v="2049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x v="2967"/>
    <b v="0"/>
    <n v="71"/>
    <b v="1"/>
    <x v="6"/>
    <n v="114"/>
    <x v="2050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x v="8"/>
    <x v="1973"/>
    <x v="0"/>
    <s v="US"/>
    <s v="USD"/>
    <x v="2964"/>
    <x v="2968"/>
    <b v="0"/>
    <n v="47"/>
    <b v="1"/>
    <x v="6"/>
    <n v="106"/>
    <x v="2051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x v="2969"/>
    <b v="0"/>
    <n v="17"/>
    <b v="1"/>
    <x v="6"/>
    <n v="163"/>
    <x v="2052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x v="2970"/>
    <b v="0"/>
    <n v="91"/>
    <b v="1"/>
    <x v="6"/>
    <n v="106"/>
    <x v="2053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x v="2971"/>
    <b v="0"/>
    <n v="43"/>
    <b v="1"/>
    <x v="6"/>
    <n v="100"/>
    <x v="2054"/>
    <x v="1"/>
    <x v="6"/>
    <x v="2971"/>
    <d v="2014-08-31T15:47:58"/>
    <x v="3"/>
  </r>
  <r>
    <x v="2972"/>
    <s v="A Bad Plan"/>
    <s v="A group of artists. A mythical art piece. A harrowing quest. And some margaritas."/>
    <x v="13"/>
    <x v="1975"/>
    <x v="0"/>
    <s v="US"/>
    <s v="USD"/>
    <x v="2968"/>
    <x v="2972"/>
    <b v="0"/>
    <n v="17"/>
    <b v="1"/>
    <x v="6"/>
    <n v="105"/>
    <x v="2055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x v="2973"/>
    <b v="0"/>
    <n v="33"/>
    <b v="1"/>
    <x v="6"/>
    <n v="175"/>
    <x v="2056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x v="2974"/>
    <b v="0"/>
    <n v="87"/>
    <b v="1"/>
    <x v="6"/>
    <n v="102"/>
    <x v="124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x v="2975"/>
    <b v="0"/>
    <n v="113"/>
    <b v="1"/>
    <x v="6"/>
    <n v="100"/>
    <x v="2057"/>
    <x v="1"/>
    <x v="6"/>
    <x v="2975"/>
    <d v="2014-11-27T03:00:00"/>
    <x v="3"/>
  </r>
  <r>
    <x v="2976"/>
    <s v="Pizza Delique"/>
    <s v="A play that addresses an important social issue, brought to light by members of the UoM Drama Society."/>
    <x v="159"/>
    <x v="678"/>
    <x v="0"/>
    <s v="GB"/>
    <s v="GBP"/>
    <x v="2972"/>
    <x v="2976"/>
    <b v="0"/>
    <n v="14"/>
    <b v="1"/>
    <x v="6"/>
    <n v="171"/>
    <x v="2058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x v="2977"/>
    <b v="0"/>
    <n v="30"/>
    <b v="1"/>
    <x v="6"/>
    <n v="114"/>
    <x v="78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x v="2978"/>
    <b v="0"/>
    <n v="16"/>
    <b v="1"/>
    <x v="6"/>
    <n v="129"/>
    <x v="205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x v="10"/>
    <x v="1896"/>
    <x v="0"/>
    <s v="US"/>
    <s v="USD"/>
    <x v="2975"/>
    <x v="2979"/>
    <b v="0"/>
    <n v="46"/>
    <b v="1"/>
    <x v="6"/>
    <n v="101"/>
    <x v="2060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x v="9"/>
    <x v="1980"/>
    <x v="0"/>
    <s v="US"/>
    <s v="USD"/>
    <x v="2976"/>
    <x v="2980"/>
    <b v="0"/>
    <n v="24"/>
    <b v="1"/>
    <x v="6"/>
    <n v="109"/>
    <x v="709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x v="2981"/>
    <b v="1"/>
    <n v="97"/>
    <b v="1"/>
    <x v="38"/>
    <n v="129"/>
    <x v="1290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x v="2982"/>
    <b v="1"/>
    <n v="59"/>
    <b v="1"/>
    <x v="38"/>
    <n v="102"/>
    <x v="11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x v="2983"/>
    <b v="1"/>
    <n v="1095"/>
    <b v="1"/>
    <x v="38"/>
    <n v="147"/>
    <x v="2061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x v="2984"/>
    <b v="1"/>
    <n v="218"/>
    <b v="1"/>
    <x v="38"/>
    <n v="100"/>
    <x v="2062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x v="2985"/>
    <b v="0"/>
    <n v="111"/>
    <b v="1"/>
    <x v="38"/>
    <n v="122"/>
    <x v="2063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x v="2986"/>
    <b v="0"/>
    <n v="56"/>
    <b v="1"/>
    <x v="38"/>
    <n v="106"/>
    <x v="2064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x v="2987"/>
    <b v="0"/>
    <n v="265"/>
    <b v="1"/>
    <x v="38"/>
    <n v="110"/>
    <x v="206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x v="2988"/>
    <b v="0"/>
    <n v="28"/>
    <b v="1"/>
    <x v="38"/>
    <n v="100"/>
    <x v="669"/>
    <x v="1"/>
    <x v="38"/>
    <x v="2988"/>
    <d v="2016-06-20T08:41:21"/>
    <x v="2"/>
  </r>
  <r>
    <x v="2989"/>
    <s v="Let's Light Up The Gem!"/>
    <s v="Bring the movies back to Bethel, Maine."/>
    <x v="22"/>
    <x v="1987"/>
    <x v="0"/>
    <s v="US"/>
    <s v="USD"/>
    <x v="2985"/>
    <x v="2989"/>
    <b v="0"/>
    <n v="364"/>
    <b v="1"/>
    <x v="38"/>
    <n v="177"/>
    <x v="2066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x v="2990"/>
    <b v="0"/>
    <n v="27"/>
    <b v="1"/>
    <x v="38"/>
    <n v="100"/>
    <x v="206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x v="2991"/>
    <b v="0"/>
    <n v="93"/>
    <b v="1"/>
    <x v="38"/>
    <n v="103"/>
    <x v="2068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x v="2992"/>
    <b v="0"/>
    <n v="64"/>
    <b v="1"/>
    <x v="38"/>
    <n v="105"/>
    <x v="2069"/>
    <x v="1"/>
    <x v="38"/>
    <x v="2992"/>
    <d v="2016-10-09T18:25:10"/>
    <x v="2"/>
  </r>
  <r>
    <x v="2993"/>
    <s v="TRUE WEST: Think, Dog! Productions"/>
    <s v="Help us build the Kitchen from Hell!"/>
    <x v="28"/>
    <x v="1141"/>
    <x v="0"/>
    <s v="US"/>
    <s v="USD"/>
    <x v="2989"/>
    <x v="2993"/>
    <b v="0"/>
    <n v="22"/>
    <b v="1"/>
    <x v="38"/>
    <n v="100"/>
    <x v="1187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x v="2994"/>
    <b v="0"/>
    <n v="59"/>
    <b v="1"/>
    <x v="38"/>
    <n v="458"/>
    <x v="2070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x v="2995"/>
    <b v="0"/>
    <n v="249"/>
    <b v="1"/>
    <x v="38"/>
    <n v="105"/>
    <x v="2071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x v="19"/>
    <x v="1992"/>
    <x v="0"/>
    <s v="US"/>
    <s v="USD"/>
    <x v="2992"/>
    <x v="2996"/>
    <b v="0"/>
    <n v="392"/>
    <b v="1"/>
    <x v="38"/>
    <n v="172"/>
    <x v="2072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x v="2997"/>
    <b v="0"/>
    <n v="115"/>
    <b v="1"/>
    <x v="38"/>
    <n v="104"/>
    <x v="2073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x v="2998"/>
    <b v="0"/>
    <n v="433"/>
    <b v="1"/>
    <x v="38"/>
    <n v="103"/>
    <x v="2074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x v="2999"/>
    <b v="0"/>
    <n v="20"/>
    <b v="1"/>
    <x v="38"/>
    <n v="119"/>
    <x v="207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x v="3000"/>
    <b v="0"/>
    <n v="8"/>
    <b v="1"/>
    <x v="38"/>
    <n v="100"/>
    <x v="368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x v="3001"/>
    <b v="0"/>
    <n v="175"/>
    <b v="1"/>
    <x v="38"/>
    <n v="319"/>
    <x v="2076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x v="3002"/>
    <b v="0"/>
    <n v="104"/>
    <b v="1"/>
    <x v="38"/>
    <n v="109"/>
    <x v="2077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x v="3003"/>
    <b v="0"/>
    <n v="17"/>
    <b v="1"/>
    <x v="38"/>
    <n v="101"/>
    <x v="2078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x v="3004"/>
    <b v="0"/>
    <n v="277"/>
    <b v="1"/>
    <x v="38"/>
    <n v="113"/>
    <x v="2079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x v="3005"/>
    <b v="0"/>
    <n v="118"/>
    <b v="1"/>
    <x v="38"/>
    <n v="120"/>
    <x v="2080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x v="6"/>
    <x v="1999"/>
    <x v="0"/>
    <s v="CA"/>
    <s v="CAD"/>
    <x v="3001"/>
    <x v="3006"/>
    <b v="0"/>
    <n v="97"/>
    <b v="1"/>
    <x v="38"/>
    <n v="108"/>
    <x v="2081"/>
    <x v="1"/>
    <x v="38"/>
    <x v="3006"/>
    <d v="2014-12-14T18:09:51"/>
    <x v="3"/>
  </r>
  <r>
    <x v="3007"/>
    <s v="Bethlem"/>
    <s v="Consuite for 2015 CoreCon.  An adventure into insanity."/>
    <x v="20"/>
    <x v="1144"/>
    <x v="0"/>
    <s v="US"/>
    <s v="USD"/>
    <x v="3002"/>
    <x v="3007"/>
    <b v="0"/>
    <n v="20"/>
    <b v="1"/>
    <x v="38"/>
    <n v="180"/>
    <x v="1205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x v="3008"/>
    <b v="0"/>
    <n v="26"/>
    <b v="1"/>
    <x v="38"/>
    <n v="101"/>
    <x v="2082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x v="3009"/>
    <b v="0"/>
    <n v="128"/>
    <b v="1"/>
    <x v="38"/>
    <n v="120"/>
    <x v="2083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x v="3010"/>
    <b v="0"/>
    <n v="15"/>
    <b v="1"/>
    <x v="38"/>
    <n v="158"/>
    <x v="2084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x v="3011"/>
    <b v="0"/>
    <n v="25"/>
    <b v="1"/>
    <x v="38"/>
    <n v="124"/>
    <x v="2085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x v="3012"/>
    <b v="0"/>
    <n v="55"/>
    <b v="1"/>
    <x v="38"/>
    <n v="117"/>
    <x v="2086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x v="3013"/>
    <b v="0"/>
    <n v="107"/>
    <b v="1"/>
    <x v="38"/>
    <n v="157"/>
    <x v="2087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x v="3014"/>
    <b v="0"/>
    <n v="557"/>
    <b v="1"/>
    <x v="38"/>
    <n v="113"/>
    <x v="2088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x v="104"/>
    <x v="2005"/>
    <x v="0"/>
    <s v="US"/>
    <s v="USD"/>
    <x v="3010"/>
    <x v="3015"/>
    <b v="0"/>
    <n v="40"/>
    <b v="1"/>
    <x v="38"/>
    <n v="103"/>
    <x v="2089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x v="3016"/>
    <b v="0"/>
    <n v="36"/>
    <b v="1"/>
    <x v="38"/>
    <n v="103"/>
    <x v="2090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x v="3017"/>
    <b v="0"/>
    <n v="159"/>
    <b v="1"/>
    <x v="38"/>
    <n v="106"/>
    <x v="2091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x v="3018"/>
    <b v="0"/>
    <n v="41"/>
    <b v="1"/>
    <x v="38"/>
    <n v="101"/>
    <x v="2092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x v="3019"/>
    <b v="0"/>
    <n v="226"/>
    <b v="1"/>
    <x v="38"/>
    <n v="121"/>
    <x v="2093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x v="3020"/>
    <b v="0"/>
    <n v="30"/>
    <b v="1"/>
    <x v="38"/>
    <n v="101"/>
    <x v="2094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x v="3021"/>
    <b v="0"/>
    <n v="103"/>
    <b v="1"/>
    <x v="38"/>
    <n v="116"/>
    <x v="901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x v="3022"/>
    <b v="0"/>
    <n v="62"/>
    <b v="1"/>
    <x v="38"/>
    <n v="101"/>
    <x v="2095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x v="3023"/>
    <b v="0"/>
    <n v="6"/>
    <b v="1"/>
    <x v="38"/>
    <n v="103"/>
    <x v="2096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x v="3024"/>
    <b v="0"/>
    <n v="182"/>
    <b v="1"/>
    <x v="38"/>
    <n v="246"/>
    <x v="209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x v="3025"/>
    <b v="0"/>
    <n v="145"/>
    <b v="1"/>
    <x v="38"/>
    <n v="302"/>
    <x v="2098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x v="3026"/>
    <b v="0"/>
    <n v="25"/>
    <b v="1"/>
    <x v="38"/>
    <n v="143"/>
    <x v="1769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x v="3027"/>
    <b v="0"/>
    <n v="320"/>
    <b v="1"/>
    <x v="38"/>
    <n v="131"/>
    <x v="2099"/>
    <x v="1"/>
    <x v="38"/>
    <x v="3027"/>
    <d v="2015-03-20T15:54:11"/>
    <x v="0"/>
  </r>
  <r>
    <x v="3028"/>
    <s v="A Home for Vegas Theatre Hub"/>
    <s v="We have a space! Help us fill it with a stage, chairs, gear and audiences' laughter!"/>
    <x v="10"/>
    <x v="2018"/>
    <x v="0"/>
    <s v="US"/>
    <s v="USD"/>
    <x v="3023"/>
    <x v="3028"/>
    <b v="0"/>
    <n v="99"/>
    <b v="1"/>
    <x v="38"/>
    <n v="168"/>
    <x v="2100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x v="3029"/>
    <b v="0"/>
    <n v="348"/>
    <b v="1"/>
    <x v="38"/>
    <n v="110"/>
    <x v="2101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x v="3030"/>
    <b v="0"/>
    <n v="41"/>
    <b v="1"/>
    <x v="38"/>
    <n v="107"/>
    <x v="2102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x v="3031"/>
    <b v="0"/>
    <n v="29"/>
    <b v="1"/>
    <x v="38"/>
    <n v="100"/>
    <x v="246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x v="3032"/>
    <b v="0"/>
    <n v="25"/>
    <b v="1"/>
    <x v="38"/>
    <n v="127"/>
    <x v="1302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x v="3033"/>
    <b v="0"/>
    <n v="23"/>
    <b v="1"/>
    <x v="38"/>
    <n v="147"/>
    <x v="210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x v="3034"/>
    <b v="0"/>
    <n v="1260"/>
    <b v="1"/>
    <x v="38"/>
    <n v="113"/>
    <x v="2104"/>
    <x v="1"/>
    <x v="38"/>
    <x v="3034"/>
    <d v="2016-11-01T03:59:00"/>
    <x v="2"/>
  </r>
  <r>
    <x v="3035"/>
    <s v="The Coalition Theater"/>
    <s v="Help create a permanent home for live comedy shows and classes in Downtown RVA."/>
    <x v="31"/>
    <x v="2023"/>
    <x v="0"/>
    <s v="US"/>
    <s v="USD"/>
    <x v="3030"/>
    <x v="3035"/>
    <b v="0"/>
    <n v="307"/>
    <b v="1"/>
    <x v="38"/>
    <n v="109"/>
    <x v="2105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x v="3036"/>
    <b v="0"/>
    <n v="329"/>
    <b v="1"/>
    <x v="38"/>
    <n v="127"/>
    <x v="2106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x v="3037"/>
    <b v="0"/>
    <n v="32"/>
    <b v="1"/>
    <x v="38"/>
    <n v="213"/>
    <x v="2107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x v="3038"/>
    <b v="0"/>
    <n v="27"/>
    <b v="1"/>
    <x v="38"/>
    <n v="101"/>
    <x v="2108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x v="3039"/>
    <b v="0"/>
    <n v="236"/>
    <b v="1"/>
    <x v="38"/>
    <n v="109"/>
    <x v="2109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x v="9"/>
    <x v="2027"/>
    <x v="0"/>
    <s v="US"/>
    <s v="USD"/>
    <x v="3035"/>
    <x v="3040"/>
    <b v="0"/>
    <n v="42"/>
    <b v="1"/>
    <x v="38"/>
    <n v="108"/>
    <x v="2110"/>
    <x v="1"/>
    <x v="38"/>
    <x v="3040"/>
    <d v="2015-06-26T23:00:00"/>
    <x v="0"/>
  </r>
  <r>
    <x v="3041"/>
    <s v="Lend a Hand in Our Home"/>
    <s v="Privet! Hello! Bon Jour! We are the Arlekin Players Theatre and we need a home."/>
    <x v="386"/>
    <x v="2028"/>
    <x v="0"/>
    <s v="US"/>
    <s v="USD"/>
    <x v="3036"/>
    <x v="3041"/>
    <b v="0"/>
    <n v="95"/>
    <b v="1"/>
    <x v="38"/>
    <n v="110"/>
    <x v="2111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x v="3042"/>
    <b v="0"/>
    <n v="37"/>
    <b v="1"/>
    <x v="38"/>
    <n v="128"/>
    <x v="2112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x v="3043"/>
    <b v="0"/>
    <n v="128"/>
    <b v="1"/>
    <x v="38"/>
    <n v="110"/>
    <x v="2113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x v="3044"/>
    <b v="0"/>
    <n v="156"/>
    <b v="1"/>
    <x v="38"/>
    <n v="109"/>
    <x v="2114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x v="3045"/>
    <b v="0"/>
    <n v="64"/>
    <b v="1"/>
    <x v="38"/>
    <n v="133"/>
    <x v="2115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x v="3046"/>
    <b v="0"/>
    <n v="58"/>
    <b v="1"/>
    <x v="38"/>
    <n v="191"/>
    <x v="2116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x v="2"/>
    <x v="2033"/>
    <x v="0"/>
    <s v="US"/>
    <s v="USD"/>
    <x v="3042"/>
    <x v="3047"/>
    <b v="0"/>
    <n v="20"/>
    <b v="1"/>
    <x v="38"/>
    <n v="149"/>
    <x v="2117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x v="3048"/>
    <b v="0"/>
    <n v="47"/>
    <b v="1"/>
    <x v="38"/>
    <n v="166"/>
    <x v="2118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x v="3049"/>
    <b v="0"/>
    <n v="54"/>
    <b v="1"/>
    <x v="38"/>
    <n v="107"/>
    <x v="17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x v="20"/>
    <x v="69"/>
    <x v="0"/>
    <s v="US"/>
    <s v="USD"/>
    <x v="3045"/>
    <x v="3050"/>
    <b v="0"/>
    <n v="9"/>
    <b v="1"/>
    <x v="38"/>
    <n v="106"/>
    <x v="2119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x v="3051"/>
    <b v="1"/>
    <n v="35"/>
    <b v="0"/>
    <x v="38"/>
    <n v="24"/>
    <x v="2120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x v="3052"/>
    <b v="0"/>
    <n v="2"/>
    <b v="0"/>
    <x v="38"/>
    <n v="0"/>
    <x v="822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x v="3053"/>
    <b v="0"/>
    <n v="3"/>
    <b v="0"/>
    <x v="38"/>
    <n v="0"/>
    <x v="140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x v="3054"/>
    <b v="0"/>
    <n v="0"/>
    <b v="0"/>
    <x v="38"/>
    <n v="0"/>
    <x v="121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x v="3055"/>
    <b v="0"/>
    <n v="1"/>
    <b v="0"/>
    <x v="38"/>
    <n v="0"/>
    <x v="120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x v="3056"/>
    <b v="0"/>
    <n v="0"/>
    <b v="0"/>
    <x v="38"/>
    <n v="0"/>
    <x v="121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x v="3057"/>
    <b v="0"/>
    <n v="0"/>
    <b v="0"/>
    <x v="38"/>
    <n v="0"/>
    <x v="121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x v="3058"/>
    <b v="0"/>
    <n v="3"/>
    <b v="0"/>
    <x v="38"/>
    <n v="0"/>
    <x v="120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x v="3059"/>
    <b v="0"/>
    <n v="11"/>
    <b v="0"/>
    <x v="38"/>
    <n v="3"/>
    <x v="212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x v="135"/>
    <x v="400"/>
    <x v="2"/>
    <s v="US"/>
    <s v="USD"/>
    <x v="3055"/>
    <x v="3060"/>
    <b v="0"/>
    <n v="6"/>
    <b v="0"/>
    <x v="38"/>
    <n v="0"/>
    <x v="1727"/>
    <x v="1"/>
    <x v="38"/>
    <x v="3060"/>
    <d v="2015-09-28T06:35:34"/>
    <x v="0"/>
  </r>
  <r>
    <x v="3061"/>
    <s v="Help Save Parkway Cinemas!"/>
    <s v="Save a historic Local theater."/>
    <x v="80"/>
    <x v="117"/>
    <x v="2"/>
    <s v="US"/>
    <s v="USD"/>
    <x v="3056"/>
    <x v="3061"/>
    <b v="0"/>
    <n v="0"/>
    <b v="0"/>
    <x v="38"/>
    <n v="0"/>
    <x v="121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x v="3062"/>
    <b v="0"/>
    <n v="67"/>
    <b v="0"/>
    <x v="38"/>
    <n v="67"/>
    <x v="2122"/>
    <x v="1"/>
    <x v="38"/>
    <x v="3062"/>
    <d v="2015-09-30T18:00:00"/>
    <x v="0"/>
  </r>
  <r>
    <x v="3063"/>
    <s v="Spec Haus"/>
    <s v="Members of the local Miami music scene are putting together a venue/creative space in Kendall!"/>
    <x v="9"/>
    <x v="2038"/>
    <x v="2"/>
    <s v="US"/>
    <s v="USD"/>
    <x v="3058"/>
    <x v="3063"/>
    <b v="0"/>
    <n v="23"/>
    <b v="0"/>
    <x v="38"/>
    <n v="20"/>
    <x v="2123"/>
    <x v="1"/>
    <x v="38"/>
    <x v="3063"/>
    <d v="2016-10-22T22:08:58"/>
    <x v="2"/>
  </r>
  <r>
    <x v="3064"/>
    <s v="Kickstart the Crossroads Community"/>
    <s v="An epicenter for connection, creation and expression of the community."/>
    <x v="96"/>
    <x v="2039"/>
    <x v="2"/>
    <s v="US"/>
    <s v="USD"/>
    <x v="3059"/>
    <x v="3064"/>
    <b v="0"/>
    <n v="72"/>
    <b v="0"/>
    <x v="38"/>
    <n v="11"/>
    <x v="2124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x v="3065"/>
    <b v="0"/>
    <n v="2"/>
    <b v="0"/>
    <x v="38"/>
    <n v="0"/>
    <x v="144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x v="3066"/>
    <b v="0"/>
    <n v="15"/>
    <b v="0"/>
    <x v="38"/>
    <n v="12"/>
    <x v="2125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x v="3067"/>
    <b v="0"/>
    <n v="1"/>
    <b v="0"/>
    <x v="38"/>
    <n v="3"/>
    <x v="438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x v="3068"/>
    <b v="0"/>
    <n v="2"/>
    <b v="0"/>
    <x v="38"/>
    <n v="0"/>
    <x v="2126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x v="3069"/>
    <b v="0"/>
    <n v="7"/>
    <b v="0"/>
    <x v="38"/>
    <n v="14"/>
    <x v="2127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x v="3070"/>
    <b v="0"/>
    <n v="16"/>
    <b v="0"/>
    <x v="38"/>
    <n v="3"/>
    <x v="212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x v="14"/>
    <x v="2042"/>
    <x v="2"/>
    <s v="US"/>
    <s v="USD"/>
    <x v="3066"/>
    <x v="3071"/>
    <b v="0"/>
    <n v="117"/>
    <b v="0"/>
    <x v="38"/>
    <n v="60"/>
    <x v="2129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x v="3072"/>
    <b v="0"/>
    <n v="2"/>
    <b v="0"/>
    <x v="38"/>
    <n v="0"/>
    <x v="120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x v="3073"/>
    <b v="0"/>
    <n v="7"/>
    <b v="0"/>
    <x v="38"/>
    <n v="0"/>
    <x v="2130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x v="3074"/>
    <b v="0"/>
    <n v="3"/>
    <b v="0"/>
    <x v="38"/>
    <n v="0"/>
    <x v="2131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x v="36"/>
    <x v="2044"/>
    <x v="2"/>
    <s v="US"/>
    <s v="USD"/>
    <x v="3070"/>
    <x v="3075"/>
    <b v="0"/>
    <n v="20"/>
    <b v="0"/>
    <x v="38"/>
    <n v="9"/>
    <x v="2132"/>
    <x v="1"/>
    <x v="38"/>
    <x v="3075"/>
    <d v="2016-08-19T02:27:20"/>
    <x v="2"/>
  </r>
  <r>
    <x v="3076"/>
    <s v="10,000 Hours"/>
    <s v="Helping female comedians get in their 10,000 Hours of practice!"/>
    <x v="3"/>
    <x v="84"/>
    <x v="2"/>
    <s v="US"/>
    <s v="USD"/>
    <x v="3071"/>
    <x v="3076"/>
    <b v="0"/>
    <n v="50"/>
    <b v="0"/>
    <x v="38"/>
    <n v="15"/>
    <x v="2133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x v="3077"/>
    <b v="0"/>
    <n v="2"/>
    <b v="0"/>
    <x v="38"/>
    <n v="0"/>
    <x v="1780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x v="3078"/>
    <b v="0"/>
    <n v="3"/>
    <b v="0"/>
    <x v="38"/>
    <n v="0"/>
    <x v="1902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x v="3079"/>
    <b v="0"/>
    <n v="27"/>
    <b v="0"/>
    <x v="38"/>
    <n v="1"/>
    <x v="2134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x v="3080"/>
    <b v="0"/>
    <n v="7"/>
    <b v="0"/>
    <x v="38"/>
    <n v="0"/>
    <x v="2135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x v="3081"/>
    <b v="0"/>
    <n v="5"/>
    <b v="0"/>
    <x v="38"/>
    <n v="0"/>
    <x v="213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x v="3082"/>
    <b v="0"/>
    <n v="0"/>
    <b v="0"/>
    <x v="38"/>
    <n v="0"/>
    <x v="121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x v="3083"/>
    <b v="0"/>
    <n v="3"/>
    <b v="0"/>
    <x v="38"/>
    <n v="0"/>
    <x v="791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x v="3084"/>
    <b v="0"/>
    <n v="6"/>
    <b v="0"/>
    <x v="38"/>
    <n v="12"/>
    <x v="2137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x v="3085"/>
    <b v="0"/>
    <n v="9"/>
    <b v="0"/>
    <x v="38"/>
    <n v="2"/>
    <x v="213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x v="3086"/>
    <b v="0"/>
    <n v="3"/>
    <b v="0"/>
    <x v="38"/>
    <n v="0"/>
    <x v="407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x v="3087"/>
    <b v="0"/>
    <n v="2"/>
    <b v="0"/>
    <x v="38"/>
    <n v="1"/>
    <x v="368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x v="3088"/>
    <b v="0"/>
    <n v="3"/>
    <b v="0"/>
    <x v="38"/>
    <n v="0"/>
    <x v="823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x v="3089"/>
    <b v="0"/>
    <n v="45"/>
    <b v="0"/>
    <x v="38"/>
    <n v="23"/>
    <x v="213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x v="3090"/>
    <b v="0"/>
    <n v="9"/>
    <b v="0"/>
    <x v="38"/>
    <n v="5"/>
    <x v="2140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x v="3091"/>
    <b v="0"/>
    <n v="9"/>
    <b v="0"/>
    <x v="38"/>
    <n v="16"/>
    <x v="1803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x v="3092"/>
    <b v="0"/>
    <n v="21"/>
    <b v="0"/>
    <x v="38"/>
    <n v="1"/>
    <x v="239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x v="3093"/>
    <b v="0"/>
    <n v="17"/>
    <b v="0"/>
    <x v="38"/>
    <n v="23"/>
    <x v="2141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x v="3094"/>
    <b v="0"/>
    <n v="1"/>
    <b v="0"/>
    <x v="38"/>
    <n v="0"/>
    <x v="380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x v="3095"/>
    <b v="0"/>
    <n v="1"/>
    <b v="0"/>
    <x v="38"/>
    <n v="0"/>
    <x v="73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x v="3096"/>
    <b v="0"/>
    <n v="14"/>
    <b v="0"/>
    <x v="38"/>
    <n v="4"/>
    <x v="2142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x v="3097"/>
    <b v="0"/>
    <n v="42"/>
    <b v="0"/>
    <x v="38"/>
    <n v="17"/>
    <x v="214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x v="3098"/>
    <b v="0"/>
    <n v="27"/>
    <b v="0"/>
    <x v="38"/>
    <n v="4"/>
    <x v="2144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x v="3099"/>
    <b v="0"/>
    <n v="5"/>
    <b v="0"/>
    <x v="38"/>
    <n v="14"/>
    <x v="2145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x v="3100"/>
    <b v="0"/>
    <n v="13"/>
    <b v="0"/>
    <x v="38"/>
    <n v="15"/>
    <x v="2146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x v="3101"/>
    <b v="0"/>
    <n v="12"/>
    <b v="0"/>
    <x v="38"/>
    <n v="12"/>
    <x v="380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x v="3102"/>
    <b v="0"/>
    <n v="90"/>
    <b v="0"/>
    <x v="38"/>
    <n v="39"/>
    <x v="2147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x v="393"/>
    <x v="143"/>
    <x v="2"/>
    <s v="US"/>
    <s v="USD"/>
    <x v="3097"/>
    <x v="3103"/>
    <b v="0"/>
    <n v="2"/>
    <b v="0"/>
    <x v="38"/>
    <n v="0"/>
    <x v="148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x v="3104"/>
    <b v="0"/>
    <n v="5"/>
    <b v="0"/>
    <x v="38"/>
    <n v="30"/>
    <x v="2148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x v="3105"/>
    <b v="0"/>
    <n v="31"/>
    <b v="0"/>
    <x v="38"/>
    <n v="42"/>
    <x v="2149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x v="3106"/>
    <b v="0"/>
    <n v="4"/>
    <b v="0"/>
    <x v="38"/>
    <n v="4"/>
    <x v="2150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x v="3107"/>
    <b v="0"/>
    <n v="29"/>
    <b v="0"/>
    <x v="38"/>
    <n v="20"/>
    <x v="2151"/>
    <x v="1"/>
    <x v="38"/>
    <x v="3107"/>
    <d v="2015-05-11T19:32:31"/>
    <x v="0"/>
  </r>
  <r>
    <x v="3108"/>
    <s v="Funding a home for our Children's Theater"/>
    <s v="We need a permanent home for the theater!"/>
    <x v="63"/>
    <x v="375"/>
    <x v="2"/>
    <s v="US"/>
    <s v="USD"/>
    <x v="3102"/>
    <x v="3108"/>
    <b v="0"/>
    <n v="2"/>
    <b v="0"/>
    <x v="38"/>
    <n v="0"/>
    <x v="31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x v="3109"/>
    <b v="0"/>
    <n v="114"/>
    <b v="0"/>
    <x v="38"/>
    <n v="25"/>
    <x v="65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x v="31"/>
    <x v="115"/>
    <x v="2"/>
    <s v="US"/>
    <s v="USD"/>
    <x v="3104"/>
    <x v="3110"/>
    <b v="0"/>
    <n v="1"/>
    <b v="0"/>
    <x v="38"/>
    <n v="0"/>
    <x v="119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x v="22"/>
    <x v="2061"/>
    <x v="2"/>
    <s v="US"/>
    <s v="USD"/>
    <x v="3105"/>
    <x v="3111"/>
    <b v="0"/>
    <n v="76"/>
    <b v="0"/>
    <x v="38"/>
    <n v="27"/>
    <x v="2152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x v="3112"/>
    <b v="0"/>
    <n v="9"/>
    <b v="0"/>
    <x v="38"/>
    <n v="5"/>
    <x v="2153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x v="3113"/>
    <b v="0"/>
    <n v="37"/>
    <b v="0"/>
    <x v="38"/>
    <n v="4"/>
    <x v="2154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x v="3114"/>
    <b v="0"/>
    <n v="0"/>
    <b v="0"/>
    <x v="38"/>
    <n v="0"/>
    <x v="121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x v="3115"/>
    <b v="0"/>
    <n v="1"/>
    <b v="0"/>
    <x v="38"/>
    <n v="3"/>
    <x v="462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x v="47"/>
    <x v="357"/>
    <x v="2"/>
    <s v="US"/>
    <s v="USD"/>
    <x v="3110"/>
    <x v="3116"/>
    <b v="0"/>
    <n v="10"/>
    <b v="0"/>
    <x v="38"/>
    <n v="57"/>
    <x v="1340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x v="28"/>
    <x v="116"/>
    <x v="2"/>
    <s v="GB"/>
    <s v="GBP"/>
    <x v="3111"/>
    <x v="3117"/>
    <b v="0"/>
    <n v="1"/>
    <b v="0"/>
    <x v="38"/>
    <n v="0"/>
    <x v="120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x v="69"/>
    <x v="551"/>
    <x v="2"/>
    <s v="SE"/>
    <s v="SEK"/>
    <x v="3112"/>
    <x v="3118"/>
    <b v="0"/>
    <n v="2"/>
    <b v="0"/>
    <x v="38"/>
    <n v="0"/>
    <x v="215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x v="3119"/>
    <b v="0"/>
    <n v="1"/>
    <b v="0"/>
    <x v="38"/>
    <n v="0"/>
    <x v="144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x v="396"/>
    <x v="1491"/>
    <x v="2"/>
    <s v="NL"/>
    <s v="EUR"/>
    <x v="3114"/>
    <x v="3120"/>
    <b v="0"/>
    <n v="10"/>
    <b v="0"/>
    <x v="38"/>
    <n v="0"/>
    <x v="2156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x v="15"/>
    <x v="115"/>
    <x v="1"/>
    <s v="CA"/>
    <s v="CAD"/>
    <x v="3115"/>
    <x v="3121"/>
    <b v="0"/>
    <n v="1"/>
    <b v="0"/>
    <x v="38"/>
    <n v="1"/>
    <x v="119"/>
    <x v="1"/>
    <x v="38"/>
    <x v="3121"/>
    <d v="2014-09-26T16:18:55"/>
    <x v="3"/>
  </r>
  <r>
    <x v="3122"/>
    <s v="be back soon (Canceled)"/>
    <s v="cancelled until further notice"/>
    <x v="212"/>
    <x v="851"/>
    <x v="1"/>
    <s v="US"/>
    <s v="USD"/>
    <x v="3116"/>
    <x v="3122"/>
    <b v="0"/>
    <n v="2"/>
    <b v="0"/>
    <x v="38"/>
    <n v="58"/>
    <x v="2157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x v="3123"/>
    <b v="0"/>
    <n v="348"/>
    <b v="0"/>
    <x v="38"/>
    <n v="68"/>
    <x v="215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x v="3124"/>
    <b v="0"/>
    <n v="4"/>
    <b v="0"/>
    <x v="38"/>
    <n v="0"/>
    <x v="516"/>
    <x v="1"/>
    <x v="38"/>
    <x v="3124"/>
    <d v="2015-02-02T18:43:21"/>
    <x v="3"/>
  </r>
  <r>
    <x v="3125"/>
    <s v="N/A (Canceled)"/>
    <s v="N/A"/>
    <x v="86"/>
    <x v="117"/>
    <x v="1"/>
    <s v="US"/>
    <s v="USD"/>
    <x v="3119"/>
    <x v="3125"/>
    <b v="0"/>
    <n v="0"/>
    <b v="0"/>
    <x v="38"/>
    <n v="0"/>
    <x v="121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x v="3126"/>
    <b v="0"/>
    <n v="17"/>
    <b v="0"/>
    <x v="38"/>
    <n v="4"/>
    <x v="2159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x v="3127"/>
    <b v="0"/>
    <n v="0"/>
    <b v="0"/>
    <x v="38"/>
    <n v="0"/>
    <x v="121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x v="3128"/>
    <b v="0"/>
    <n v="117"/>
    <b v="0"/>
    <x v="6"/>
    <n v="109"/>
    <x v="2160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x v="3129"/>
    <b v="0"/>
    <n v="1"/>
    <b v="0"/>
    <x v="6"/>
    <n v="1"/>
    <x v="119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x v="3"/>
    <x v="672"/>
    <x v="3"/>
    <s v="US"/>
    <s v="USD"/>
    <x v="3124"/>
    <x v="3130"/>
    <b v="0"/>
    <n v="4"/>
    <b v="0"/>
    <x v="6"/>
    <n v="4"/>
    <x v="2161"/>
    <x v="1"/>
    <x v="6"/>
    <x v="3130"/>
    <d v="2017-04-14T04:59:00"/>
    <x v="1"/>
  </r>
  <r>
    <x v="3131"/>
    <s v="SNAKE EYES"/>
    <s v="A Staged Reading of &quot;Snake Eyes,&quot; a new play by Alex Rafala"/>
    <x v="393"/>
    <x v="2043"/>
    <x v="3"/>
    <s v="US"/>
    <s v="USD"/>
    <x v="3125"/>
    <x v="3131"/>
    <b v="0"/>
    <n v="12"/>
    <b v="0"/>
    <x v="6"/>
    <n v="16"/>
    <x v="399"/>
    <x v="1"/>
    <x v="6"/>
    <x v="3131"/>
    <d v="2017-04-08T12:54:05"/>
    <x v="1"/>
  </r>
  <r>
    <x v="3132"/>
    <s v="A Bite of a Snake Play"/>
    <s v="Smells Like Money, Drips Like Honey, Taste Like Mocha, Better Run AWAY"/>
    <x v="11"/>
    <x v="115"/>
    <x v="3"/>
    <s v="US"/>
    <s v="USD"/>
    <x v="3126"/>
    <x v="3132"/>
    <b v="0"/>
    <n v="1"/>
    <b v="0"/>
    <x v="6"/>
    <n v="0"/>
    <x v="119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x v="3133"/>
    <b v="0"/>
    <n v="16"/>
    <b v="0"/>
    <x v="6"/>
    <n v="108"/>
    <x v="1178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x v="3134"/>
    <b v="0"/>
    <n v="12"/>
    <b v="0"/>
    <x v="6"/>
    <n v="23"/>
    <x v="644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x v="3135"/>
    <b v="0"/>
    <n v="7"/>
    <b v="0"/>
    <x v="6"/>
    <n v="21"/>
    <x v="2162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x v="2"/>
    <x v="2067"/>
    <x v="3"/>
    <s v="GB"/>
    <s v="GBP"/>
    <x v="3130"/>
    <x v="3136"/>
    <b v="0"/>
    <n v="22"/>
    <b v="0"/>
    <x v="6"/>
    <n v="128"/>
    <x v="2163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x v="3137"/>
    <b v="0"/>
    <n v="1"/>
    <b v="0"/>
    <x v="6"/>
    <n v="3"/>
    <x v="73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x v="3138"/>
    <b v="0"/>
    <n v="0"/>
    <b v="0"/>
    <x v="6"/>
    <n v="0"/>
    <x v="121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x v="3139"/>
    <b v="0"/>
    <n v="6"/>
    <b v="0"/>
    <x v="6"/>
    <n v="5"/>
    <x v="2164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x v="3140"/>
    <b v="0"/>
    <n v="4"/>
    <b v="0"/>
    <x v="6"/>
    <n v="1"/>
    <x v="1196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x v="3141"/>
    <b v="0"/>
    <n v="8"/>
    <b v="0"/>
    <x v="6"/>
    <n v="52"/>
    <x v="216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x v="3142"/>
    <b v="0"/>
    <n v="3"/>
    <b v="0"/>
    <x v="6"/>
    <n v="2"/>
    <x v="2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x v="3143"/>
    <b v="0"/>
    <n v="0"/>
    <b v="0"/>
    <x v="6"/>
    <n v="0"/>
    <x v="121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x v="3144"/>
    <b v="0"/>
    <n v="30"/>
    <b v="0"/>
    <x v="6"/>
    <n v="75"/>
    <x v="2166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x v="31"/>
    <x v="117"/>
    <x v="3"/>
    <s v="US"/>
    <s v="USD"/>
    <x v="3139"/>
    <x v="3145"/>
    <b v="0"/>
    <n v="0"/>
    <b v="0"/>
    <x v="6"/>
    <n v="0"/>
    <x v="121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x v="63"/>
    <x v="2071"/>
    <x v="3"/>
    <s v="MX"/>
    <s v="MXN"/>
    <x v="3140"/>
    <x v="3146"/>
    <b v="0"/>
    <n v="12"/>
    <b v="0"/>
    <x v="6"/>
    <n v="11"/>
    <x v="2167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x v="3147"/>
    <b v="1"/>
    <n v="213"/>
    <b v="1"/>
    <x v="6"/>
    <n v="118"/>
    <x v="2168"/>
    <x v="1"/>
    <x v="6"/>
    <x v="3147"/>
    <d v="2014-11-07T00:15:55"/>
    <x v="3"/>
  </r>
  <r>
    <x v="3148"/>
    <s v="The Aurora Project: A Sci-Fi Epic by Bella Poynton"/>
    <s v="Help fund The Aurora Project, an immersive science fiction epic."/>
    <x v="40"/>
    <x v="2073"/>
    <x v="0"/>
    <s v="US"/>
    <s v="USD"/>
    <x v="3142"/>
    <x v="3148"/>
    <b v="1"/>
    <n v="57"/>
    <b v="1"/>
    <x v="6"/>
    <n v="131"/>
    <x v="2169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x v="3149"/>
    <b v="1"/>
    <n v="25"/>
    <b v="1"/>
    <x v="6"/>
    <n v="104"/>
    <x v="364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x v="3150"/>
    <b v="1"/>
    <n v="104"/>
    <b v="1"/>
    <x v="6"/>
    <n v="101"/>
    <x v="2170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x v="3151"/>
    <b v="1"/>
    <n v="34"/>
    <b v="1"/>
    <x v="6"/>
    <n v="100"/>
    <x v="2171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x v="3152"/>
    <b v="1"/>
    <n v="67"/>
    <b v="1"/>
    <x v="6"/>
    <n v="106"/>
    <x v="2172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x v="9"/>
    <x v="2077"/>
    <x v="0"/>
    <s v="US"/>
    <s v="USD"/>
    <x v="3147"/>
    <x v="3153"/>
    <b v="1"/>
    <n v="241"/>
    <b v="1"/>
    <x v="6"/>
    <n v="336"/>
    <x v="2173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x v="3154"/>
    <b v="1"/>
    <n v="123"/>
    <b v="1"/>
    <x v="6"/>
    <n v="113"/>
    <x v="2174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x v="3155"/>
    <b v="1"/>
    <n v="302"/>
    <b v="1"/>
    <x v="6"/>
    <n v="189"/>
    <x v="1259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x v="3156"/>
    <b v="1"/>
    <n v="89"/>
    <b v="1"/>
    <x v="6"/>
    <n v="102"/>
    <x v="2175"/>
    <x v="1"/>
    <x v="6"/>
    <x v="3156"/>
    <d v="2012-06-01T22:52:24"/>
    <x v="5"/>
  </r>
  <r>
    <x v="3157"/>
    <s v="Summer FourPlay"/>
    <s v="Four Directors.  Four One Acts.  Four Genres.  For You."/>
    <x v="23"/>
    <x v="74"/>
    <x v="0"/>
    <s v="US"/>
    <s v="USD"/>
    <x v="3151"/>
    <x v="3157"/>
    <b v="1"/>
    <n v="41"/>
    <b v="1"/>
    <x v="6"/>
    <n v="101"/>
    <x v="2176"/>
    <x v="1"/>
    <x v="6"/>
    <x v="3157"/>
    <d v="2014-07-19T05:00:00"/>
    <x v="3"/>
  </r>
  <r>
    <x v="3158"/>
    <s v="Nursery Crimes"/>
    <s v="A 40s crime-noir play using nursery rhyme characters."/>
    <x v="10"/>
    <x v="2080"/>
    <x v="0"/>
    <s v="US"/>
    <s v="USD"/>
    <x v="3152"/>
    <x v="3158"/>
    <b v="1"/>
    <n v="69"/>
    <b v="1"/>
    <x v="6"/>
    <n v="114"/>
    <x v="2177"/>
    <x v="1"/>
    <x v="6"/>
    <x v="3158"/>
    <d v="2013-07-22T20:09:12"/>
    <x v="4"/>
  </r>
  <r>
    <x v="3159"/>
    <s v="Waxwing: A New Play"/>
    <s v="WAXWING is an exciting new world premiere of mythic (perhaps even apocalyptic!) proportions."/>
    <x v="15"/>
    <x v="2081"/>
    <x v="0"/>
    <s v="US"/>
    <s v="USD"/>
    <x v="3153"/>
    <x v="3159"/>
    <b v="1"/>
    <n v="52"/>
    <b v="1"/>
    <x v="6"/>
    <n v="133"/>
    <x v="1038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x v="3160"/>
    <b v="1"/>
    <n v="57"/>
    <b v="1"/>
    <x v="6"/>
    <n v="102"/>
    <x v="20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x v="3161"/>
    <b v="1"/>
    <n v="74"/>
    <b v="1"/>
    <x v="6"/>
    <n v="105"/>
    <x v="2178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x v="3162"/>
    <b v="1"/>
    <n v="63"/>
    <b v="1"/>
    <x v="6"/>
    <n v="127"/>
    <x v="140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x v="3163"/>
    <b v="1"/>
    <n v="72"/>
    <b v="1"/>
    <x v="6"/>
    <n v="111"/>
    <x v="217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x v="3164"/>
    <b v="1"/>
    <n v="71"/>
    <b v="1"/>
    <x v="6"/>
    <n v="107"/>
    <x v="2180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x v="3165"/>
    <b v="1"/>
    <n v="21"/>
    <b v="1"/>
    <x v="6"/>
    <n v="163"/>
    <x v="218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x v="3166"/>
    <b v="1"/>
    <n v="930"/>
    <b v="1"/>
    <x v="6"/>
    <n v="160"/>
    <x v="2182"/>
    <x v="1"/>
    <x v="6"/>
    <x v="3166"/>
    <d v="2014-11-26T07:59:00"/>
    <x v="3"/>
  </r>
  <r>
    <x v="3167"/>
    <s v="Destiny is Judd Nelson: a new play at FringeNYC"/>
    <s v="What is destiny? Explore it with us this August at FringeNYC."/>
    <x v="9"/>
    <x v="2089"/>
    <x v="0"/>
    <s v="US"/>
    <s v="USD"/>
    <x v="3160"/>
    <x v="3167"/>
    <b v="1"/>
    <n v="55"/>
    <b v="1"/>
    <x v="6"/>
    <n v="116"/>
    <x v="2183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x v="3168"/>
    <b v="1"/>
    <n v="61"/>
    <b v="1"/>
    <x v="6"/>
    <n v="124"/>
    <x v="2184"/>
    <x v="1"/>
    <x v="6"/>
    <x v="3168"/>
    <d v="2014-06-13T22:00:00"/>
    <x v="3"/>
  </r>
  <r>
    <x v="3169"/>
    <s v="The Window"/>
    <s v="We're bringing The Window to the Cherry Lane Theater in January 2014."/>
    <x v="6"/>
    <x v="2091"/>
    <x v="0"/>
    <s v="US"/>
    <s v="USD"/>
    <x v="3162"/>
    <x v="3169"/>
    <b v="1"/>
    <n v="82"/>
    <b v="1"/>
    <x v="6"/>
    <n v="103"/>
    <x v="96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x v="13"/>
    <x v="2092"/>
    <x v="0"/>
    <s v="US"/>
    <s v="USD"/>
    <x v="3163"/>
    <x v="3170"/>
    <b v="1"/>
    <n v="71"/>
    <b v="1"/>
    <x v="6"/>
    <n v="112"/>
    <x v="29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x v="3171"/>
    <b v="1"/>
    <n v="117"/>
    <b v="1"/>
    <x v="6"/>
    <n v="109"/>
    <x v="1250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x v="3172"/>
    <b v="1"/>
    <n v="29"/>
    <b v="1"/>
    <x v="6"/>
    <n v="115"/>
    <x v="2185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x v="3173"/>
    <b v="1"/>
    <n v="74"/>
    <b v="1"/>
    <x v="6"/>
    <n v="103"/>
    <x v="2186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x v="3174"/>
    <b v="1"/>
    <n v="23"/>
    <b v="1"/>
    <x v="6"/>
    <n v="101"/>
    <x v="2187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x v="3175"/>
    <b v="1"/>
    <n v="60"/>
    <b v="1"/>
    <x v="6"/>
    <n v="110"/>
    <x v="1867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x v="3176"/>
    <b v="1"/>
    <n v="55"/>
    <b v="1"/>
    <x v="6"/>
    <n v="115"/>
    <x v="2188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x v="3177"/>
    <b v="1"/>
    <n v="51"/>
    <b v="1"/>
    <x v="6"/>
    <n v="117"/>
    <x v="2189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x v="3178"/>
    <b v="1"/>
    <n v="78"/>
    <b v="1"/>
    <x v="6"/>
    <n v="172"/>
    <x v="2190"/>
    <x v="1"/>
    <x v="6"/>
    <x v="3178"/>
    <d v="2014-07-16T14:31:15"/>
    <x v="3"/>
  </r>
  <r>
    <x v="3179"/>
    <s v="I Do Wonder"/>
    <s v="A Sci-fi play in several vignettes that will narrate an alternate history in the mid-20th century."/>
    <x v="285"/>
    <x v="2099"/>
    <x v="0"/>
    <s v="US"/>
    <s v="USD"/>
    <x v="3172"/>
    <x v="3179"/>
    <b v="1"/>
    <n v="62"/>
    <b v="1"/>
    <x v="6"/>
    <n v="114"/>
    <x v="2191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x v="3180"/>
    <b v="1"/>
    <n v="45"/>
    <b v="1"/>
    <x v="6"/>
    <n v="120"/>
    <x v="2192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x v="3181"/>
    <b v="1"/>
    <n v="15"/>
    <b v="1"/>
    <x v="6"/>
    <n v="109"/>
    <x v="811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x v="3182"/>
    <b v="1"/>
    <n v="151"/>
    <b v="1"/>
    <x v="6"/>
    <n v="101"/>
    <x v="2193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x v="30"/>
    <x v="444"/>
    <x v="0"/>
    <s v="US"/>
    <s v="USD"/>
    <x v="3176"/>
    <x v="3183"/>
    <b v="1"/>
    <n v="68"/>
    <b v="1"/>
    <x v="6"/>
    <n v="109"/>
    <x v="1583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x v="270"/>
    <x v="2102"/>
    <x v="0"/>
    <s v="US"/>
    <s v="USD"/>
    <x v="3177"/>
    <x v="3184"/>
    <b v="1"/>
    <n v="46"/>
    <b v="1"/>
    <x v="6"/>
    <n v="107"/>
    <x v="2194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x v="3185"/>
    <b v="1"/>
    <n v="24"/>
    <b v="1"/>
    <x v="6"/>
    <n v="100"/>
    <x v="683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x v="3186"/>
    <b v="1"/>
    <n v="70"/>
    <b v="1"/>
    <x v="6"/>
    <n v="102"/>
    <x v="2195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x v="3187"/>
    <b v="1"/>
    <n v="244"/>
    <b v="1"/>
    <x v="6"/>
    <n v="116"/>
    <x v="2196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x v="3188"/>
    <b v="0"/>
    <n v="9"/>
    <b v="0"/>
    <x v="40"/>
    <n v="65"/>
    <x v="2197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x v="3189"/>
    <b v="0"/>
    <n v="19"/>
    <b v="0"/>
    <x v="40"/>
    <n v="12"/>
    <x v="2198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x v="3190"/>
    <b v="0"/>
    <n v="0"/>
    <b v="0"/>
    <x v="40"/>
    <n v="0"/>
    <x v="121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x v="3191"/>
    <b v="0"/>
    <n v="4"/>
    <b v="0"/>
    <x v="40"/>
    <n v="4"/>
    <x v="2199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x v="3192"/>
    <b v="0"/>
    <n v="8"/>
    <b v="0"/>
    <x v="40"/>
    <n v="1"/>
    <x v="786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x v="3193"/>
    <b v="0"/>
    <n v="24"/>
    <b v="0"/>
    <x v="40"/>
    <n v="12"/>
    <x v="2200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x v="3194"/>
    <b v="0"/>
    <n v="0"/>
    <b v="0"/>
    <x v="40"/>
    <n v="0"/>
    <x v="121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x v="3195"/>
    <b v="0"/>
    <n v="39"/>
    <b v="0"/>
    <x v="40"/>
    <n v="59"/>
    <x v="1656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x v="3196"/>
    <b v="0"/>
    <n v="6"/>
    <b v="0"/>
    <x v="40"/>
    <n v="0"/>
    <x v="462"/>
    <x v="1"/>
    <x v="40"/>
    <x v="3196"/>
    <d v="2015-08-01T14:00:00"/>
    <x v="0"/>
  </r>
  <r>
    <x v="3197"/>
    <s v="Mirror, mirror on the wall"/>
    <s v="This years most important stage project for young artists in our region. www.ungespor.no"/>
    <x v="3"/>
    <x v="1288"/>
    <x v="2"/>
    <s v="NO"/>
    <s v="NOK"/>
    <x v="3190"/>
    <x v="3197"/>
    <b v="0"/>
    <n v="4"/>
    <b v="0"/>
    <x v="40"/>
    <n v="11"/>
    <x v="2201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x v="3198"/>
    <b v="0"/>
    <n v="3"/>
    <b v="0"/>
    <x v="40"/>
    <n v="0"/>
    <x v="2202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x v="3199"/>
    <b v="0"/>
    <n v="53"/>
    <b v="0"/>
    <x v="40"/>
    <n v="52"/>
    <x v="2203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x v="3200"/>
    <b v="0"/>
    <n v="1"/>
    <b v="0"/>
    <x v="40"/>
    <n v="0"/>
    <x v="120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x v="3201"/>
    <b v="0"/>
    <n v="2"/>
    <b v="0"/>
    <x v="40"/>
    <n v="1"/>
    <x v="381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x v="3202"/>
    <b v="0"/>
    <n v="25"/>
    <b v="0"/>
    <x v="40"/>
    <n v="55"/>
    <x v="183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x v="3203"/>
    <b v="0"/>
    <n v="6"/>
    <b v="0"/>
    <x v="40"/>
    <n v="25"/>
    <x v="683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x v="3204"/>
    <b v="0"/>
    <n v="0"/>
    <b v="0"/>
    <x v="40"/>
    <n v="0"/>
    <x v="121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x v="3205"/>
    <b v="0"/>
    <n v="12"/>
    <b v="0"/>
    <x v="40"/>
    <n v="3"/>
    <x v="1878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x v="3206"/>
    <b v="0"/>
    <n v="0"/>
    <b v="0"/>
    <x v="40"/>
    <n v="0"/>
    <x v="121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x v="3207"/>
    <b v="0"/>
    <n v="36"/>
    <b v="0"/>
    <x v="40"/>
    <n v="46"/>
    <x v="2204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x v="3208"/>
    <b v="1"/>
    <n v="82"/>
    <b v="1"/>
    <x v="6"/>
    <n v="104"/>
    <x v="2205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x v="3209"/>
    <b v="1"/>
    <n v="226"/>
    <b v="1"/>
    <x v="6"/>
    <n v="119"/>
    <x v="220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x v="3210"/>
    <b v="1"/>
    <n v="60"/>
    <b v="1"/>
    <x v="6"/>
    <n v="126"/>
    <x v="2207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x v="3211"/>
    <b v="1"/>
    <n v="322"/>
    <b v="1"/>
    <x v="6"/>
    <n v="120"/>
    <x v="2208"/>
    <x v="1"/>
    <x v="6"/>
    <x v="3211"/>
    <d v="2014-08-15T02:00:00"/>
    <x v="3"/>
  </r>
  <r>
    <x v="3212"/>
    <s v="Campo Maldito"/>
    <s v="Help us bring our production of Campo Maldito to New York AND San Francisco!"/>
    <x v="23"/>
    <x v="2111"/>
    <x v="0"/>
    <s v="US"/>
    <s v="USD"/>
    <x v="3205"/>
    <x v="3212"/>
    <b v="1"/>
    <n v="94"/>
    <b v="1"/>
    <x v="6"/>
    <n v="126"/>
    <x v="2209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x v="3213"/>
    <b v="1"/>
    <n v="47"/>
    <b v="1"/>
    <x v="6"/>
    <n v="100"/>
    <x v="2210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x v="3214"/>
    <b v="1"/>
    <n v="115"/>
    <b v="1"/>
    <x v="6"/>
    <n v="102"/>
    <x v="2211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x v="3215"/>
    <b v="1"/>
    <n v="134"/>
    <b v="1"/>
    <x v="6"/>
    <n v="100"/>
    <x v="2212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x v="3216"/>
    <b v="1"/>
    <n v="35"/>
    <b v="1"/>
    <x v="6"/>
    <n v="100"/>
    <x v="2213"/>
    <x v="1"/>
    <x v="6"/>
    <x v="3216"/>
    <d v="2015-07-11T14:30:00"/>
    <x v="0"/>
  </r>
  <r>
    <x v="3217"/>
    <s v="Wake Up Call @ IRT Theater"/>
    <s v="Wake Up Call is a comedic play about a group of hotel employees working on Christmas Eve."/>
    <x v="37"/>
    <x v="2011"/>
    <x v="0"/>
    <s v="US"/>
    <s v="USD"/>
    <x v="3210"/>
    <x v="3217"/>
    <b v="1"/>
    <n v="104"/>
    <b v="1"/>
    <x v="6"/>
    <n v="116"/>
    <x v="2214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x v="3218"/>
    <b v="1"/>
    <n v="184"/>
    <b v="1"/>
    <x v="6"/>
    <n v="102"/>
    <x v="2215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x v="3219"/>
    <b v="1"/>
    <n v="119"/>
    <b v="1"/>
    <x v="6"/>
    <n v="100"/>
    <x v="2216"/>
    <x v="1"/>
    <x v="6"/>
    <x v="3219"/>
    <d v="2015-03-22T22:35:47"/>
    <x v="0"/>
  </r>
  <r>
    <x v="3220"/>
    <s v="Burners"/>
    <s v="A sci-fi thriller for the stage opening March 10 in Los Angeles."/>
    <x v="36"/>
    <x v="2117"/>
    <x v="0"/>
    <s v="US"/>
    <s v="USD"/>
    <x v="3213"/>
    <x v="3220"/>
    <b v="1"/>
    <n v="59"/>
    <b v="1"/>
    <x v="6"/>
    <n v="101"/>
    <x v="221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x v="3221"/>
    <b v="1"/>
    <n v="113"/>
    <b v="1"/>
    <x v="6"/>
    <n v="103"/>
    <x v="247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x v="3222"/>
    <b v="1"/>
    <n v="84"/>
    <b v="1"/>
    <x v="6"/>
    <n v="125"/>
    <x v="2218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x v="3223"/>
    <b v="1"/>
    <n v="74"/>
    <b v="1"/>
    <x v="6"/>
    <n v="110"/>
    <x v="1145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x v="3224"/>
    <b v="1"/>
    <n v="216"/>
    <b v="1"/>
    <x v="6"/>
    <n v="102"/>
    <x v="2219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x v="3225"/>
    <b v="1"/>
    <n v="39"/>
    <b v="1"/>
    <x v="6"/>
    <n v="102"/>
    <x v="2220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x v="3226"/>
    <b v="1"/>
    <n v="21"/>
    <b v="1"/>
    <x v="6"/>
    <n v="104"/>
    <x v="2221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x v="3227"/>
    <b v="0"/>
    <n v="30"/>
    <b v="1"/>
    <x v="6"/>
    <n v="125"/>
    <x v="73"/>
    <x v="1"/>
    <x v="6"/>
    <x v="3227"/>
    <d v="2017-01-17T21:10:36"/>
    <x v="2"/>
  </r>
  <r>
    <x v="3228"/>
    <s v="Hear Me Roar: A Season of Powerful Women"/>
    <s v="A Season of Powerful Women. A Season of Defiance."/>
    <x v="39"/>
    <x v="2123"/>
    <x v="0"/>
    <s v="US"/>
    <s v="USD"/>
    <x v="3221"/>
    <x v="3228"/>
    <b v="1"/>
    <n v="37"/>
    <b v="1"/>
    <x v="6"/>
    <n v="102"/>
    <x v="222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x v="3229"/>
    <b v="1"/>
    <n v="202"/>
    <b v="1"/>
    <x v="6"/>
    <n v="108"/>
    <x v="1345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x v="3230"/>
    <b v="1"/>
    <n v="37"/>
    <b v="1"/>
    <x v="6"/>
    <n v="110"/>
    <x v="2223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x v="3231"/>
    <b v="0"/>
    <n v="28"/>
    <b v="1"/>
    <x v="6"/>
    <n v="161"/>
    <x v="400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x v="3232"/>
    <b v="1"/>
    <n v="26"/>
    <b v="1"/>
    <x v="6"/>
    <n v="131"/>
    <x v="2224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x v="10"/>
    <x v="2128"/>
    <x v="0"/>
    <s v="US"/>
    <s v="USD"/>
    <x v="3225"/>
    <x v="3233"/>
    <b v="0"/>
    <n v="61"/>
    <b v="1"/>
    <x v="6"/>
    <n v="119"/>
    <x v="2225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x v="3234"/>
    <b v="0"/>
    <n v="115"/>
    <b v="1"/>
    <x v="6"/>
    <n v="100"/>
    <x v="2226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x v="3235"/>
    <b v="1"/>
    <n v="181"/>
    <b v="1"/>
    <x v="6"/>
    <n v="103"/>
    <x v="2208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x v="3236"/>
    <b v="0"/>
    <n v="110"/>
    <b v="1"/>
    <x v="6"/>
    <n v="101"/>
    <x v="2227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x v="19"/>
    <x v="2132"/>
    <x v="0"/>
    <s v="US"/>
    <s v="USD"/>
    <x v="3229"/>
    <x v="3237"/>
    <b v="1"/>
    <n v="269"/>
    <b v="1"/>
    <x v="6"/>
    <n v="101"/>
    <x v="2228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x v="3238"/>
    <b v="1"/>
    <n v="79"/>
    <b v="1"/>
    <x v="6"/>
    <n v="112"/>
    <x v="1953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x v="3239"/>
    <b v="1"/>
    <n v="104"/>
    <b v="1"/>
    <x v="6"/>
    <n v="106"/>
    <x v="2229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x v="3240"/>
    <b v="0"/>
    <n v="34"/>
    <b v="1"/>
    <x v="6"/>
    <n v="101"/>
    <x v="2230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x v="3241"/>
    <b v="1"/>
    <n v="167"/>
    <b v="1"/>
    <x v="6"/>
    <n v="115"/>
    <x v="2231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x v="3"/>
    <x v="2136"/>
    <x v="0"/>
    <s v="US"/>
    <s v="USD"/>
    <x v="3234"/>
    <x v="3242"/>
    <b v="1"/>
    <n v="183"/>
    <b v="1"/>
    <x v="6"/>
    <n v="127"/>
    <x v="162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x v="3243"/>
    <b v="1"/>
    <n v="71"/>
    <b v="1"/>
    <x v="6"/>
    <n v="103"/>
    <x v="2232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x v="3244"/>
    <b v="0"/>
    <n v="69"/>
    <b v="1"/>
    <x v="6"/>
    <n v="103"/>
    <x v="2233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x v="3245"/>
    <b v="0"/>
    <n v="270"/>
    <b v="1"/>
    <x v="6"/>
    <n v="104"/>
    <x v="2234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x v="3"/>
    <x v="2140"/>
    <x v="0"/>
    <s v="US"/>
    <s v="USD"/>
    <x v="3238"/>
    <x v="3246"/>
    <b v="1"/>
    <n v="193"/>
    <b v="1"/>
    <x v="6"/>
    <n v="111"/>
    <x v="1917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x v="3247"/>
    <b v="1"/>
    <n v="57"/>
    <b v="1"/>
    <x v="6"/>
    <n v="106"/>
    <x v="2235"/>
    <x v="1"/>
    <x v="6"/>
    <x v="3247"/>
    <d v="2015-07-12T10:25:12"/>
    <x v="0"/>
  </r>
  <r>
    <x v="3248"/>
    <s v="Honest Accomplice Theatre 2015-16 Season"/>
    <s v="Honest Accomplice Theatre produces theatre for social change."/>
    <x v="14"/>
    <x v="2142"/>
    <x v="0"/>
    <s v="US"/>
    <s v="USD"/>
    <x v="3240"/>
    <x v="3248"/>
    <b v="1"/>
    <n v="200"/>
    <b v="1"/>
    <x v="6"/>
    <n v="101"/>
    <x v="2236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x v="3249"/>
    <b v="1"/>
    <n v="88"/>
    <b v="1"/>
    <x v="6"/>
    <n v="105"/>
    <x v="2237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x v="3250"/>
    <b v="1"/>
    <n v="213"/>
    <b v="1"/>
    <x v="6"/>
    <n v="102"/>
    <x v="2238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x v="3251"/>
    <b v="1"/>
    <n v="20"/>
    <b v="1"/>
    <x v="6"/>
    <n v="111"/>
    <x v="2239"/>
    <x v="1"/>
    <x v="6"/>
    <x v="3251"/>
    <d v="2015-06-21T17:32:46"/>
    <x v="0"/>
  </r>
  <r>
    <x v="3252"/>
    <s v="Modern Love"/>
    <s v="How do we navigate the boundaries between friendship, sexual intimacy and obsessive desire?"/>
    <x v="268"/>
    <x v="2145"/>
    <x v="0"/>
    <s v="GB"/>
    <s v="GBP"/>
    <x v="3244"/>
    <x v="3252"/>
    <b v="1"/>
    <n v="50"/>
    <b v="1"/>
    <x v="6"/>
    <n v="128"/>
    <x v="1506"/>
    <x v="1"/>
    <x v="6"/>
    <x v="3252"/>
    <d v="2016-09-07T11:20:40"/>
    <x v="2"/>
  </r>
  <r>
    <x v="3253"/>
    <s v="EMPATHITRAX, a new play by Ana Nogueira"/>
    <s v="Can you ever truly feel what someone else is feeling?_x000a_Do you want to?"/>
    <x v="22"/>
    <x v="2146"/>
    <x v="0"/>
    <s v="US"/>
    <s v="USD"/>
    <x v="3245"/>
    <x v="3253"/>
    <b v="1"/>
    <n v="115"/>
    <b v="1"/>
    <x v="6"/>
    <n v="102"/>
    <x v="2240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x v="3254"/>
    <b v="1"/>
    <n v="186"/>
    <b v="1"/>
    <x v="6"/>
    <n v="101"/>
    <x v="2241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x v="3255"/>
    <b v="1"/>
    <n v="18"/>
    <b v="1"/>
    <x v="6"/>
    <n v="175"/>
    <x v="2242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x v="3256"/>
    <b v="1"/>
    <n v="176"/>
    <b v="1"/>
    <x v="6"/>
    <n v="128"/>
    <x v="1901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x v="3257"/>
    <b v="0"/>
    <n v="41"/>
    <b v="1"/>
    <x v="6"/>
    <n v="106"/>
    <x v="1169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x v="39"/>
    <x v="2150"/>
    <x v="0"/>
    <s v="US"/>
    <s v="USD"/>
    <x v="3250"/>
    <x v="3258"/>
    <b v="1"/>
    <n v="75"/>
    <b v="1"/>
    <x v="6"/>
    <n v="105"/>
    <x v="2243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x v="3259"/>
    <b v="1"/>
    <n v="97"/>
    <b v="1"/>
    <x v="6"/>
    <n v="106"/>
    <x v="224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x v="3260"/>
    <b v="1"/>
    <n v="73"/>
    <b v="1"/>
    <x v="6"/>
    <n v="109"/>
    <x v="2245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x v="3261"/>
    <b v="1"/>
    <n v="49"/>
    <b v="1"/>
    <x v="6"/>
    <n v="100"/>
    <x v="2246"/>
    <x v="1"/>
    <x v="6"/>
    <x v="3261"/>
    <d v="2015-07-16T17:24:36"/>
    <x v="0"/>
  </r>
  <r>
    <x v="3262"/>
    <s v="Prison Boxing: A New Play by Leah Joki"/>
    <s v="A one-woman theatrical exploration of the prison system and its inhabitants."/>
    <x v="401"/>
    <x v="2154"/>
    <x v="0"/>
    <s v="US"/>
    <s v="USD"/>
    <x v="3254"/>
    <x v="3262"/>
    <b v="1"/>
    <n v="134"/>
    <b v="1"/>
    <x v="6"/>
    <n v="103"/>
    <x v="2247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x v="30"/>
    <x v="2155"/>
    <x v="0"/>
    <s v="US"/>
    <s v="USD"/>
    <x v="3255"/>
    <x v="3263"/>
    <b v="1"/>
    <n v="68"/>
    <b v="1"/>
    <x v="6"/>
    <n v="112"/>
    <x v="2248"/>
    <x v="1"/>
    <x v="6"/>
    <x v="3263"/>
    <d v="2015-10-30T21:00:00"/>
    <x v="0"/>
  </r>
  <r>
    <x v="3264"/>
    <s v="Kapow-i GoGo at The PIT"/>
    <s v="The three part comedic saga of Kapow-i GoGo, who saves the world.  Again.  And again."/>
    <x v="30"/>
    <x v="2156"/>
    <x v="0"/>
    <s v="US"/>
    <s v="USD"/>
    <x v="3256"/>
    <x v="3264"/>
    <b v="1"/>
    <n v="49"/>
    <b v="1"/>
    <x v="6"/>
    <n v="103"/>
    <x v="2249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x v="3265"/>
    <b v="1"/>
    <n v="63"/>
    <b v="1"/>
    <x v="6"/>
    <n v="164"/>
    <x v="2250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x v="12"/>
    <x v="2158"/>
    <x v="0"/>
    <s v="US"/>
    <s v="USD"/>
    <x v="3258"/>
    <x v="3266"/>
    <b v="1"/>
    <n v="163"/>
    <b v="1"/>
    <x v="6"/>
    <n v="131"/>
    <x v="1042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x v="3267"/>
    <b v="1"/>
    <n v="288"/>
    <b v="1"/>
    <x v="6"/>
    <n v="102"/>
    <x v="2251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x v="3268"/>
    <b v="1"/>
    <n v="42"/>
    <b v="1"/>
    <x v="6"/>
    <n v="128"/>
    <x v="2252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x v="3269"/>
    <b v="1"/>
    <n v="70"/>
    <b v="1"/>
    <x v="6"/>
    <n v="102"/>
    <x v="2253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x v="3270"/>
    <b v="1"/>
    <n v="30"/>
    <b v="1"/>
    <x v="6"/>
    <n v="102"/>
    <x v="2254"/>
    <x v="1"/>
    <x v="6"/>
    <x v="3270"/>
    <d v="2015-07-12T12:47:45"/>
    <x v="0"/>
  </r>
  <r>
    <x v="3271"/>
    <s v="Saxon Court at Southwark Playhouse"/>
    <s v="A razor sharp satire to darken your Christmas."/>
    <x v="15"/>
    <x v="2161"/>
    <x v="0"/>
    <s v="GB"/>
    <s v="GBP"/>
    <x v="3263"/>
    <x v="3271"/>
    <b v="1"/>
    <n v="51"/>
    <b v="1"/>
    <x v="6"/>
    <n v="130"/>
    <x v="2255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x v="3272"/>
    <b v="1"/>
    <n v="145"/>
    <b v="1"/>
    <x v="6"/>
    <n v="154"/>
    <x v="2256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x v="3273"/>
    <b v="1"/>
    <n v="21"/>
    <b v="1"/>
    <x v="6"/>
    <n v="107"/>
    <x v="22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x v="3274"/>
    <b v="1"/>
    <n v="286"/>
    <b v="1"/>
    <x v="6"/>
    <n v="101"/>
    <x v="2258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x v="3275"/>
    <b v="1"/>
    <n v="12"/>
    <b v="1"/>
    <x v="6"/>
    <n v="100"/>
    <x v="225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x v="3276"/>
    <b v="1"/>
    <n v="100"/>
    <b v="1"/>
    <x v="6"/>
    <n v="117"/>
    <x v="2260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x v="3277"/>
    <b v="1"/>
    <n v="100"/>
    <b v="1"/>
    <x v="6"/>
    <n v="109"/>
    <x v="2261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x v="3278"/>
    <b v="1"/>
    <n v="34"/>
    <b v="1"/>
    <x v="6"/>
    <n v="103"/>
    <x v="2262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x v="3279"/>
    <b v="0"/>
    <n v="63"/>
    <b v="1"/>
    <x v="6"/>
    <n v="114"/>
    <x v="2263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x v="3280"/>
    <b v="0"/>
    <n v="30"/>
    <b v="1"/>
    <x v="6"/>
    <n v="103"/>
    <x v="2264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x v="3281"/>
    <b v="0"/>
    <n v="47"/>
    <b v="1"/>
    <x v="6"/>
    <n v="122"/>
    <x v="2265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x v="3282"/>
    <b v="0"/>
    <n v="237"/>
    <b v="1"/>
    <x v="6"/>
    <n v="103"/>
    <x v="226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x v="3283"/>
    <b v="0"/>
    <n v="47"/>
    <b v="1"/>
    <x v="6"/>
    <n v="105"/>
    <x v="2267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x v="3284"/>
    <b v="0"/>
    <n v="15"/>
    <b v="1"/>
    <x v="6"/>
    <n v="102"/>
    <x v="2268"/>
    <x v="1"/>
    <x v="6"/>
    <x v="3284"/>
    <d v="2016-01-29T05:59:00"/>
    <x v="2"/>
  </r>
  <r>
    <x v="3285"/>
    <s v="By Morning"/>
    <s v="A new play by Matthew Gasda"/>
    <x v="402"/>
    <x v="2173"/>
    <x v="0"/>
    <s v="US"/>
    <s v="USD"/>
    <x v="3277"/>
    <x v="3285"/>
    <b v="0"/>
    <n v="81"/>
    <b v="1"/>
    <x v="6"/>
    <n v="112"/>
    <x v="226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x v="3286"/>
    <b v="0"/>
    <n v="122"/>
    <b v="1"/>
    <x v="6"/>
    <n v="102"/>
    <x v="2270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x v="30"/>
    <x v="911"/>
    <x v="0"/>
    <s v="CA"/>
    <s v="CAD"/>
    <x v="3279"/>
    <x v="3287"/>
    <b v="0"/>
    <n v="34"/>
    <b v="1"/>
    <x v="6"/>
    <n v="100"/>
    <x v="2271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x v="3288"/>
    <b v="0"/>
    <n v="207"/>
    <b v="1"/>
    <x v="6"/>
    <n v="100"/>
    <x v="2272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x v="3289"/>
    <b v="0"/>
    <n v="25"/>
    <b v="1"/>
    <x v="6"/>
    <n v="133"/>
    <x v="2273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x v="3290"/>
    <b v="0"/>
    <n v="72"/>
    <b v="1"/>
    <x v="6"/>
    <n v="121"/>
    <x v="2274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x v="3291"/>
    <b v="0"/>
    <n v="14"/>
    <b v="1"/>
    <x v="6"/>
    <n v="114"/>
    <x v="2275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x v="3292"/>
    <b v="0"/>
    <n v="15"/>
    <b v="1"/>
    <x v="6"/>
    <n v="286"/>
    <x v="2276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x v="3293"/>
    <b v="0"/>
    <n v="91"/>
    <b v="1"/>
    <x v="6"/>
    <n v="170"/>
    <x v="518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x v="3294"/>
    <b v="0"/>
    <n v="24"/>
    <b v="1"/>
    <x v="6"/>
    <n v="118"/>
    <x v="2277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x v="3295"/>
    <b v="0"/>
    <n v="27"/>
    <b v="1"/>
    <x v="6"/>
    <n v="103"/>
    <x v="1999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x v="3296"/>
    <b v="0"/>
    <n v="47"/>
    <b v="1"/>
    <x v="6"/>
    <n v="144"/>
    <x v="227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x v="3297"/>
    <b v="0"/>
    <n v="44"/>
    <b v="1"/>
    <x v="6"/>
    <n v="100"/>
    <x v="227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x v="3298"/>
    <b v="0"/>
    <n v="72"/>
    <b v="1"/>
    <x v="6"/>
    <n v="102"/>
    <x v="2280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x v="3299"/>
    <b v="0"/>
    <n v="63"/>
    <b v="1"/>
    <x v="6"/>
    <n v="116"/>
    <x v="2281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x v="3300"/>
    <b v="0"/>
    <n v="88"/>
    <b v="1"/>
    <x v="6"/>
    <n v="136"/>
    <x v="228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x v="3301"/>
    <b v="0"/>
    <n v="70"/>
    <b v="1"/>
    <x v="6"/>
    <n v="133"/>
    <x v="699"/>
    <x v="1"/>
    <x v="6"/>
    <x v="3301"/>
    <d v="2016-08-01T06:59:00"/>
    <x v="2"/>
  </r>
  <r>
    <x v="3302"/>
    <s v="El muro de BorÃ­s KiÃ©n"/>
    <s v="FilosofÃ­a de los anÃ³nimos"/>
    <x v="33"/>
    <x v="2186"/>
    <x v="0"/>
    <s v="ES"/>
    <s v="EUR"/>
    <x v="3294"/>
    <x v="3302"/>
    <b v="0"/>
    <n v="50"/>
    <b v="1"/>
    <x v="6"/>
    <n v="103"/>
    <x v="2283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x v="3303"/>
    <b v="0"/>
    <n v="35"/>
    <b v="1"/>
    <x v="6"/>
    <n v="116"/>
    <x v="2284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x v="3304"/>
    <b v="0"/>
    <n v="175"/>
    <b v="1"/>
    <x v="6"/>
    <n v="105"/>
    <x v="2285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x v="3305"/>
    <b v="0"/>
    <n v="20"/>
    <b v="1"/>
    <x v="6"/>
    <n v="102"/>
    <x v="2286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x v="3306"/>
    <b v="0"/>
    <n v="54"/>
    <b v="1"/>
    <x v="6"/>
    <n v="175"/>
    <x v="228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x v="3307"/>
    <b v="0"/>
    <n v="20"/>
    <b v="1"/>
    <x v="6"/>
    <n v="107"/>
    <x v="2288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x v="3308"/>
    <b v="0"/>
    <n v="57"/>
    <b v="1"/>
    <x v="6"/>
    <n v="122"/>
    <x v="2289"/>
    <x v="1"/>
    <x v="6"/>
    <x v="3308"/>
    <d v="2016-04-13T21:02:45"/>
    <x v="2"/>
  </r>
  <r>
    <x v="3309"/>
    <s v="Collision Course"/>
    <s v="Two unlikely friends, a garage, tinned beans &amp; the end of the world."/>
    <x v="18"/>
    <x v="2191"/>
    <x v="0"/>
    <s v="GB"/>
    <s v="GBP"/>
    <x v="3301"/>
    <x v="3309"/>
    <b v="0"/>
    <n v="31"/>
    <b v="1"/>
    <x v="6"/>
    <n v="159"/>
    <x v="656"/>
    <x v="1"/>
    <x v="6"/>
    <x v="3309"/>
    <d v="2016-10-16T15:36:18"/>
    <x v="2"/>
  </r>
  <r>
    <x v="3310"/>
    <s v="The Island Boys: A New Play"/>
    <s v="A new play about coming coming home, recovery, and trying to find God in the process."/>
    <x v="115"/>
    <x v="2192"/>
    <x v="0"/>
    <s v="US"/>
    <s v="USD"/>
    <x v="3302"/>
    <x v="3310"/>
    <b v="0"/>
    <n v="31"/>
    <b v="1"/>
    <x v="6"/>
    <n v="100"/>
    <x v="2290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x v="3311"/>
    <b v="0"/>
    <n v="45"/>
    <b v="1"/>
    <x v="6"/>
    <n v="110"/>
    <x v="2291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x v="30"/>
    <x v="1676"/>
    <x v="0"/>
    <s v="US"/>
    <s v="USD"/>
    <x v="3304"/>
    <x v="3312"/>
    <b v="0"/>
    <n v="41"/>
    <b v="1"/>
    <x v="6"/>
    <n v="100"/>
    <x v="2254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x v="3313"/>
    <b v="0"/>
    <n v="29"/>
    <b v="1"/>
    <x v="6"/>
    <n v="116"/>
    <x v="2292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x v="3314"/>
    <b v="0"/>
    <n v="58"/>
    <b v="1"/>
    <x v="6"/>
    <n v="211"/>
    <x v="2293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x v="3315"/>
    <b v="0"/>
    <n v="89"/>
    <b v="1"/>
    <x v="6"/>
    <n v="110"/>
    <x v="229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x v="3316"/>
    <b v="0"/>
    <n v="125"/>
    <b v="1"/>
    <x v="6"/>
    <n v="100"/>
    <x v="2295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x v="405"/>
    <x v="2196"/>
    <x v="0"/>
    <s v="US"/>
    <s v="USD"/>
    <x v="3309"/>
    <x v="3317"/>
    <b v="0"/>
    <n v="18"/>
    <b v="1"/>
    <x v="6"/>
    <n v="106"/>
    <x v="2296"/>
    <x v="1"/>
    <x v="6"/>
    <x v="3317"/>
    <d v="2016-06-08T00:57:04"/>
    <x v="2"/>
  </r>
  <r>
    <x v="3318"/>
    <s v="ROOMIES - Atlantic Canada Tour 2016-17"/>
    <s v="Help us strengthen and inspire disability arts in Atlantic Canada"/>
    <x v="13"/>
    <x v="2197"/>
    <x v="0"/>
    <s v="CA"/>
    <s v="CAD"/>
    <x v="3310"/>
    <x v="3318"/>
    <b v="0"/>
    <n v="32"/>
    <b v="1"/>
    <x v="6"/>
    <n v="126"/>
    <x v="2297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x v="3319"/>
    <b v="0"/>
    <n v="16"/>
    <b v="1"/>
    <x v="6"/>
    <n v="108"/>
    <x v="1178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x v="3320"/>
    <b v="0"/>
    <n v="38"/>
    <b v="1"/>
    <x v="6"/>
    <n v="101"/>
    <x v="2298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x v="3321"/>
    <b v="0"/>
    <n v="15"/>
    <b v="1"/>
    <x v="6"/>
    <n v="107"/>
    <x v="1245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x v="3322"/>
    <b v="0"/>
    <n v="23"/>
    <b v="1"/>
    <x v="6"/>
    <n v="102"/>
    <x v="2299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x v="3323"/>
    <b v="0"/>
    <n v="49"/>
    <b v="1"/>
    <x v="6"/>
    <n v="126"/>
    <x v="2047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x v="15"/>
    <x v="2201"/>
    <x v="0"/>
    <s v="IE"/>
    <s v="EUR"/>
    <x v="3316"/>
    <x v="3324"/>
    <b v="0"/>
    <n v="10"/>
    <b v="1"/>
    <x v="6"/>
    <n v="102"/>
    <x v="2300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x v="3325"/>
    <b v="0"/>
    <n v="15"/>
    <b v="1"/>
    <x v="6"/>
    <n v="113"/>
    <x v="179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x v="3326"/>
    <b v="0"/>
    <n v="57"/>
    <b v="1"/>
    <x v="6"/>
    <n v="101"/>
    <x v="2301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x v="3327"/>
    <b v="0"/>
    <n v="33"/>
    <b v="1"/>
    <x v="6"/>
    <n v="101"/>
    <x v="2302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x v="3328"/>
    <b v="0"/>
    <n v="9"/>
    <b v="1"/>
    <x v="6"/>
    <n v="146"/>
    <x v="2303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x v="28"/>
    <x v="2205"/>
    <x v="0"/>
    <s v="GB"/>
    <s v="GBP"/>
    <x v="3321"/>
    <x v="3329"/>
    <b v="0"/>
    <n v="26"/>
    <b v="1"/>
    <x v="6"/>
    <n v="117"/>
    <x v="2304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x v="3330"/>
    <b v="0"/>
    <n v="69"/>
    <b v="1"/>
    <x v="6"/>
    <n v="106"/>
    <x v="2305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x v="3331"/>
    <b v="0"/>
    <n v="65"/>
    <b v="1"/>
    <x v="6"/>
    <n v="105"/>
    <x v="23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x v="12"/>
    <x v="44"/>
    <x v="0"/>
    <s v="US"/>
    <s v="USD"/>
    <x v="3324"/>
    <x v="3332"/>
    <b v="0"/>
    <n v="83"/>
    <b v="1"/>
    <x v="6"/>
    <n v="100"/>
    <x v="2307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x v="3333"/>
    <b v="0"/>
    <n v="111"/>
    <b v="1"/>
    <x v="6"/>
    <n v="105"/>
    <x v="2308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x v="3334"/>
    <b v="0"/>
    <n v="46"/>
    <b v="1"/>
    <x v="6"/>
    <n v="139"/>
    <x v="2309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x v="3335"/>
    <b v="0"/>
    <n v="63"/>
    <b v="1"/>
    <x v="6"/>
    <n v="100"/>
    <x v="2310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x v="49"/>
    <x v="156"/>
    <x v="0"/>
    <s v="GB"/>
    <s v="GBP"/>
    <x v="3328"/>
    <x v="3336"/>
    <b v="0"/>
    <n v="9"/>
    <b v="1"/>
    <x v="6"/>
    <n v="100"/>
    <x v="1770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x v="3337"/>
    <b v="0"/>
    <n v="34"/>
    <b v="1"/>
    <x v="6"/>
    <n v="110"/>
    <x v="2311"/>
    <x v="1"/>
    <x v="6"/>
    <x v="3337"/>
    <d v="2014-10-10T21:00:00"/>
    <x v="3"/>
  </r>
  <r>
    <x v="3338"/>
    <s v="The Last Days of Judas Iscariot"/>
    <s v="Join Estelle Parsons in support of Theater That Looks and Sounds Like America"/>
    <x v="36"/>
    <x v="2211"/>
    <x v="0"/>
    <s v="US"/>
    <s v="USD"/>
    <x v="3330"/>
    <x v="3338"/>
    <b v="0"/>
    <n v="112"/>
    <b v="1"/>
    <x v="6"/>
    <n v="102"/>
    <x v="2312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x v="3339"/>
    <b v="0"/>
    <n v="47"/>
    <b v="1"/>
    <x v="6"/>
    <n v="104"/>
    <x v="2313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x v="3340"/>
    <b v="0"/>
    <n v="38"/>
    <b v="1"/>
    <x v="6"/>
    <n v="138"/>
    <x v="2314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x v="3341"/>
    <b v="0"/>
    <n v="28"/>
    <b v="1"/>
    <x v="6"/>
    <n v="100"/>
    <x v="2315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x v="3342"/>
    <b v="0"/>
    <n v="78"/>
    <b v="1"/>
    <x v="6"/>
    <n v="102"/>
    <x v="2316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x v="3343"/>
    <b v="0"/>
    <n v="23"/>
    <b v="1"/>
    <x v="6"/>
    <n v="171"/>
    <x v="935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x v="3344"/>
    <b v="0"/>
    <n v="40"/>
    <b v="1"/>
    <x v="6"/>
    <n v="101"/>
    <x v="2317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x v="3345"/>
    <b v="0"/>
    <n v="13"/>
    <b v="1"/>
    <x v="6"/>
    <n v="130"/>
    <x v="73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x v="3346"/>
    <b v="0"/>
    <n v="18"/>
    <b v="1"/>
    <x v="6"/>
    <n v="110"/>
    <x v="2318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x v="3347"/>
    <b v="0"/>
    <n v="22"/>
    <b v="1"/>
    <x v="6"/>
    <n v="119"/>
    <x v="231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x v="3348"/>
    <b v="0"/>
    <n v="79"/>
    <b v="1"/>
    <x v="6"/>
    <n v="100"/>
    <x v="2320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x v="3349"/>
    <b v="0"/>
    <n v="14"/>
    <b v="1"/>
    <x v="6"/>
    <n v="153"/>
    <x v="2321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x v="3350"/>
    <b v="0"/>
    <n v="51"/>
    <b v="1"/>
    <x v="6"/>
    <n v="104"/>
    <x v="395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x v="3351"/>
    <b v="0"/>
    <n v="54"/>
    <b v="1"/>
    <x v="6"/>
    <n v="101"/>
    <x v="2322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x v="3352"/>
    <b v="0"/>
    <n v="70"/>
    <b v="1"/>
    <x v="6"/>
    <n v="108"/>
    <x v="2323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x v="3353"/>
    <b v="0"/>
    <n v="44"/>
    <b v="1"/>
    <x v="6"/>
    <n v="315"/>
    <x v="1245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x v="9"/>
    <x v="2221"/>
    <x v="0"/>
    <s v="US"/>
    <s v="USD"/>
    <x v="3346"/>
    <x v="3354"/>
    <b v="0"/>
    <n v="55"/>
    <b v="1"/>
    <x v="6"/>
    <n v="102"/>
    <x v="2145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x v="3355"/>
    <b v="0"/>
    <n v="15"/>
    <b v="1"/>
    <x v="6"/>
    <n v="126"/>
    <x v="2324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x v="3356"/>
    <b v="0"/>
    <n v="27"/>
    <b v="1"/>
    <x v="6"/>
    <n v="101"/>
    <x v="2325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x v="3357"/>
    <b v="0"/>
    <n v="21"/>
    <b v="1"/>
    <x v="6"/>
    <n v="101"/>
    <x v="2326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x v="3358"/>
    <b v="0"/>
    <n v="162"/>
    <b v="1"/>
    <x v="6"/>
    <n v="103"/>
    <x v="1555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x v="23"/>
    <x v="2224"/>
    <x v="0"/>
    <s v="US"/>
    <s v="USD"/>
    <x v="3351"/>
    <x v="3359"/>
    <b v="0"/>
    <n v="23"/>
    <b v="1"/>
    <x v="6"/>
    <n v="106"/>
    <x v="2327"/>
    <x v="1"/>
    <x v="6"/>
    <x v="3359"/>
    <d v="2017-02-25T01:22:14"/>
    <x v="1"/>
  </r>
  <r>
    <x v="3360"/>
    <s v="Pretty Butch"/>
    <s v="World Premiere, an M1 Singapore Fringe Festival 2017 commission."/>
    <x v="7"/>
    <x v="2225"/>
    <x v="0"/>
    <s v="SG"/>
    <s v="SGD"/>
    <x v="3352"/>
    <x v="3360"/>
    <b v="0"/>
    <n v="72"/>
    <b v="1"/>
    <x v="6"/>
    <n v="101"/>
    <x v="2036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x v="3361"/>
    <b v="0"/>
    <n v="68"/>
    <b v="1"/>
    <x v="6"/>
    <n v="113"/>
    <x v="1417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x v="3362"/>
    <b v="0"/>
    <n v="20"/>
    <b v="1"/>
    <x v="6"/>
    <n v="218"/>
    <x v="2328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x v="3363"/>
    <b v="0"/>
    <n v="26"/>
    <b v="1"/>
    <x v="6"/>
    <n v="101"/>
    <x v="2329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x v="3364"/>
    <b v="0"/>
    <n v="72"/>
    <b v="1"/>
    <x v="6"/>
    <n v="106"/>
    <x v="2330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x v="3365"/>
    <b v="0"/>
    <n v="3"/>
    <b v="1"/>
    <x v="6"/>
    <n v="104"/>
    <x v="2331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x v="3366"/>
    <b v="0"/>
    <n v="18"/>
    <b v="1"/>
    <x v="6"/>
    <n v="221"/>
    <x v="2332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x v="3367"/>
    <b v="0"/>
    <n v="30"/>
    <b v="1"/>
    <x v="6"/>
    <n v="119"/>
    <x v="2333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x v="3368"/>
    <b v="0"/>
    <n v="23"/>
    <b v="1"/>
    <x v="6"/>
    <n v="105"/>
    <x v="2334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x v="3369"/>
    <b v="0"/>
    <n v="54"/>
    <b v="1"/>
    <x v="6"/>
    <n v="104"/>
    <x v="2335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x v="3370"/>
    <b v="0"/>
    <n v="26"/>
    <b v="1"/>
    <x v="6"/>
    <n v="118"/>
    <x v="2336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x v="48"/>
    <x v="1766"/>
    <x v="0"/>
    <s v="US"/>
    <s v="USD"/>
    <x v="3362"/>
    <x v="3371"/>
    <b v="0"/>
    <n v="9"/>
    <b v="1"/>
    <x v="6"/>
    <n v="139"/>
    <x v="2337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x v="28"/>
    <x v="831"/>
    <x v="0"/>
    <s v="US"/>
    <s v="USD"/>
    <x v="2835"/>
    <x v="3372"/>
    <b v="0"/>
    <n v="27"/>
    <b v="1"/>
    <x v="6"/>
    <n v="104"/>
    <x v="134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x v="3373"/>
    <b v="0"/>
    <n v="30"/>
    <b v="1"/>
    <x v="6"/>
    <n v="100"/>
    <x v="1509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x v="3374"/>
    <b v="0"/>
    <n v="52"/>
    <b v="1"/>
    <x v="6"/>
    <n v="107"/>
    <x v="2338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x v="3375"/>
    <b v="0"/>
    <n v="17"/>
    <b v="1"/>
    <x v="6"/>
    <n v="100"/>
    <x v="2339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x v="3376"/>
    <b v="0"/>
    <n v="19"/>
    <b v="1"/>
    <x v="6"/>
    <n v="100"/>
    <x v="2340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x v="3377"/>
    <b v="0"/>
    <n v="77"/>
    <b v="1"/>
    <x v="6"/>
    <n v="101"/>
    <x v="1708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x v="3378"/>
    <b v="0"/>
    <n v="21"/>
    <b v="1"/>
    <x v="6"/>
    <n v="108"/>
    <x v="2341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x v="3379"/>
    <b v="0"/>
    <n v="38"/>
    <b v="1"/>
    <x v="6"/>
    <n v="104"/>
    <x v="2342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x v="3380"/>
    <b v="0"/>
    <n v="28"/>
    <b v="1"/>
    <x v="6"/>
    <n v="104"/>
    <x v="2343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x v="3381"/>
    <b v="0"/>
    <n v="48"/>
    <b v="1"/>
    <x v="6"/>
    <n v="102"/>
    <x v="2344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x v="3382"/>
    <b v="0"/>
    <n v="46"/>
    <b v="1"/>
    <x v="6"/>
    <n v="101"/>
    <x v="2345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x v="3383"/>
    <b v="0"/>
    <n v="30"/>
    <b v="1"/>
    <x v="6"/>
    <n v="112"/>
    <x v="2346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x v="3384"/>
    <b v="0"/>
    <n v="64"/>
    <b v="1"/>
    <x v="6"/>
    <n v="100"/>
    <x v="2347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x v="3385"/>
    <b v="0"/>
    <n v="15"/>
    <b v="1"/>
    <x v="6"/>
    <n v="100"/>
    <x v="44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x v="3386"/>
    <b v="0"/>
    <n v="41"/>
    <b v="1"/>
    <x v="6"/>
    <n v="105"/>
    <x v="39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x v="3387"/>
    <b v="0"/>
    <n v="35"/>
    <b v="1"/>
    <x v="6"/>
    <n v="117"/>
    <x v="2348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x v="3388"/>
    <b v="0"/>
    <n v="45"/>
    <b v="1"/>
    <x v="6"/>
    <n v="104"/>
    <x v="1154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x v="3389"/>
    <b v="0"/>
    <n v="62"/>
    <b v="1"/>
    <x v="6"/>
    <n v="115"/>
    <x v="2349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x v="3390"/>
    <b v="0"/>
    <n v="22"/>
    <b v="1"/>
    <x v="6"/>
    <n v="102"/>
    <x v="2320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x v="3391"/>
    <b v="0"/>
    <n v="18"/>
    <b v="1"/>
    <x v="6"/>
    <n v="223"/>
    <x v="2296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x v="3392"/>
    <b v="0"/>
    <n v="12"/>
    <b v="1"/>
    <x v="6"/>
    <n v="100"/>
    <x v="683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x v="15"/>
    <x v="2248"/>
    <x v="0"/>
    <s v="US"/>
    <s v="USD"/>
    <x v="3383"/>
    <x v="3393"/>
    <b v="0"/>
    <n v="44"/>
    <b v="1"/>
    <x v="6"/>
    <n v="106"/>
    <x v="2350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x v="3394"/>
    <b v="0"/>
    <n v="27"/>
    <b v="1"/>
    <x v="6"/>
    <n v="142"/>
    <x v="2005"/>
    <x v="1"/>
    <x v="6"/>
    <x v="3394"/>
    <d v="2014-07-27T14:17:25"/>
    <x v="3"/>
  </r>
  <r>
    <x v="3395"/>
    <s v="MIRAMAR"/>
    <s v="Miramar is a a darkly funny play exploring what it is we call â€˜homeâ€™."/>
    <x v="2"/>
    <x v="1622"/>
    <x v="0"/>
    <s v="GB"/>
    <s v="GBP"/>
    <x v="3385"/>
    <x v="3395"/>
    <b v="0"/>
    <n v="38"/>
    <b v="1"/>
    <x v="6"/>
    <n v="184"/>
    <x v="235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x v="3396"/>
    <b v="0"/>
    <n v="28"/>
    <b v="1"/>
    <x v="6"/>
    <n v="104"/>
    <x v="2352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x v="49"/>
    <x v="668"/>
    <x v="0"/>
    <s v="GB"/>
    <s v="GBP"/>
    <x v="3386"/>
    <x v="3397"/>
    <b v="0"/>
    <n v="24"/>
    <b v="1"/>
    <x v="6"/>
    <n v="112"/>
    <x v="123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x v="3398"/>
    <b v="0"/>
    <n v="65"/>
    <b v="1"/>
    <x v="6"/>
    <n v="111"/>
    <x v="555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x v="3399"/>
    <b v="0"/>
    <n v="46"/>
    <b v="1"/>
    <x v="6"/>
    <n v="104"/>
    <x v="2353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x v="3400"/>
    <b v="0"/>
    <n v="85"/>
    <b v="1"/>
    <x v="6"/>
    <n v="100"/>
    <x v="2354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x v="3401"/>
    <b v="0"/>
    <n v="66"/>
    <b v="1"/>
    <x v="6"/>
    <n v="102"/>
    <x v="2355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x v="3402"/>
    <b v="0"/>
    <n v="165"/>
    <b v="1"/>
    <x v="6"/>
    <n v="110"/>
    <x v="2356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x v="3403"/>
    <b v="0"/>
    <n v="17"/>
    <b v="1"/>
    <x v="6"/>
    <n v="100"/>
    <x v="2124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x v="3404"/>
    <b v="0"/>
    <n v="3"/>
    <b v="1"/>
    <x v="6"/>
    <n v="122"/>
    <x v="2357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x v="3405"/>
    <b v="0"/>
    <n v="17"/>
    <b v="1"/>
    <x v="6"/>
    <n v="138"/>
    <x v="2358"/>
    <x v="1"/>
    <x v="6"/>
    <x v="3405"/>
    <d v="2016-03-01T23:59:00"/>
    <x v="2"/>
  </r>
  <r>
    <x v="3406"/>
    <s v="Voices of Swords"/>
    <s v="A funny and moving new play about two families dealing with aging parents in very different ways!"/>
    <x v="3"/>
    <x v="2255"/>
    <x v="0"/>
    <s v="US"/>
    <s v="USD"/>
    <x v="3395"/>
    <x v="3406"/>
    <b v="0"/>
    <n v="91"/>
    <b v="1"/>
    <x v="6"/>
    <n v="100"/>
    <x v="2359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x v="3407"/>
    <b v="0"/>
    <n v="67"/>
    <b v="1"/>
    <x v="6"/>
    <n v="107"/>
    <x v="2360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x v="3408"/>
    <b v="0"/>
    <n v="18"/>
    <b v="1"/>
    <x v="6"/>
    <n v="211"/>
    <x v="23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x v="3409"/>
    <b v="0"/>
    <n v="21"/>
    <b v="1"/>
    <x v="6"/>
    <n v="124"/>
    <x v="2362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x v="3410"/>
    <b v="0"/>
    <n v="40"/>
    <b v="1"/>
    <x v="6"/>
    <n v="109"/>
    <x v="2363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x v="3411"/>
    <b v="0"/>
    <n v="78"/>
    <b v="1"/>
    <x v="6"/>
    <n v="104"/>
    <x v="2364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x v="3412"/>
    <b v="0"/>
    <n v="26"/>
    <b v="1"/>
    <x v="6"/>
    <n v="100"/>
    <x v="2365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x v="3413"/>
    <b v="0"/>
    <n v="14"/>
    <b v="1"/>
    <x v="6"/>
    <n v="130"/>
    <x v="2235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x v="3414"/>
    <b v="0"/>
    <n v="44"/>
    <b v="1"/>
    <x v="6"/>
    <n v="104"/>
    <x v="2366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x v="48"/>
    <x v="148"/>
    <x v="0"/>
    <s v="US"/>
    <s v="USD"/>
    <x v="3404"/>
    <x v="3415"/>
    <b v="0"/>
    <n v="9"/>
    <b v="1"/>
    <x v="6"/>
    <n v="100"/>
    <x v="2367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x v="3416"/>
    <b v="0"/>
    <n v="30"/>
    <b v="1"/>
    <x v="6"/>
    <n v="120"/>
    <x v="2368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x v="3417"/>
    <b v="0"/>
    <n v="45"/>
    <b v="1"/>
    <x v="6"/>
    <n v="100"/>
    <x v="841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x v="3418"/>
    <b v="0"/>
    <n v="56"/>
    <b v="1"/>
    <x v="6"/>
    <n v="101"/>
    <x v="2369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x v="3419"/>
    <b v="0"/>
    <n v="46"/>
    <b v="1"/>
    <x v="6"/>
    <n v="107"/>
    <x v="2370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x v="3420"/>
    <b v="0"/>
    <n v="34"/>
    <b v="1"/>
    <x v="6"/>
    <n v="138"/>
    <x v="2178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x v="3421"/>
    <b v="0"/>
    <n v="98"/>
    <b v="1"/>
    <x v="6"/>
    <n v="101"/>
    <x v="237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x v="3422"/>
    <b v="0"/>
    <n v="46"/>
    <b v="1"/>
    <x v="6"/>
    <n v="109"/>
    <x v="2372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x v="3423"/>
    <b v="0"/>
    <n v="10"/>
    <b v="1"/>
    <x v="6"/>
    <n v="140"/>
    <x v="431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x v="3424"/>
    <b v="0"/>
    <n v="76"/>
    <b v="1"/>
    <x v="6"/>
    <n v="104"/>
    <x v="2373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x v="3425"/>
    <b v="0"/>
    <n v="104"/>
    <b v="1"/>
    <x v="6"/>
    <n v="103"/>
    <x v="2374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x v="192"/>
    <x v="1959"/>
    <x v="0"/>
    <s v="US"/>
    <s v="USD"/>
    <x v="3414"/>
    <x v="3426"/>
    <b v="0"/>
    <n v="87"/>
    <b v="1"/>
    <x v="6"/>
    <n v="108"/>
    <x v="2375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x v="15"/>
    <x v="646"/>
    <x v="0"/>
    <s v="GB"/>
    <s v="GBP"/>
    <x v="3415"/>
    <x v="3427"/>
    <b v="0"/>
    <n v="29"/>
    <b v="1"/>
    <x v="6"/>
    <n v="100"/>
    <x v="246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x v="3428"/>
    <b v="0"/>
    <n v="51"/>
    <b v="1"/>
    <x v="6"/>
    <n v="103"/>
    <x v="2376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x v="3429"/>
    <b v="0"/>
    <n v="12"/>
    <b v="1"/>
    <x v="6"/>
    <n v="130"/>
    <x v="1783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x v="3430"/>
    <b v="0"/>
    <n v="72"/>
    <b v="1"/>
    <x v="6"/>
    <n v="109"/>
    <x v="2377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x v="3431"/>
    <b v="0"/>
    <n v="21"/>
    <b v="1"/>
    <x v="6"/>
    <n v="100"/>
    <x v="2378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x v="13"/>
    <x v="2271"/>
    <x v="0"/>
    <s v="US"/>
    <s v="USD"/>
    <x v="3420"/>
    <x v="3432"/>
    <b v="0"/>
    <n v="42"/>
    <b v="1"/>
    <x v="6"/>
    <n v="110"/>
    <x v="2379"/>
    <x v="1"/>
    <x v="6"/>
    <x v="3432"/>
    <d v="2016-02-05T22:00:00"/>
    <x v="2"/>
  </r>
  <r>
    <x v="3433"/>
    <s v="The Dybbuk"/>
    <s v="death&amp;pretzels presents their first Chicago based project:_x000a_The Dybbuk by S. Ansky"/>
    <x v="196"/>
    <x v="2272"/>
    <x v="0"/>
    <s v="US"/>
    <s v="USD"/>
    <x v="3421"/>
    <x v="3433"/>
    <b v="0"/>
    <n v="71"/>
    <b v="1"/>
    <x v="6"/>
    <n v="100"/>
    <x v="2380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x v="3434"/>
    <b v="0"/>
    <n v="168"/>
    <b v="1"/>
    <x v="6"/>
    <n v="106"/>
    <x v="2381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x v="3435"/>
    <b v="0"/>
    <n v="19"/>
    <b v="1"/>
    <x v="6"/>
    <n v="112"/>
    <x v="2382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x v="3436"/>
    <b v="0"/>
    <n v="37"/>
    <b v="1"/>
    <x v="6"/>
    <n v="106"/>
    <x v="2383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x v="3437"/>
    <b v="0"/>
    <n v="36"/>
    <b v="1"/>
    <x v="6"/>
    <n v="101"/>
    <x v="2384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x v="3438"/>
    <b v="0"/>
    <n v="14"/>
    <b v="1"/>
    <x v="6"/>
    <n v="104"/>
    <x v="2385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x v="38"/>
    <x v="2276"/>
    <x v="0"/>
    <s v="US"/>
    <s v="USD"/>
    <x v="3427"/>
    <x v="3439"/>
    <b v="0"/>
    <n v="18"/>
    <b v="1"/>
    <x v="6"/>
    <n v="135"/>
    <x v="2386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x v="3440"/>
    <b v="0"/>
    <n v="82"/>
    <b v="1"/>
    <x v="6"/>
    <n v="105"/>
    <x v="1085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x v="3441"/>
    <b v="0"/>
    <n v="43"/>
    <b v="1"/>
    <x v="6"/>
    <n v="103"/>
    <x v="2387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x v="3442"/>
    <b v="0"/>
    <n v="8"/>
    <b v="1"/>
    <x v="6"/>
    <n v="100"/>
    <x v="672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x v="3443"/>
    <b v="0"/>
    <n v="45"/>
    <b v="1"/>
    <x v="6"/>
    <n v="186"/>
    <x v="2388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x v="3444"/>
    <b v="0"/>
    <n v="20"/>
    <b v="1"/>
    <x v="6"/>
    <n v="289"/>
    <x v="2389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x v="3445"/>
    <b v="0"/>
    <n v="31"/>
    <b v="1"/>
    <x v="6"/>
    <n v="100"/>
    <x v="2390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x v="3446"/>
    <b v="0"/>
    <n v="25"/>
    <b v="1"/>
    <x v="6"/>
    <n v="108"/>
    <x v="2391"/>
    <x v="1"/>
    <x v="6"/>
    <x v="3446"/>
    <d v="2015-02-05T12:20:00"/>
    <x v="0"/>
  </r>
  <r>
    <x v="3447"/>
    <s v="The Vagabond Halfback"/>
    <s v="&quot;He was a poet, a vagrant, a philosopher, a lady's man and a hard drinker&quot;"/>
    <x v="28"/>
    <x v="2280"/>
    <x v="0"/>
    <s v="US"/>
    <s v="USD"/>
    <x v="3435"/>
    <x v="3447"/>
    <b v="0"/>
    <n v="14"/>
    <b v="1"/>
    <x v="6"/>
    <n v="108"/>
    <x v="2392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x v="3448"/>
    <b v="0"/>
    <n v="45"/>
    <b v="1"/>
    <x v="6"/>
    <n v="110"/>
    <x v="39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x v="3449"/>
    <b v="0"/>
    <n v="20"/>
    <b v="1"/>
    <x v="6"/>
    <n v="171"/>
    <x v="1922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x v="3450"/>
    <b v="0"/>
    <n v="39"/>
    <b v="1"/>
    <x v="6"/>
    <n v="152"/>
    <x v="2393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x v="3451"/>
    <b v="0"/>
    <n v="16"/>
    <b v="1"/>
    <x v="6"/>
    <n v="101"/>
    <x v="2394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x v="3452"/>
    <b v="0"/>
    <n v="37"/>
    <b v="1"/>
    <x v="6"/>
    <n v="153"/>
    <x v="2395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x v="3453"/>
    <b v="0"/>
    <n v="14"/>
    <b v="1"/>
    <x v="6"/>
    <n v="128"/>
    <x v="440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x v="3454"/>
    <b v="0"/>
    <n v="21"/>
    <b v="1"/>
    <x v="6"/>
    <n v="101"/>
    <x v="2396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x v="3455"/>
    <b v="0"/>
    <n v="69"/>
    <b v="1"/>
    <x v="6"/>
    <n v="101"/>
    <x v="239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x v="3456"/>
    <b v="0"/>
    <n v="16"/>
    <b v="1"/>
    <x v="6"/>
    <n v="191"/>
    <x v="2398"/>
    <x v="1"/>
    <x v="6"/>
    <x v="3456"/>
    <d v="2014-08-01T06:59:00"/>
    <x v="3"/>
  </r>
  <r>
    <x v="3457"/>
    <s v="The Impossible Adventures Of Supernova Jones"/>
    <s v="Robots, Space Battles, Mystery, and Intrigue. Nothing is Impossible..."/>
    <x v="13"/>
    <x v="2289"/>
    <x v="0"/>
    <s v="US"/>
    <s v="USD"/>
    <x v="3445"/>
    <x v="3457"/>
    <b v="0"/>
    <n v="55"/>
    <b v="1"/>
    <x v="6"/>
    <n v="140"/>
    <x v="2399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x v="3458"/>
    <b v="0"/>
    <n v="27"/>
    <b v="1"/>
    <x v="6"/>
    <n v="124"/>
    <x v="2400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x v="3459"/>
    <b v="0"/>
    <n v="36"/>
    <b v="1"/>
    <x v="6"/>
    <n v="126"/>
    <x v="2401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x v="2"/>
    <x v="2292"/>
    <x v="0"/>
    <s v="GB"/>
    <s v="GBP"/>
    <x v="3448"/>
    <x v="3460"/>
    <b v="0"/>
    <n v="19"/>
    <b v="1"/>
    <x v="6"/>
    <n v="190"/>
    <x v="73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x v="3461"/>
    <b v="0"/>
    <n v="12"/>
    <b v="1"/>
    <x v="6"/>
    <n v="139"/>
    <x v="240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x v="3462"/>
    <b v="0"/>
    <n v="17"/>
    <b v="1"/>
    <x v="6"/>
    <n v="202"/>
    <x v="2403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x v="3463"/>
    <b v="0"/>
    <n v="114"/>
    <b v="1"/>
    <x v="6"/>
    <n v="103"/>
    <x v="2404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x v="3464"/>
    <b v="0"/>
    <n v="93"/>
    <b v="1"/>
    <x v="6"/>
    <n v="102"/>
    <x v="2405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x v="3465"/>
    <b v="0"/>
    <n v="36"/>
    <b v="1"/>
    <x v="6"/>
    <n v="103"/>
    <x v="2406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x v="3466"/>
    <b v="0"/>
    <n v="61"/>
    <b v="1"/>
    <x v="6"/>
    <n v="127"/>
    <x v="2407"/>
    <x v="1"/>
    <x v="6"/>
    <x v="3466"/>
    <d v="2016-04-19T23:27:30"/>
    <x v="2"/>
  </r>
  <r>
    <x v="3467"/>
    <s v="Venus in Fur, Los Angeles."/>
    <s v="Venus in Fur, By David Ives."/>
    <x v="9"/>
    <x v="168"/>
    <x v="0"/>
    <s v="US"/>
    <s v="USD"/>
    <x v="3455"/>
    <x v="3467"/>
    <b v="0"/>
    <n v="47"/>
    <b v="1"/>
    <x v="6"/>
    <n v="101"/>
    <x v="890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x v="3468"/>
    <b v="0"/>
    <n v="17"/>
    <b v="1"/>
    <x v="6"/>
    <n v="122"/>
    <x v="2408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x v="3469"/>
    <b v="0"/>
    <n v="63"/>
    <b v="1"/>
    <x v="6"/>
    <n v="113"/>
    <x v="2000"/>
    <x v="1"/>
    <x v="6"/>
    <x v="3469"/>
    <d v="2016-04-28T15:24:05"/>
    <x v="2"/>
  </r>
  <r>
    <x v="3470"/>
    <s v="She Kills Monsters"/>
    <s v="The New Artist's Circle is a theatre company dedicated to bringing the arts to young people."/>
    <x v="49"/>
    <x v="672"/>
    <x v="0"/>
    <s v="US"/>
    <s v="USD"/>
    <x v="3458"/>
    <x v="3470"/>
    <b v="0"/>
    <n v="9"/>
    <b v="1"/>
    <x v="6"/>
    <n v="150"/>
    <x v="683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x v="3471"/>
    <b v="0"/>
    <n v="30"/>
    <b v="1"/>
    <x v="6"/>
    <n v="215"/>
    <x v="1299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x v="3472"/>
    <b v="0"/>
    <n v="23"/>
    <b v="1"/>
    <x v="6"/>
    <n v="102"/>
    <x v="2230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x v="3473"/>
    <b v="0"/>
    <n v="33"/>
    <b v="1"/>
    <x v="6"/>
    <n v="100"/>
    <x v="240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x v="3474"/>
    <b v="0"/>
    <n v="39"/>
    <b v="1"/>
    <x v="6"/>
    <n v="101"/>
    <x v="2410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x v="43"/>
    <x v="2303"/>
    <x v="0"/>
    <s v="GB"/>
    <s v="GBP"/>
    <x v="3463"/>
    <x v="3475"/>
    <b v="0"/>
    <n v="17"/>
    <b v="1"/>
    <x v="6"/>
    <n v="113"/>
    <x v="135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x v="3476"/>
    <b v="0"/>
    <n v="6"/>
    <b v="1"/>
    <x v="6"/>
    <n v="104"/>
    <x v="364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x v="3477"/>
    <b v="0"/>
    <n v="39"/>
    <b v="1"/>
    <x v="6"/>
    <n v="115"/>
    <x v="2411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x v="3478"/>
    <b v="0"/>
    <n v="57"/>
    <b v="1"/>
    <x v="6"/>
    <n v="113"/>
    <x v="2412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x v="15"/>
    <x v="2306"/>
    <x v="0"/>
    <s v="GB"/>
    <s v="GBP"/>
    <x v="3467"/>
    <x v="3479"/>
    <b v="0"/>
    <n v="56"/>
    <b v="1"/>
    <x v="6"/>
    <n v="128"/>
    <x v="2413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x v="3480"/>
    <b v="0"/>
    <n v="13"/>
    <b v="1"/>
    <x v="6"/>
    <n v="143"/>
    <x v="2414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x v="3481"/>
    <b v="0"/>
    <n v="95"/>
    <b v="1"/>
    <x v="6"/>
    <n v="119"/>
    <x v="241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x v="3482"/>
    <b v="0"/>
    <n v="80"/>
    <b v="1"/>
    <x v="6"/>
    <n v="138"/>
    <x v="366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x v="3483"/>
    <b v="0"/>
    <n v="133"/>
    <b v="1"/>
    <x v="6"/>
    <n v="160"/>
    <x v="2376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x v="3484"/>
    <b v="0"/>
    <n v="44"/>
    <b v="1"/>
    <x v="6"/>
    <n v="114"/>
    <x v="2416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x v="3485"/>
    <b v="0"/>
    <n v="30"/>
    <b v="1"/>
    <x v="6"/>
    <n v="101"/>
    <x v="2281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x v="3486"/>
    <b v="0"/>
    <n v="56"/>
    <b v="1"/>
    <x v="6"/>
    <n v="155"/>
    <x v="2417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x v="3487"/>
    <b v="0"/>
    <n v="66"/>
    <b v="1"/>
    <x v="6"/>
    <n v="128"/>
    <x v="2418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x v="3488"/>
    <b v="0"/>
    <n v="29"/>
    <b v="1"/>
    <x v="6"/>
    <n v="121"/>
    <x v="2419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x v="3489"/>
    <b v="0"/>
    <n v="72"/>
    <b v="1"/>
    <x v="6"/>
    <n v="113"/>
    <x v="91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x v="3490"/>
    <b v="0"/>
    <n v="27"/>
    <b v="1"/>
    <x v="6"/>
    <n v="128"/>
    <x v="1604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x v="3491"/>
    <b v="0"/>
    <n v="10"/>
    <b v="1"/>
    <x v="6"/>
    <n v="158"/>
    <x v="2420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x v="3492"/>
    <b v="0"/>
    <n v="35"/>
    <b v="1"/>
    <x v="6"/>
    <n v="105"/>
    <x v="2421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x v="3493"/>
    <b v="0"/>
    <n v="29"/>
    <b v="1"/>
    <x v="6"/>
    <n v="100"/>
    <x v="246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x v="3494"/>
    <b v="0"/>
    <n v="13"/>
    <b v="1"/>
    <x v="6"/>
    <n v="100"/>
    <x v="2422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x v="3495"/>
    <b v="0"/>
    <n v="72"/>
    <b v="1"/>
    <x v="6"/>
    <n v="107"/>
    <x v="797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x v="3496"/>
    <b v="0"/>
    <n v="78"/>
    <b v="1"/>
    <x v="6"/>
    <n v="124"/>
    <x v="2423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x v="3497"/>
    <b v="0"/>
    <n v="49"/>
    <b v="1"/>
    <x v="6"/>
    <n v="109"/>
    <x v="2424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x v="3498"/>
    <b v="0"/>
    <n v="42"/>
    <b v="1"/>
    <x v="6"/>
    <n v="102"/>
    <x v="2425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x v="3499"/>
    <b v="0"/>
    <n v="35"/>
    <b v="1"/>
    <x v="6"/>
    <n v="106"/>
    <x v="2426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x v="3500"/>
    <b v="0"/>
    <n v="42"/>
    <b v="1"/>
    <x v="6"/>
    <n v="106"/>
    <x v="2427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x v="3501"/>
    <b v="0"/>
    <n v="42"/>
    <b v="1"/>
    <x v="6"/>
    <n v="101"/>
    <x v="2428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x v="3502"/>
    <b v="0"/>
    <n v="31"/>
    <b v="1"/>
    <x v="6"/>
    <n v="105"/>
    <x v="2429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x v="30"/>
    <x v="2324"/>
    <x v="0"/>
    <s v="GB"/>
    <s v="GBP"/>
    <x v="3491"/>
    <x v="3503"/>
    <b v="0"/>
    <n v="38"/>
    <b v="1"/>
    <x v="6"/>
    <n v="108"/>
    <x v="2430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x v="3504"/>
    <b v="0"/>
    <n v="8"/>
    <b v="1"/>
    <x v="6"/>
    <n v="100"/>
    <x v="178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x v="3505"/>
    <b v="0"/>
    <n v="39"/>
    <b v="1"/>
    <x v="6"/>
    <n v="104"/>
    <x v="2431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x v="3506"/>
    <b v="0"/>
    <n v="29"/>
    <b v="1"/>
    <x v="6"/>
    <n v="102"/>
    <x v="2432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x v="3507"/>
    <b v="0"/>
    <n v="72"/>
    <b v="1"/>
    <x v="6"/>
    <n v="104"/>
    <x v="1716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x v="3508"/>
    <b v="0"/>
    <n v="15"/>
    <b v="1"/>
    <x v="6"/>
    <n v="180"/>
    <x v="1028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x v="3509"/>
    <b v="0"/>
    <n v="33"/>
    <b v="1"/>
    <x v="6"/>
    <n v="106"/>
    <x v="2433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x v="3510"/>
    <b v="0"/>
    <n v="15"/>
    <b v="1"/>
    <x v="6"/>
    <n v="101"/>
    <x v="2434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x v="15"/>
    <x v="2328"/>
    <x v="0"/>
    <s v="GB"/>
    <s v="GBP"/>
    <x v="3499"/>
    <x v="3511"/>
    <b v="0"/>
    <n v="19"/>
    <b v="1"/>
    <x v="6"/>
    <n v="101"/>
    <x v="2435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x v="3512"/>
    <b v="0"/>
    <n v="17"/>
    <b v="1"/>
    <x v="6"/>
    <n v="100"/>
    <x v="2436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x v="3513"/>
    <b v="0"/>
    <n v="44"/>
    <b v="1"/>
    <x v="6"/>
    <n v="118"/>
    <x v="2437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x v="3514"/>
    <b v="0"/>
    <n v="10"/>
    <b v="1"/>
    <x v="6"/>
    <n v="110"/>
    <x v="687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x v="3515"/>
    <b v="0"/>
    <n v="46"/>
    <b v="1"/>
    <x v="6"/>
    <n v="103"/>
    <x v="2438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x v="3516"/>
    <b v="0"/>
    <n v="11"/>
    <b v="1"/>
    <x v="6"/>
    <n v="100"/>
    <x v="2439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x v="3517"/>
    <b v="0"/>
    <n v="13"/>
    <b v="1"/>
    <x v="6"/>
    <n v="100"/>
    <x v="2440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x v="3518"/>
    <b v="0"/>
    <n v="33"/>
    <b v="1"/>
    <x v="6"/>
    <n v="110"/>
    <x v="2441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x v="13"/>
    <x v="40"/>
    <x v="0"/>
    <s v="GB"/>
    <s v="GBP"/>
    <x v="3507"/>
    <x v="3519"/>
    <b v="0"/>
    <n v="28"/>
    <b v="1"/>
    <x v="6"/>
    <n v="101"/>
    <x v="2442"/>
    <x v="1"/>
    <x v="6"/>
    <x v="3519"/>
    <d v="2015-03-04T14:22:30"/>
    <x v="0"/>
  </r>
  <r>
    <x v="3520"/>
    <s v="Protocols"/>
    <s v="Help us to bring &quot;Protocols&quot; at the 2015 Camden Fringe. The most controversial play of the year."/>
    <x v="13"/>
    <x v="1132"/>
    <x v="0"/>
    <s v="GB"/>
    <s v="GBP"/>
    <x v="3508"/>
    <x v="3520"/>
    <b v="0"/>
    <n v="21"/>
    <b v="1"/>
    <x v="6"/>
    <n v="101"/>
    <x v="2443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x v="3521"/>
    <b v="0"/>
    <n v="13"/>
    <b v="1"/>
    <x v="6"/>
    <n v="169"/>
    <x v="1300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x v="3522"/>
    <b v="0"/>
    <n v="34"/>
    <b v="1"/>
    <x v="6"/>
    <n v="100"/>
    <x v="2444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x v="3523"/>
    <b v="0"/>
    <n v="80"/>
    <b v="1"/>
    <x v="6"/>
    <n v="114"/>
    <x v="2445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x v="3524"/>
    <b v="0"/>
    <n v="74"/>
    <b v="1"/>
    <x v="6"/>
    <n v="102"/>
    <x v="2446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x v="3525"/>
    <b v="0"/>
    <n v="7"/>
    <b v="1"/>
    <x v="6"/>
    <n v="106"/>
    <x v="2447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x v="3526"/>
    <b v="0"/>
    <n v="34"/>
    <b v="1"/>
    <x v="6"/>
    <n v="102"/>
    <x v="2448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x v="3527"/>
    <b v="0"/>
    <n v="86"/>
    <b v="1"/>
    <x v="6"/>
    <n v="117"/>
    <x v="2010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x v="3528"/>
    <b v="0"/>
    <n v="37"/>
    <b v="1"/>
    <x v="6"/>
    <n v="101"/>
    <x v="2449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x v="3529"/>
    <b v="0"/>
    <n v="18"/>
    <b v="1"/>
    <x v="6"/>
    <n v="132"/>
    <x v="2202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x v="3530"/>
    <b v="0"/>
    <n v="22"/>
    <b v="1"/>
    <x v="6"/>
    <n v="100"/>
    <x v="178"/>
    <x v="1"/>
    <x v="6"/>
    <x v="3530"/>
    <d v="2016-04-10T20:00:00"/>
    <x v="2"/>
  </r>
  <r>
    <x v="3531"/>
    <s v="The Reinvention of Lily Johnson"/>
    <s v="A political comedy for a crazy election year"/>
    <x v="28"/>
    <x v="1958"/>
    <x v="0"/>
    <s v="US"/>
    <s v="USD"/>
    <x v="3518"/>
    <x v="3531"/>
    <b v="0"/>
    <n v="26"/>
    <b v="1"/>
    <x v="6"/>
    <n v="128"/>
    <x v="2450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x v="3532"/>
    <b v="0"/>
    <n v="27"/>
    <b v="1"/>
    <x v="6"/>
    <n v="119"/>
    <x v="2451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x v="3533"/>
    <b v="0"/>
    <n v="8"/>
    <b v="1"/>
    <x v="6"/>
    <n v="126"/>
    <x v="2452"/>
    <x v="1"/>
    <x v="6"/>
    <x v="3533"/>
    <d v="2015-11-11T19:16:07"/>
    <x v="0"/>
  </r>
  <r>
    <x v="3534"/>
    <s v="Night of Ashes"/>
    <s v="A Theatrical Prequel to Hell's Rebels, the current Pathfinder Adventure Path from Paizo Publishing"/>
    <x v="10"/>
    <x v="2339"/>
    <x v="0"/>
    <s v="US"/>
    <s v="USD"/>
    <x v="3521"/>
    <x v="3534"/>
    <b v="0"/>
    <n v="204"/>
    <b v="1"/>
    <x v="6"/>
    <n v="156"/>
    <x v="2453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x v="13"/>
    <x v="2340"/>
    <x v="0"/>
    <s v="GB"/>
    <s v="GBP"/>
    <x v="1804"/>
    <x v="3535"/>
    <b v="0"/>
    <n v="46"/>
    <b v="1"/>
    <x v="6"/>
    <n v="103"/>
    <x v="1428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x v="3536"/>
    <b v="0"/>
    <n v="17"/>
    <b v="1"/>
    <x v="6"/>
    <n v="153"/>
    <x v="2454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x v="3537"/>
    <b v="0"/>
    <n v="28"/>
    <b v="1"/>
    <x v="6"/>
    <n v="180"/>
    <x v="14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x v="3538"/>
    <b v="0"/>
    <n v="83"/>
    <b v="1"/>
    <x v="6"/>
    <n v="128"/>
    <x v="245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x v="3539"/>
    <b v="0"/>
    <n v="13"/>
    <b v="1"/>
    <x v="6"/>
    <n v="120"/>
    <x v="2456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x v="3540"/>
    <b v="0"/>
    <n v="8"/>
    <b v="1"/>
    <x v="6"/>
    <n v="123"/>
    <x v="885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x v="3541"/>
    <b v="0"/>
    <n v="32"/>
    <b v="1"/>
    <x v="6"/>
    <n v="105"/>
    <x v="104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x v="3542"/>
    <b v="0"/>
    <n v="85"/>
    <b v="1"/>
    <x v="6"/>
    <n v="102"/>
    <x v="2457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x v="3543"/>
    <b v="0"/>
    <n v="29"/>
    <b v="1"/>
    <x v="6"/>
    <n v="105"/>
    <x v="2458"/>
    <x v="1"/>
    <x v="6"/>
    <x v="3543"/>
    <d v="2015-06-25T18:07:39"/>
    <x v="0"/>
  </r>
  <r>
    <x v="3544"/>
    <s v="Gruoch, or Lady Macbeth"/>
    <s v="Death &amp; Pretzels presents the world premiere of Paul Pasulka's Gruoch, or Lady Macbeth"/>
    <x v="30"/>
    <x v="911"/>
    <x v="0"/>
    <s v="US"/>
    <s v="USD"/>
    <x v="3530"/>
    <x v="3544"/>
    <b v="0"/>
    <n v="24"/>
    <b v="1"/>
    <x v="6"/>
    <n v="100"/>
    <x v="2459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x v="3545"/>
    <b v="0"/>
    <n v="8"/>
    <b v="1"/>
    <x v="6"/>
    <n v="100"/>
    <x v="90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x v="3546"/>
    <b v="0"/>
    <n v="19"/>
    <b v="1"/>
    <x v="6"/>
    <n v="102"/>
    <x v="2460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x v="3547"/>
    <b v="0"/>
    <n v="336"/>
    <b v="1"/>
    <x v="6"/>
    <n v="114"/>
    <x v="2461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x v="3548"/>
    <b v="0"/>
    <n v="13"/>
    <b v="1"/>
    <x v="6"/>
    <n v="102"/>
    <x v="2414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x v="3549"/>
    <b v="0"/>
    <n v="42"/>
    <b v="1"/>
    <x v="6"/>
    <n v="102"/>
    <x v="2462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x v="3550"/>
    <b v="0"/>
    <n v="64"/>
    <b v="1"/>
    <x v="6"/>
    <n v="105"/>
    <x v="2463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x v="3551"/>
    <b v="0"/>
    <n v="25"/>
    <b v="1"/>
    <x v="6"/>
    <n v="102"/>
    <x v="1756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x v="3552"/>
    <b v="0"/>
    <n v="20"/>
    <b v="1"/>
    <x v="6"/>
    <n v="100"/>
    <x v="2464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x v="3553"/>
    <b v="0"/>
    <n v="104"/>
    <b v="1"/>
    <x v="6"/>
    <n v="106"/>
    <x v="138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x v="3554"/>
    <b v="0"/>
    <n v="53"/>
    <b v="1"/>
    <x v="6"/>
    <n v="113"/>
    <x v="2465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x v="3555"/>
    <b v="0"/>
    <n v="14"/>
    <b v="1"/>
    <x v="6"/>
    <n v="100"/>
    <x v="1199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x v="3556"/>
    <b v="0"/>
    <n v="20"/>
    <b v="1"/>
    <x v="6"/>
    <n v="100"/>
    <x v="2466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x v="3557"/>
    <b v="0"/>
    <n v="558"/>
    <b v="1"/>
    <x v="6"/>
    <n v="100"/>
    <x v="2467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x v="3558"/>
    <b v="0"/>
    <n v="22"/>
    <b v="1"/>
    <x v="6"/>
    <n v="144"/>
    <x v="2468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x v="3559"/>
    <b v="0"/>
    <n v="24"/>
    <b v="1"/>
    <x v="6"/>
    <n v="104"/>
    <x v="2469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x v="3560"/>
    <b v="0"/>
    <n v="74"/>
    <b v="1"/>
    <x v="6"/>
    <n v="108"/>
    <x v="2470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x v="3561"/>
    <b v="0"/>
    <n v="54"/>
    <b v="1"/>
    <x v="6"/>
    <n v="102"/>
    <x v="247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x v="3562"/>
    <b v="0"/>
    <n v="31"/>
    <b v="1"/>
    <x v="6"/>
    <n v="149"/>
    <x v="2472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x v="3563"/>
    <b v="0"/>
    <n v="25"/>
    <b v="1"/>
    <x v="6"/>
    <n v="105"/>
    <x v="2473"/>
    <x v="1"/>
    <x v="6"/>
    <x v="3563"/>
    <d v="2016-08-01T19:00:00"/>
    <x v="2"/>
  </r>
  <r>
    <x v="3564"/>
    <s v="The Pillowman Aberdeen"/>
    <s v="Multi Award-Winng play THE PILLOWMAN coming to the Arts Centre Theatre, Aberdeen"/>
    <x v="28"/>
    <x v="2025"/>
    <x v="0"/>
    <s v="GB"/>
    <s v="GBP"/>
    <x v="3550"/>
    <x v="3564"/>
    <b v="0"/>
    <n v="17"/>
    <b v="1"/>
    <x v="6"/>
    <n v="101"/>
    <x v="2474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x v="3565"/>
    <b v="0"/>
    <n v="12"/>
    <b v="1"/>
    <x v="6"/>
    <n v="131"/>
    <x v="2475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x v="3566"/>
    <b v="0"/>
    <n v="38"/>
    <b v="1"/>
    <x v="6"/>
    <n v="105"/>
    <x v="2476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x v="3567"/>
    <b v="0"/>
    <n v="41"/>
    <b v="1"/>
    <x v="6"/>
    <n v="109"/>
    <x v="2477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x v="3568"/>
    <b v="0"/>
    <n v="19"/>
    <b v="1"/>
    <x v="6"/>
    <n v="111"/>
    <x v="700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x v="3569"/>
    <b v="0"/>
    <n v="41"/>
    <b v="1"/>
    <x v="6"/>
    <n v="100"/>
    <x v="2478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x v="13"/>
    <x v="2361"/>
    <x v="0"/>
    <s v="US"/>
    <s v="USD"/>
    <x v="3556"/>
    <x v="3570"/>
    <b v="0"/>
    <n v="26"/>
    <b v="1"/>
    <x v="6"/>
    <n v="114"/>
    <x v="133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x v="3571"/>
    <b v="0"/>
    <n v="25"/>
    <b v="1"/>
    <x v="6"/>
    <n v="122"/>
    <x v="2479"/>
    <x v="1"/>
    <x v="6"/>
    <x v="3571"/>
    <d v="2014-10-30T20:36:53"/>
    <x v="3"/>
  </r>
  <r>
    <x v="3572"/>
    <s v="Monster"/>
    <s v="A darkly comic one woman show by Abram Rooney as part of The Camden Fringe 2015."/>
    <x v="2"/>
    <x v="83"/>
    <x v="0"/>
    <s v="GB"/>
    <s v="GBP"/>
    <x v="3558"/>
    <x v="3572"/>
    <b v="0"/>
    <n v="9"/>
    <b v="1"/>
    <x v="6"/>
    <n v="100"/>
    <x v="2480"/>
    <x v="1"/>
    <x v="6"/>
    <x v="3572"/>
    <d v="2015-06-21T13:41:22"/>
    <x v="0"/>
  </r>
  <r>
    <x v="3573"/>
    <s v="Licensed To Ill"/>
    <s v="London based theatre makers collaborating to create a new show about the history of HipHop."/>
    <x v="9"/>
    <x v="2363"/>
    <x v="0"/>
    <s v="GB"/>
    <s v="GBP"/>
    <x v="3559"/>
    <x v="3573"/>
    <b v="0"/>
    <n v="78"/>
    <b v="1"/>
    <x v="6"/>
    <n v="103"/>
    <x v="2481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x v="3574"/>
    <b v="0"/>
    <n v="45"/>
    <b v="1"/>
    <x v="6"/>
    <n v="106"/>
    <x v="2482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x v="3575"/>
    <b v="0"/>
    <n v="102"/>
    <b v="1"/>
    <x v="6"/>
    <n v="101"/>
    <x v="2483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x v="3576"/>
    <b v="0"/>
    <n v="5"/>
    <b v="1"/>
    <x v="6"/>
    <n v="100"/>
    <x v="135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x v="3577"/>
    <b v="0"/>
    <n v="27"/>
    <b v="1"/>
    <x v="6"/>
    <n v="130"/>
    <x v="673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x v="15"/>
    <x v="2366"/>
    <x v="0"/>
    <s v="GB"/>
    <s v="GBP"/>
    <x v="3564"/>
    <x v="3578"/>
    <b v="0"/>
    <n v="37"/>
    <b v="1"/>
    <x v="6"/>
    <n v="100"/>
    <x v="1318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x v="3579"/>
    <b v="0"/>
    <n v="14"/>
    <b v="1"/>
    <x v="6"/>
    <n v="100"/>
    <x v="669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x v="42"/>
    <x v="581"/>
    <x v="0"/>
    <s v="US"/>
    <s v="USD"/>
    <x v="3566"/>
    <x v="3580"/>
    <b v="0"/>
    <n v="27"/>
    <b v="1"/>
    <x v="6"/>
    <n v="114"/>
    <x v="2484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x v="3581"/>
    <b v="0"/>
    <n v="45"/>
    <b v="1"/>
    <x v="6"/>
    <n v="100"/>
    <x v="836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x v="28"/>
    <x v="2367"/>
    <x v="0"/>
    <s v="US"/>
    <s v="USD"/>
    <x v="3568"/>
    <x v="3582"/>
    <b v="0"/>
    <n v="49"/>
    <b v="1"/>
    <x v="6"/>
    <n v="287"/>
    <x v="2485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x v="3583"/>
    <b v="0"/>
    <n v="24"/>
    <b v="1"/>
    <x v="6"/>
    <n v="109"/>
    <x v="938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x v="3584"/>
    <b v="0"/>
    <n v="112"/>
    <b v="1"/>
    <x v="6"/>
    <n v="116"/>
    <x v="2486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x v="3585"/>
    <b v="0"/>
    <n v="23"/>
    <b v="1"/>
    <x v="6"/>
    <n v="119"/>
    <x v="2487"/>
    <x v="1"/>
    <x v="6"/>
    <x v="3585"/>
    <d v="2014-12-21T17:11:30"/>
    <x v="3"/>
  </r>
  <r>
    <x v="3586"/>
    <s v="Actors &amp; Musicians who are Blind or Autistic"/>
    <s v="See Theatre In A New Light"/>
    <x v="51"/>
    <x v="2369"/>
    <x v="0"/>
    <s v="US"/>
    <s v="USD"/>
    <x v="3572"/>
    <x v="3586"/>
    <b v="0"/>
    <n v="54"/>
    <b v="1"/>
    <x v="6"/>
    <n v="109"/>
    <x v="2488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x v="3587"/>
    <b v="0"/>
    <n v="28"/>
    <b v="1"/>
    <x v="6"/>
    <n v="127"/>
    <x v="2489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x v="3588"/>
    <b v="0"/>
    <n v="11"/>
    <b v="1"/>
    <x v="6"/>
    <n v="101"/>
    <x v="2490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x v="3589"/>
    <b v="0"/>
    <n v="62"/>
    <b v="1"/>
    <x v="6"/>
    <n v="128"/>
    <x v="2491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x v="3590"/>
    <b v="0"/>
    <n v="73"/>
    <b v="1"/>
    <x v="6"/>
    <n v="100"/>
    <x v="2492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x v="3591"/>
    <b v="0"/>
    <n v="18"/>
    <b v="1"/>
    <x v="6"/>
    <n v="175"/>
    <x v="2493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x v="3592"/>
    <b v="0"/>
    <n v="35"/>
    <b v="1"/>
    <x v="6"/>
    <n v="127"/>
    <x v="24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x v="3593"/>
    <b v="0"/>
    <n v="43"/>
    <b v="1"/>
    <x v="6"/>
    <n v="111"/>
    <x v="2495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x v="3594"/>
    <b v="0"/>
    <n v="36"/>
    <b v="1"/>
    <x v="6"/>
    <n v="126"/>
    <x v="2496"/>
    <x v="1"/>
    <x v="6"/>
    <x v="3594"/>
    <d v="2016-09-04T01:36:22"/>
    <x v="2"/>
  </r>
  <r>
    <x v="3595"/>
    <s v="The Flu Season"/>
    <s v="A new theatre company staging Will Eno's The Flu Season in Seattle"/>
    <x v="27"/>
    <x v="2372"/>
    <x v="0"/>
    <s v="US"/>
    <s v="USD"/>
    <x v="3581"/>
    <x v="3595"/>
    <b v="0"/>
    <n v="62"/>
    <b v="1"/>
    <x v="6"/>
    <n v="119"/>
    <x v="2497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x v="3596"/>
    <b v="0"/>
    <n v="15"/>
    <b v="1"/>
    <x v="6"/>
    <n v="108"/>
    <x v="2498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x v="3597"/>
    <b v="0"/>
    <n v="33"/>
    <b v="1"/>
    <x v="6"/>
    <n v="103"/>
    <x v="2499"/>
    <x v="1"/>
    <x v="6"/>
    <x v="3597"/>
    <d v="2016-03-03T05:59:00"/>
    <x v="2"/>
  </r>
  <r>
    <x v="3598"/>
    <s v="Cinderella"/>
    <s v="River City Theatre Company needs your support as we embark on our thirteenth production, CINDERELLA!"/>
    <x v="28"/>
    <x v="1666"/>
    <x v="0"/>
    <s v="US"/>
    <s v="USD"/>
    <x v="3584"/>
    <x v="3598"/>
    <b v="0"/>
    <n v="27"/>
    <b v="1"/>
    <x v="6"/>
    <n v="110"/>
    <x v="99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x v="3599"/>
    <b v="0"/>
    <n v="17"/>
    <b v="1"/>
    <x v="6"/>
    <n v="202"/>
    <x v="1225"/>
    <x v="1"/>
    <x v="6"/>
    <x v="3599"/>
    <d v="2015-08-30T00:00:00"/>
    <x v="0"/>
  </r>
  <r>
    <x v="3600"/>
    <s v="Pariah"/>
    <s v="The First Play From The Man Who Brought You The Black James Bond!"/>
    <x v="185"/>
    <x v="31"/>
    <x v="0"/>
    <s v="US"/>
    <s v="USD"/>
    <x v="3586"/>
    <x v="3600"/>
    <b v="0"/>
    <n v="4"/>
    <b v="1"/>
    <x v="6"/>
    <n v="130"/>
    <x v="2500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x v="3601"/>
    <b v="0"/>
    <n v="53"/>
    <b v="1"/>
    <x v="6"/>
    <n v="104"/>
    <x v="104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x v="3602"/>
    <b v="0"/>
    <n v="49"/>
    <b v="1"/>
    <x v="6"/>
    <n v="100"/>
    <x v="2501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x v="3603"/>
    <b v="0"/>
    <n v="57"/>
    <b v="1"/>
    <x v="6"/>
    <n v="171"/>
    <x v="290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x v="3604"/>
    <b v="0"/>
    <n v="69"/>
    <b v="1"/>
    <x v="6"/>
    <n v="113"/>
    <x v="2502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x v="3605"/>
    <b v="0"/>
    <n v="15"/>
    <b v="1"/>
    <x v="6"/>
    <n v="184"/>
    <x v="76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x v="3606"/>
    <b v="0"/>
    <n v="64"/>
    <b v="1"/>
    <x v="6"/>
    <n v="130"/>
    <x v="2503"/>
    <x v="1"/>
    <x v="6"/>
    <x v="3606"/>
    <d v="2016-08-14T14:30:57"/>
    <x v="2"/>
  </r>
  <r>
    <x v="3607"/>
    <s v="E15 at The Pleasance and CPT"/>
    <s v="'E15' is a verbatim project that looks at the story of the Focus E15 Campaign"/>
    <x v="131"/>
    <x v="2377"/>
    <x v="0"/>
    <s v="GB"/>
    <s v="GBP"/>
    <x v="3593"/>
    <x v="3607"/>
    <b v="0"/>
    <n v="20"/>
    <b v="1"/>
    <x v="6"/>
    <n v="105"/>
    <x v="2005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x v="3608"/>
    <b v="0"/>
    <n v="27"/>
    <b v="1"/>
    <x v="6"/>
    <n v="100"/>
    <x v="1354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x v="3609"/>
    <b v="0"/>
    <n v="21"/>
    <b v="1"/>
    <x v="6"/>
    <n v="153"/>
    <x v="2504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x v="3610"/>
    <b v="0"/>
    <n v="31"/>
    <b v="1"/>
    <x v="6"/>
    <n v="162"/>
    <x v="250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x v="3611"/>
    <b v="0"/>
    <n v="51"/>
    <b v="1"/>
    <x v="6"/>
    <n v="136"/>
    <x v="583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x v="3612"/>
    <b v="0"/>
    <n v="57"/>
    <b v="1"/>
    <x v="6"/>
    <n v="144"/>
    <x v="2506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x v="21"/>
    <x v="380"/>
    <x v="0"/>
    <s v="US"/>
    <s v="USD"/>
    <x v="3599"/>
    <x v="3613"/>
    <b v="0"/>
    <n v="20"/>
    <b v="1"/>
    <x v="6"/>
    <n v="100"/>
    <x v="368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x v="3614"/>
    <b v="0"/>
    <n v="71"/>
    <b v="1"/>
    <x v="6"/>
    <n v="101"/>
    <x v="2507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x v="3615"/>
    <b v="0"/>
    <n v="72"/>
    <b v="1"/>
    <x v="6"/>
    <n v="107"/>
    <x v="25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x v="3616"/>
    <b v="0"/>
    <n v="45"/>
    <b v="1"/>
    <x v="6"/>
    <n v="125"/>
    <x v="2509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x v="3617"/>
    <b v="0"/>
    <n v="51"/>
    <b v="1"/>
    <x v="6"/>
    <n v="119"/>
    <x v="383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x v="3618"/>
    <b v="0"/>
    <n v="56"/>
    <b v="1"/>
    <x v="6"/>
    <n v="101"/>
    <x v="2350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x v="3619"/>
    <b v="0"/>
    <n v="17"/>
    <b v="1"/>
    <x v="6"/>
    <n v="113"/>
    <x v="113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x v="3620"/>
    <b v="0"/>
    <n v="197"/>
    <b v="1"/>
    <x v="6"/>
    <n v="105"/>
    <x v="2510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x v="9"/>
    <x v="2384"/>
    <x v="0"/>
    <s v="US"/>
    <s v="USD"/>
    <x v="3607"/>
    <x v="3621"/>
    <b v="0"/>
    <n v="70"/>
    <b v="1"/>
    <x v="6"/>
    <n v="110"/>
    <x v="2511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x v="28"/>
    <x v="2385"/>
    <x v="0"/>
    <s v="US"/>
    <s v="USD"/>
    <x v="3608"/>
    <x v="3622"/>
    <b v="0"/>
    <n v="21"/>
    <b v="1"/>
    <x v="6"/>
    <n v="100"/>
    <x v="635"/>
    <x v="1"/>
    <x v="6"/>
    <x v="3622"/>
    <d v="2014-09-28T03:23:00"/>
    <x v="3"/>
  </r>
  <r>
    <x v="3623"/>
    <s v="Since I've Been Here"/>
    <s v="An original play exploring the complications of romantic relationships in all forms."/>
    <x v="30"/>
    <x v="142"/>
    <x v="0"/>
    <s v="US"/>
    <s v="USD"/>
    <x v="3609"/>
    <x v="3623"/>
    <b v="0"/>
    <n v="34"/>
    <b v="1"/>
    <x v="6"/>
    <n v="120"/>
    <x v="1461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x v="3624"/>
    <b v="0"/>
    <n v="39"/>
    <b v="1"/>
    <x v="6"/>
    <n v="105"/>
    <x v="251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x v="3625"/>
    <b v="0"/>
    <n v="78"/>
    <b v="1"/>
    <x v="6"/>
    <n v="103"/>
    <x v="1765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x v="3626"/>
    <b v="0"/>
    <n v="48"/>
    <b v="1"/>
    <x v="6"/>
    <n v="102"/>
    <x v="2513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x v="3627"/>
    <b v="0"/>
    <n v="29"/>
    <b v="1"/>
    <x v="6"/>
    <n v="100"/>
    <x v="2514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x v="3628"/>
    <b v="0"/>
    <n v="0"/>
    <b v="0"/>
    <x v="40"/>
    <n v="0"/>
    <x v="121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x v="3629"/>
    <b v="0"/>
    <n v="2"/>
    <b v="0"/>
    <x v="40"/>
    <n v="0"/>
    <x v="120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x v="3630"/>
    <b v="0"/>
    <n v="1"/>
    <b v="0"/>
    <x v="40"/>
    <n v="0"/>
    <x v="120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x v="3631"/>
    <b v="0"/>
    <n v="59"/>
    <b v="0"/>
    <x v="40"/>
    <n v="51"/>
    <x v="2515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x v="3632"/>
    <b v="0"/>
    <n v="1"/>
    <b v="0"/>
    <x v="40"/>
    <n v="20"/>
    <x v="101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x v="3633"/>
    <b v="0"/>
    <n v="31"/>
    <b v="0"/>
    <x v="40"/>
    <n v="35"/>
    <x v="2516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x v="3634"/>
    <b v="0"/>
    <n v="18"/>
    <b v="0"/>
    <x v="40"/>
    <n v="4"/>
    <x v="2517"/>
    <x v="1"/>
    <x v="40"/>
    <x v="3634"/>
    <d v="2017-01-14T03:59:00"/>
    <x v="2"/>
  </r>
  <r>
    <x v="3635"/>
    <s v="Mary's Son"/>
    <s v="Mary's Son is a pop opera about Jesus and the hope he brings to all people."/>
    <x v="8"/>
    <x v="2391"/>
    <x v="2"/>
    <s v="US"/>
    <s v="USD"/>
    <x v="3621"/>
    <x v="3635"/>
    <b v="0"/>
    <n v="10"/>
    <b v="0"/>
    <x v="40"/>
    <n v="36"/>
    <x v="2518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x v="3636"/>
    <b v="0"/>
    <n v="0"/>
    <b v="0"/>
    <x v="40"/>
    <n v="0"/>
    <x v="121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x v="3637"/>
    <b v="0"/>
    <n v="14"/>
    <b v="0"/>
    <x v="40"/>
    <n v="31"/>
    <x v="2519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x v="126"/>
    <x v="1168"/>
    <x v="2"/>
    <s v="CA"/>
    <s v="CAD"/>
    <x v="3624"/>
    <x v="3638"/>
    <b v="0"/>
    <n v="2"/>
    <b v="0"/>
    <x v="40"/>
    <n v="7"/>
    <x v="1694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x v="3639"/>
    <b v="0"/>
    <n v="1"/>
    <b v="0"/>
    <x v="40"/>
    <n v="0"/>
    <x v="120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x v="3640"/>
    <b v="0"/>
    <n v="3"/>
    <b v="0"/>
    <x v="40"/>
    <n v="6"/>
    <x v="1714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x v="3641"/>
    <b v="0"/>
    <n v="0"/>
    <b v="0"/>
    <x v="40"/>
    <n v="0"/>
    <x v="121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x v="3642"/>
    <b v="0"/>
    <n v="2"/>
    <b v="0"/>
    <x v="40"/>
    <n v="2"/>
    <x v="501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x v="3643"/>
    <b v="0"/>
    <n v="0"/>
    <b v="0"/>
    <x v="40"/>
    <n v="0"/>
    <x v="121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x v="3644"/>
    <b v="0"/>
    <n v="12"/>
    <b v="0"/>
    <x v="40"/>
    <n v="16"/>
    <x v="2520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x v="3645"/>
    <b v="0"/>
    <n v="1"/>
    <b v="0"/>
    <x v="40"/>
    <n v="0"/>
    <x v="120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x v="3"/>
    <x v="517"/>
    <x v="2"/>
    <s v="US"/>
    <s v="USD"/>
    <x v="3632"/>
    <x v="3646"/>
    <b v="0"/>
    <n v="8"/>
    <b v="0"/>
    <x v="40"/>
    <n v="5"/>
    <x v="2521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x v="3647"/>
    <b v="0"/>
    <n v="2"/>
    <b v="0"/>
    <x v="40"/>
    <n v="6"/>
    <x v="2"/>
    <x v="1"/>
    <x v="40"/>
    <x v="3647"/>
    <d v="2016-09-30T17:58:47"/>
    <x v="2"/>
  </r>
  <r>
    <x v="3648"/>
    <s v="Moth Theater Lives"/>
    <s v="Help Moth Live! Support Moth and its artist collective to achieve its 2014/15 season."/>
    <x v="79"/>
    <x v="2392"/>
    <x v="0"/>
    <s v="US"/>
    <s v="USD"/>
    <x v="3634"/>
    <x v="3648"/>
    <b v="0"/>
    <n v="73"/>
    <b v="1"/>
    <x v="6"/>
    <n v="100"/>
    <x v="2522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x v="3649"/>
    <b v="0"/>
    <n v="8"/>
    <b v="1"/>
    <x v="6"/>
    <n v="104"/>
    <x v="1158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x v="3650"/>
    <b v="0"/>
    <n v="17"/>
    <b v="1"/>
    <x v="6"/>
    <n v="100"/>
    <x v="201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x v="3651"/>
    <b v="0"/>
    <n v="9"/>
    <b v="1"/>
    <x v="6"/>
    <n v="104"/>
    <x v="1337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x v="3652"/>
    <b v="0"/>
    <n v="17"/>
    <b v="1"/>
    <x v="6"/>
    <n v="251"/>
    <x v="2523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x v="3653"/>
    <b v="0"/>
    <n v="33"/>
    <b v="1"/>
    <x v="6"/>
    <n v="101"/>
    <x v="2524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x v="3654"/>
    <b v="0"/>
    <n v="38"/>
    <b v="1"/>
    <x v="6"/>
    <n v="174"/>
    <x v="2525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x v="3655"/>
    <b v="0"/>
    <n v="79"/>
    <b v="1"/>
    <x v="6"/>
    <n v="116"/>
    <x v="2526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x v="3656"/>
    <b v="0"/>
    <n v="46"/>
    <b v="1"/>
    <x v="6"/>
    <n v="106"/>
    <x v="2527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x v="3657"/>
    <b v="0"/>
    <n v="20"/>
    <b v="1"/>
    <x v="6"/>
    <n v="111"/>
    <x v="2528"/>
    <x v="1"/>
    <x v="6"/>
    <x v="3657"/>
    <d v="2016-06-01T21:42:00"/>
    <x v="2"/>
  </r>
  <r>
    <x v="3658"/>
    <s v="Mr. Marmalade"/>
    <s v="Life is hard when your own imaginary friend can't make time for you."/>
    <x v="15"/>
    <x v="17"/>
    <x v="0"/>
    <s v="US"/>
    <s v="USD"/>
    <x v="3644"/>
    <x v="3658"/>
    <b v="0"/>
    <n v="20"/>
    <b v="1"/>
    <x v="6"/>
    <n v="101"/>
    <x v="1700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x v="3659"/>
    <b v="0"/>
    <n v="13"/>
    <b v="1"/>
    <x v="6"/>
    <n v="102"/>
    <x v="2529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x v="3660"/>
    <b v="0"/>
    <n v="22"/>
    <b v="1"/>
    <x v="6"/>
    <n v="100"/>
    <x v="2530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x v="3661"/>
    <b v="0"/>
    <n v="36"/>
    <b v="1"/>
    <x v="6"/>
    <n v="111"/>
    <x v="2531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x v="3662"/>
    <b v="0"/>
    <n v="40"/>
    <b v="1"/>
    <x v="6"/>
    <n v="101"/>
    <x v="2532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x v="3663"/>
    <b v="0"/>
    <n v="9"/>
    <b v="1"/>
    <x v="6"/>
    <n v="104"/>
    <x v="433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x v="3664"/>
    <b v="0"/>
    <n v="19"/>
    <b v="1"/>
    <x v="6"/>
    <n v="109"/>
    <x v="2533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x v="3665"/>
    <b v="0"/>
    <n v="14"/>
    <b v="1"/>
    <x v="6"/>
    <n v="115"/>
    <x v="2534"/>
    <x v="1"/>
    <x v="6"/>
    <x v="3665"/>
    <d v="2015-10-28T19:54:00"/>
    <x v="0"/>
  </r>
  <r>
    <x v="3666"/>
    <s v="Israel LÃ³pez @ Ojai Playwrights Conference"/>
    <s v="Artistic Internship @ Ojai Playwrights Conference"/>
    <x v="38"/>
    <x v="647"/>
    <x v="0"/>
    <s v="US"/>
    <s v="USD"/>
    <x v="3652"/>
    <x v="3666"/>
    <b v="0"/>
    <n v="38"/>
    <b v="1"/>
    <x v="6"/>
    <n v="100"/>
    <x v="2535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x v="3667"/>
    <b v="0"/>
    <n v="58"/>
    <b v="1"/>
    <x v="6"/>
    <n v="103"/>
    <x v="25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x v="3668"/>
    <b v="0"/>
    <n v="28"/>
    <b v="1"/>
    <x v="6"/>
    <n v="104"/>
    <x v="2537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x v="3669"/>
    <b v="0"/>
    <n v="17"/>
    <b v="1"/>
    <x v="6"/>
    <n v="138"/>
    <x v="2538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x v="3670"/>
    <b v="0"/>
    <n v="12"/>
    <b v="1"/>
    <x v="6"/>
    <n v="110"/>
    <x v="2539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x v="3671"/>
    <b v="0"/>
    <n v="40"/>
    <b v="1"/>
    <x v="6"/>
    <n v="101"/>
    <x v="2540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x v="3672"/>
    <b v="0"/>
    <n v="57"/>
    <b v="1"/>
    <x v="6"/>
    <n v="102"/>
    <x v="2541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x v="23"/>
    <x v="2406"/>
    <x v="0"/>
    <s v="GB"/>
    <s v="GBP"/>
    <x v="3659"/>
    <x v="3673"/>
    <b v="0"/>
    <n v="114"/>
    <b v="1"/>
    <x v="6"/>
    <n v="114"/>
    <x v="2542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x v="3674"/>
    <b v="0"/>
    <n v="31"/>
    <b v="1"/>
    <x v="6"/>
    <n v="100"/>
    <x v="2543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x v="3675"/>
    <b v="0"/>
    <n v="3"/>
    <b v="1"/>
    <x v="6"/>
    <n v="140"/>
    <x v="457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x v="3676"/>
    <b v="0"/>
    <n v="16"/>
    <b v="1"/>
    <x v="6"/>
    <n v="129"/>
    <x v="2544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x v="14"/>
    <x v="2407"/>
    <x v="0"/>
    <s v="US"/>
    <s v="USD"/>
    <x v="3663"/>
    <x v="3677"/>
    <b v="0"/>
    <n v="199"/>
    <b v="1"/>
    <x v="6"/>
    <n v="103"/>
    <x v="2545"/>
    <x v="1"/>
    <x v="6"/>
    <x v="3677"/>
    <d v="2014-07-03T03:59:00"/>
    <x v="3"/>
  </r>
  <r>
    <x v="3678"/>
    <s v="Some big Some bang"/>
    <s v="The Ugly Collective takes Some big Some bang to the Underbelly Venues at the Edinburgh Fringe!"/>
    <x v="13"/>
    <x v="420"/>
    <x v="0"/>
    <s v="GB"/>
    <s v="GBP"/>
    <x v="3664"/>
    <x v="3678"/>
    <b v="0"/>
    <n v="31"/>
    <b v="1"/>
    <x v="6"/>
    <n v="103"/>
    <x v="2546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x v="3679"/>
    <b v="0"/>
    <n v="30"/>
    <b v="1"/>
    <x v="6"/>
    <n v="110"/>
    <x v="2547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x v="3680"/>
    <b v="0"/>
    <n v="34"/>
    <b v="1"/>
    <x v="6"/>
    <n v="113"/>
    <x v="2548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x v="3681"/>
    <b v="0"/>
    <n v="18"/>
    <b v="1"/>
    <x v="6"/>
    <n v="112"/>
    <x v="1025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x v="3682"/>
    <b v="0"/>
    <n v="67"/>
    <b v="1"/>
    <x v="6"/>
    <n v="139"/>
    <x v="69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x v="3683"/>
    <b v="0"/>
    <n v="66"/>
    <b v="1"/>
    <x v="6"/>
    <n v="111"/>
    <x v="254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x v="3684"/>
    <b v="0"/>
    <n v="23"/>
    <b v="1"/>
    <x v="6"/>
    <n v="139"/>
    <x v="2550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x v="3685"/>
    <b v="0"/>
    <n v="126"/>
    <b v="1"/>
    <x v="6"/>
    <n v="106"/>
    <x v="17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x v="3686"/>
    <b v="0"/>
    <n v="6"/>
    <b v="1"/>
    <x v="6"/>
    <n v="101"/>
    <x v="2551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x v="3687"/>
    <b v="0"/>
    <n v="25"/>
    <b v="1"/>
    <x v="6"/>
    <n v="100"/>
    <x v="2552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x v="3688"/>
    <b v="0"/>
    <n v="39"/>
    <b v="1"/>
    <x v="6"/>
    <n v="109"/>
    <x v="995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x v="3689"/>
    <b v="0"/>
    <n v="62"/>
    <b v="1"/>
    <x v="6"/>
    <n v="118"/>
    <x v="2553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x v="15"/>
    <x v="1122"/>
    <x v="0"/>
    <s v="US"/>
    <s v="USD"/>
    <x v="3676"/>
    <x v="3690"/>
    <b v="0"/>
    <n v="31"/>
    <b v="1"/>
    <x v="6"/>
    <n v="120"/>
    <x v="2554"/>
    <x v="1"/>
    <x v="6"/>
    <x v="3690"/>
    <d v="2014-11-27T15:21:23"/>
    <x v="3"/>
  </r>
  <r>
    <x v="3691"/>
    <s v="Most Dangerous Man in America (WEB DuBois) by Amiri  Baraka"/>
    <s v="World Premiere of last play written by Amiri Baraka"/>
    <x v="79"/>
    <x v="2417"/>
    <x v="0"/>
    <s v="US"/>
    <s v="USD"/>
    <x v="3677"/>
    <x v="3691"/>
    <b v="0"/>
    <n v="274"/>
    <b v="1"/>
    <x v="6"/>
    <n v="128"/>
    <x v="2555"/>
    <x v="1"/>
    <x v="6"/>
    <x v="3691"/>
    <d v="2015-03-02T04:59:00"/>
    <x v="0"/>
  </r>
  <r>
    <x v="3692"/>
    <s v="An Evening With Durang"/>
    <s v="Help us independently produce two great comedies by Christopher Durang."/>
    <x v="28"/>
    <x v="2343"/>
    <x v="0"/>
    <s v="US"/>
    <s v="USD"/>
    <x v="3678"/>
    <x v="3692"/>
    <b v="0"/>
    <n v="17"/>
    <b v="1"/>
    <x v="6"/>
    <n v="126"/>
    <x v="2556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x v="3693"/>
    <b v="0"/>
    <n v="14"/>
    <b v="1"/>
    <x v="6"/>
    <n v="129"/>
    <x v="2557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x v="3694"/>
    <b v="0"/>
    <n v="60"/>
    <b v="1"/>
    <x v="6"/>
    <n v="107"/>
    <x v="2558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x v="3695"/>
    <b v="0"/>
    <n v="33"/>
    <b v="1"/>
    <x v="6"/>
    <n v="100"/>
    <x v="2559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x v="3696"/>
    <b v="0"/>
    <n v="78"/>
    <b v="1"/>
    <x v="6"/>
    <n v="155"/>
    <x v="2560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x v="3697"/>
    <b v="0"/>
    <n v="30"/>
    <b v="1"/>
    <x v="6"/>
    <n v="108"/>
    <x v="2561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x v="3698"/>
    <b v="0"/>
    <n v="136"/>
    <b v="1"/>
    <x v="6"/>
    <n v="111"/>
    <x v="2562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x v="3699"/>
    <b v="0"/>
    <n v="40"/>
    <b v="1"/>
    <x v="6"/>
    <n v="101"/>
    <x v="2007"/>
    <x v="1"/>
    <x v="6"/>
    <x v="3699"/>
    <d v="2014-10-15T14:26:56"/>
    <x v="3"/>
  </r>
  <r>
    <x v="3700"/>
    <s v="Generations (Senior Project)"/>
    <s v="Help me produce the play I have written for my senior project!"/>
    <x v="2"/>
    <x v="2422"/>
    <x v="0"/>
    <s v="US"/>
    <s v="USD"/>
    <x v="3686"/>
    <x v="3700"/>
    <b v="0"/>
    <n v="18"/>
    <b v="1"/>
    <x v="6"/>
    <n v="121"/>
    <x v="2274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x v="3701"/>
    <b v="0"/>
    <n v="39"/>
    <b v="1"/>
    <x v="6"/>
    <n v="100"/>
    <x v="256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x v="3702"/>
    <b v="0"/>
    <n v="21"/>
    <b v="1"/>
    <x v="6"/>
    <n v="109"/>
    <x v="2564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x v="3703"/>
    <b v="0"/>
    <n v="30"/>
    <b v="1"/>
    <x v="6"/>
    <n v="123"/>
    <x v="2565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x v="3704"/>
    <b v="0"/>
    <n v="27"/>
    <b v="1"/>
    <x v="6"/>
    <n v="136"/>
    <x v="2566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x v="3705"/>
    <b v="0"/>
    <n v="35"/>
    <b v="1"/>
    <x v="6"/>
    <n v="103"/>
    <x v="1829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x v="3706"/>
    <b v="0"/>
    <n v="13"/>
    <b v="1"/>
    <x v="6"/>
    <n v="121"/>
    <x v="2567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x v="3707"/>
    <b v="0"/>
    <n v="23"/>
    <b v="1"/>
    <x v="6"/>
    <n v="186"/>
    <x v="2568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x v="3708"/>
    <b v="0"/>
    <n v="39"/>
    <b v="1"/>
    <x v="6"/>
    <n v="300"/>
    <x v="2569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x v="3709"/>
    <b v="0"/>
    <n v="35"/>
    <b v="1"/>
    <x v="6"/>
    <n v="108"/>
    <x v="2570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x v="46"/>
    <x v="2428"/>
    <x v="0"/>
    <s v="US"/>
    <s v="USD"/>
    <x v="3696"/>
    <x v="3710"/>
    <b v="0"/>
    <n v="27"/>
    <b v="1"/>
    <x v="6"/>
    <n v="141"/>
    <x v="2571"/>
    <x v="1"/>
    <x v="6"/>
    <x v="3710"/>
    <d v="2015-04-03T13:49:48"/>
    <x v="0"/>
  </r>
  <r>
    <x v="3711"/>
    <s v="The Youth Shakespeare Project 2014"/>
    <s v="Two teachers and twenty kids bring one of Shakespeare's plays to life!"/>
    <x v="2"/>
    <x v="365"/>
    <x v="0"/>
    <s v="US"/>
    <s v="USD"/>
    <x v="3174"/>
    <x v="3711"/>
    <b v="0"/>
    <n v="21"/>
    <b v="1"/>
    <x v="6"/>
    <n v="114"/>
    <x v="2572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x v="3712"/>
    <b v="0"/>
    <n v="104"/>
    <b v="1"/>
    <x v="6"/>
    <n v="154"/>
    <x v="734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x v="3713"/>
    <b v="0"/>
    <n v="19"/>
    <b v="1"/>
    <x v="6"/>
    <n v="102"/>
    <x v="2573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x v="3714"/>
    <b v="0"/>
    <n v="97"/>
    <b v="1"/>
    <x v="6"/>
    <n v="102"/>
    <x v="2574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x v="3715"/>
    <b v="0"/>
    <n v="27"/>
    <b v="1"/>
    <x v="6"/>
    <n v="103"/>
    <x v="2575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x v="3716"/>
    <b v="0"/>
    <n v="24"/>
    <b v="1"/>
    <x v="6"/>
    <n v="156"/>
    <x v="843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x v="3717"/>
    <b v="0"/>
    <n v="13"/>
    <b v="1"/>
    <x v="6"/>
    <n v="101"/>
    <x v="2576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x v="2"/>
    <x v="1890"/>
    <x v="0"/>
    <s v="GB"/>
    <s v="GBP"/>
    <x v="3703"/>
    <x v="3718"/>
    <b v="0"/>
    <n v="46"/>
    <b v="1"/>
    <x v="6"/>
    <n v="239"/>
    <x v="2577"/>
    <x v="1"/>
    <x v="6"/>
    <x v="3718"/>
    <d v="2015-02-27T17:11:15"/>
    <x v="0"/>
  </r>
  <r>
    <x v="3719"/>
    <s v="Corium"/>
    <s v="A new piece of physical theatre about love, regret and longing."/>
    <x v="48"/>
    <x v="2433"/>
    <x v="0"/>
    <s v="GB"/>
    <s v="GBP"/>
    <x v="3704"/>
    <x v="3719"/>
    <b v="0"/>
    <n v="4"/>
    <b v="1"/>
    <x v="6"/>
    <n v="210"/>
    <x v="2432"/>
    <x v="1"/>
    <x v="6"/>
    <x v="3719"/>
    <d v="2015-06-22T17:31:06"/>
    <x v="0"/>
  </r>
  <r>
    <x v="3720"/>
    <s v="Lakotas and the American Theatre"/>
    <s v="Breaking the American Indian stereotype in the American Theatre."/>
    <x v="126"/>
    <x v="2434"/>
    <x v="0"/>
    <s v="US"/>
    <s v="USD"/>
    <x v="3705"/>
    <x v="3720"/>
    <b v="0"/>
    <n v="40"/>
    <b v="1"/>
    <x v="6"/>
    <n v="105"/>
    <x v="2578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x v="3721"/>
    <b v="0"/>
    <n v="44"/>
    <b v="1"/>
    <x v="6"/>
    <n v="101"/>
    <x v="2579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x v="3722"/>
    <b v="0"/>
    <n v="35"/>
    <b v="1"/>
    <x v="6"/>
    <n v="111"/>
    <x v="2580"/>
    <x v="1"/>
    <x v="6"/>
    <x v="3722"/>
    <d v="2016-02-11T22:59:00"/>
    <x v="2"/>
  </r>
  <r>
    <x v="3723"/>
    <s v="Beauty and the Beast"/>
    <s v="Saltmine Theatre Company present Beauty and the Beast:"/>
    <x v="37"/>
    <x v="2437"/>
    <x v="0"/>
    <s v="GB"/>
    <s v="GBP"/>
    <x v="3708"/>
    <x v="3723"/>
    <b v="0"/>
    <n v="63"/>
    <b v="1"/>
    <x v="6"/>
    <n v="102"/>
    <x v="2581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x v="3724"/>
    <b v="0"/>
    <n v="89"/>
    <b v="1"/>
    <x v="6"/>
    <n v="103"/>
    <x v="2582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x v="3725"/>
    <b v="0"/>
    <n v="15"/>
    <b v="1"/>
    <x v="6"/>
    <n v="127"/>
    <x v="2583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x v="3726"/>
    <b v="0"/>
    <n v="46"/>
    <b v="1"/>
    <x v="6"/>
    <n v="339"/>
    <x v="2584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x v="3727"/>
    <b v="0"/>
    <n v="33"/>
    <b v="1"/>
    <x v="6"/>
    <n v="101"/>
    <x v="2503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x v="3728"/>
    <b v="0"/>
    <n v="31"/>
    <b v="0"/>
    <x v="6"/>
    <n v="9"/>
    <x v="2585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x v="3729"/>
    <b v="0"/>
    <n v="5"/>
    <b v="0"/>
    <x v="6"/>
    <n v="7"/>
    <x v="258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x v="3730"/>
    <b v="0"/>
    <n v="1"/>
    <b v="0"/>
    <x v="6"/>
    <n v="10"/>
    <x v="101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x v="3731"/>
    <b v="0"/>
    <n v="12"/>
    <b v="0"/>
    <x v="6"/>
    <n v="11"/>
    <x v="123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x v="3732"/>
    <b v="0"/>
    <n v="4"/>
    <b v="0"/>
    <x v="6"/>
    <n v="15"/>
    <x v="163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x v="15"/>
    <x v="117"/>
    <x v="2"/>
    <s v="US"/>
    <s v="USD"/>
    <x v="3718"/>
    <x v="3733"/>
    <b v="0"/>
    <n v="0"/>
    <b v="0"/>
    <x v="6"/>
    <n v="0"/>
    <x v="121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x v="3734"/>
    <b v="0"/>
    <n v="7"/>
    <b v="0"/>
    <x v="6"/>
    <n v="28"/>
    <x v="2254"/>
    <x v="1"/>
    <x v="6"/>
    <x v="3734"/>
    <d v="2015-05-25T21:38:16"/>
    <x v="0"/>
  </r>
  <r>
    <x v="3735"/>
    <s v="Women Beware Women"/>
    <s v="Young Actor's taking on a Jacobean tragedy. Family, betrayal, love, lust, sex and death."/>
    <x v="325"/>
    <x v="170"/>
    <x v="2"/>
    <s v="GB"/>
    <s v="GBP"/>
    <x v="3720"/>
    <x v="3735"/>
    <b v="0"/>
    <n v="2"/>
    <b v="0"/>
    <x v="6"/>
    <n v="13"/>
    <x v="119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x v="3736"/>
    <b v="0"/>
    <n v="1"/>
    <b v="0"/>
    <x v="6"/>
    <n v="1"/>
    <x v="119"/>
    <x v="1"/>
    <x v="6"/>
    <x v="3736"/>
    <d v="2015-03-23T18:00:00"/>
    <x v="0"/>
  </r>
  <r>
    <x v="3737"/>
    <s v="Measure For Measure"/>
    <s v="The ASU Theatre and Shakespeare Club presents Measure For Measure directed by Jordyn Ochser."/>
    <x v="176"/>
    <x v="403"/>
    <x v="2"/>
    <s v="US"/>
    <s v="USD"/>
    <x v="3722"/>
    <x v="3737"/>
    <b v="0"/>
    <n v="4"/>
    <b v="0"/>
    <x v="6"/>
    <n v="21"/>
    <x v="822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x v="15"/>
    <x v="795"/>
    <x v="2"/>
    <s v="GB"/>
    <s v="GBP"/>
    <x v="3723"/>
    <x v="3738"/>
    <b v="0"/>
    <n v="6"/>
    <b v="0"/>
    <x v="6"/>
    <n v="18"/>
    <x v="817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x v="3739"/>
    <b v="0"/>
    <n v="8"/>
    <b v="0"/>
    <x v="6"/>
    <n v="20"/>
    <x v="2587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x v="3740"/>
    <b v="0"/>
    <n v="14"/>
    <b v="0"/>
    <x v="6"/>
    <n v="18"/>
    <x v="2588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x v="22"/>
    <x v="117"/>
    <x v="2"/>
    <s v="US"/>
    <s v="USD"/>
    <x v="3726"/>
    <x v="3741"/>
    <b v="0"/>
    <n v="0"/>
    <b v="0"/>
    <x v="6"/>
    <n v="0"/>
    <x v="121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x v="3742"/>
    <b v="0"/>
    <n v="4"/>
    <b v="0"/>
    <x v="6"/>
    <n v="2"/>
    <x v="380"/>
    <x v="1"/>
    <x v="6"/>
    <x v="3742"/>
    <d v="2014-09-06T05:09:04"/>
    <x v="3"/>
  </r>
  <r>
    <x v="3743"/>
    <s v="Down the Mississippi"/>
    <s v="I'm taking the Adventures of Huckleberry Finn puppet show down the Mississippi River!"/>
    <x v="41"/>
    <x v="117"/>
    <x v="2"/>
    <s v="US"/>
    <s v="USD"/>
    <x v="3728"/>
    <x v="3743"/>
    <b v="0"/>
    <n v="0"/>
    <b v="0"/>
    <x v="6"/>
    <n v="0"/>
    <x v="121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x v="3744"/>
    <b v="0"/>
    <n v="0"/>
    <b v="0"/>
    <x v="6"/>
    <n v="0"/>
    <x v="121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x v="213"/>
    <x v="115"/>
    <x v="2"/>
    <s v="US"/>
    <s v="USD"/>
    <x v="3730"/>
    <x v="3745"/>
    <b v="0"/>
    <n v="1"/>
    <b v="0"/>
    <x v="6"/>
    <n v="10"/>
    <x v="119"/>
    <x v="1"/>
    <x v="6"/>
    <x v="3745"/>
    <d v="2014-08-10T16:45:02"/>
    <x v="3"/>
  </r>
  <r>
    <x v="3746"/>
    <s v="Stage Play Production - &quot;I Love You to Death&quot;"/>
    <s v="Generational curses CAN be broken...right?"/>
    <x v="0"/>
    <x v="1672"/>
    <x v="2"/>
    <s v="US"/>
    <s v="USD"/>
    <x v="3731"/>
    <x v="3746"/>
    <b v="0"/>
    <n v="1"/>
    <b v="0"/>
    <x v="6"/>
    <n v="2"/>
    <x v="2589"/>
    <x v="1"/>
    <x v="6"/>
    <x v="3746"/>
    <d v="2016-10-08T09:20:39"/>
    <x v="2"/>
  </r>
  <r>
    <x v="3747"/>
    <s v="Counting Stars"/>
    <s v="The world premiere of an astonishing new play by acclaimed writer Atiha Sen Gupta."/>
    <x v="30"/>
    <x v="379"/>
    <x v="2"/>
    <s v="GB"/>
    <s v="GBP"/>
    <x v="3732"/>
    <x v="3747"/>
    <b v="0"/>
    <n v="1"/>
    <b v="0"/>
    <x v="6"/>
    <n v="1"/>
    <x v="380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x v="3748"/>
    <b v="0"/>
    <n v="52"/>
    <b v="1"/>
    <x v="40"/>
    <n v="104"/>
    <x v="2590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x v="3749"/>
    <b v="0"/>
    <n v="7"/>
    <b v="1"/>
    <x v="40"/>
    <n v="105"/>
    <x v="753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x v="3750"/>
    <b v="0"/>
    <n v="28"/>
    <b v="1"/>
    <x v="40"/>
    <n v="100"/>
    <x v="2591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x v="28"/>
    <x v="2445"/>
    <x v="0"/>
    <s v="US"/>
    <s v="USD"/>
    <x v="3736"/>
    <x v="3751"/>
    <b v="0"/>
    <n v="11"/>
    <b v="1"/>
    <x v="40"/>
    <n v="133"/>
    <x v="2592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x v="3752"/>
    <b v="0"/>
    <n v="15"/>
    <b v="1"/>
    <x v="40"/>
    <n v="113"/>
    <x v="789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x v="3753"/>
    <b v="0"/>
    <n v="30"/>
    <b v="1"/>
    <x v="40"/>
    <n v="103"/>
    <x v="259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x v="3754"/>
    <b v="0"/>
    <n v="27"/>
    <b v="1"/>
    <x v="40"/>
    <n v="120"/>
    <x v="2594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x v="131"/>
    <x v="2447"/>
    <x v="0"/>
    <s v="GB"/>
    <s v="GBP"/>
    <x v="3740"/>
    <x v="3755"/>
    <b v="0"/>
    <n v="28"/>
    <b v="1"/>
    <x v="40"/>
    <n v="130"/>
    <x v="2595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x v="3756"/>
    <b v="0"/>
    <n v="17"/>
    <b v="1"/>
    <x v="40"/>
    <n v="101"/>
    <x v="2596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x v="3757"/>
    <b v="0"/>
    <n v="50"/>
    <b v="1"/>
    <x v="40"/>
    <n v="109"/>
    <x v="2597"/>
    <x v="1"/>
    <x v="40"/>
    <x v="3757"/>
    <d v="2014-12-01T20:25:15"/>
    <x v="3"/>
  </r>
  <r>
    <x v="3758"/>
    <s v="Luigi's Ladies"/>
    <s v="LUIGI'S LADIES: an original one-woman musical comedy"/>
    <x v="15"/>
    <x v="317"/>
    <x v="0"/>
    <s v="US"/>
    <s v="USD"/>
    <x v="3743"/>
    <x v="3758"/>
    <b v="0"/>
    <n v="26"/>
    <b v="1"/>
    <x v="40"/>
    <n v="102"/>
    <x v="1254"/>
    <x v="1"/>
    <x v="40"/>
    <x v="3758"/>
    <d v="2014-05-19T05:00:00"/>
    <x v="3"/>
  </r>
  <r>
    <x v="3759"/>
    <s v="Pared Down Productions"/>
    <s v="A production company specializing in small-scale musicals"/>
    <x v="23"/>
    <x v="2450"/>
    <x v="0"/>
    <s v="US"/>
    <s v="USD"/>
    <x v="3744"/>
    <x v="3759"/>
    <b v="0"/>
    <n v="88"/>
    <b v="1"/>
    <x v="40"/>
    <n v="110"/>
    <x v="2598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x v="3760"/>
    <b v="0"/>
    <n v="91"/>
    <b v="1"/>
    <x v="40"/>
    <n v="101"/>
    <x v="2599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x v="3761"/>
    <b v="0"/>
    <n v="3"/>
    <b v="1"/>
    <x v="40"/>
    <n v="100"/>
    <x v="2600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x v="3762"/>
    <b v="0"/>
    <n v="28"/>
    <b v="1"/>
    <x v="40"/>
    <n v="106"/>
    <x v="2601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x v="10"/>
    <x v="97"/>
    <x v="0"/>
    <s v="US"/>
    <s v="USD"/>
    <x v="3748"/>
    <x v="3763"/>
    <b v="0"/>
    <n v="77"/>
    <b v="1"/>
    <x v="40"/>
    <n v="100"/>
    <x v="2602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x v="3764"/>
    <b v="0"/>
    <n v="27"/>
    <b v="1"/>
    <x v="40"/>
    <n v="100"/>
    <x v="2480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x v="3765"/>
    <b v="0"/>
    <n v="107"/>
    <b v="1"/>
    <x v="40"/>
    <n v="113"/>
    <x v="2603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x v="3766"/>
    <b v="0"/>
    <n v="96"/>
    <b v="1"/>
    <x v="40"/>
    <n v="103"/>
    <x v="2604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x v="3767"/>
    <b v="0"/>
    <n v="56"/>
    <b v="1"/>
    <x v="40"/>
    <n v="117"/>
    <x v="645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x v="3768"/>
    <b v="0"/>
    <n v="58"/>
    <b v="1"/>
    <x v="40"/>
    <n v="108"/>
    <x v="260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x v="3769"/>
    <b v="0"/>
    <n v="15"/>
    <b v="1"/>
    <x v="40"/>
    <n v="100"/>
    <x v="2606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x v="3770"/>
    <b v="0"/>
    <n v="20"/>
    <b v="1"/>
    <x v="40"/>
    <n v="100"/>
    <x v="101"/>
    <x v="1"/>
    <x v="40"/>
    <x v="3770"/>
    <d v="2015-06-13T22:20:10"/>
    <x v="0"/>
  </r>
  <r>
    <x v="3771"/>
    <s v="COME OUT SWINGIN'!"/>
    <s v="I would like to make a demo recording of six songs from COME OUT SWINGIN'!"/>
    <x v="28"/>
    <x v="2457"/>
    <x v="0"/>
    <s v="US"/>
    <s v="USD"/>
    <x v="3755"/>
    <x v="3771"/>
    <b v="0"/>
    <n v="38"/>
    <b v="1"/>
    <x v="40"/>
    <n v="146"/>
    <x v="2607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x v="3772"/>
    <b v="0"/>
    <n v="33"/>
    <b v="1"/>
    <x v="40"/>
    <n v="110"/>
    <x v="2608"/>
    <x v="1"/>
    <x v="40"/>
    <x v="3772"/>
    <d v="2016-11-29T06:00:00"/>
    <x v="2"/>
  </r>
  <r>
    <x v="3773"/>
    <s v="Dundee: A Hip-Hopera"/>
    <s v="A dramatic hip-hopera, inspired from monologues written by the performers."/>
    <x v="10"/>
    <x v="106"/>
    <x v="0"/>
    <s v="US"/>
    <s v="USD"/>
    <x v="3757"/>
    <x v="3773"/>
    <b v="0"/>
    <n v="57"/>
    <b v="1"/>
    <x v="40"/>
    <n v="108"/>
    <x v="2609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x v="3774"/>
    <b v="0"/>
    <n v="25"/>
    <b v="1"/>
    <x v="40"/>
    <n v="100"/>
    <x v="101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x v="3775"/>
    <b v="0"/>
    <n v="14"/>
    <b v="1"/>
    <x v="40"/>
    <n v="100"/>
    <x v="145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x v="3776"/>
    <b v="0"/>
    <n v="94"/>
    <b v="1"/>
    <x v="40"/>
    <n v="107"/>
    <x v="2610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x v="3777"/>
    <b v="0"/>
    <n v="59"/>
    <b v="1"/>
    <x v="40"/>
    <n v="143"/>
    <x v="1129"/>
    <x v="1"/>
    <x v="40"/>
    <x v="3777"/>
    <d v="2014-09-27T04:00:00"/>
    <x v="3"/>
  </r>
  <r>
    <x v="3778"/>
    <s v="Give a Puppet a Hand"/>
    <s v="Sponsor an AVENUE Q puppet for The Barn Players April 2015 production."/>
    <x v="262"/>
    <x v="570"/>
    <x v="0"/>
    <s v="US"/>
    <s v="USD"/>
    <x v="3762"/>
    <x v="3778"/>
    <b v="0"/>
    <n v="36"/>
    <b v="1"/>
    <x v="40"/>
    <n v="105"/>
    <x v="2611"/>
    <x v="1"/>
    <x v="40"/>
    <x v="3778"/>
    <d v="2015-02-14T19:39:40"/>
    <x v="3"/>
  </r>
  <r>
    <x v="3779"/>
    <s v="&quot;The Last Adam&quot; A New Musical, NYC reading"/>
    <s v="A fresh, re-telling of the Jesus story for a new generation."/>
    <x v="36"/>
    <x v="2460"/>
    <x v="0"/>
    <s v="US"/>
    <s v="USD"/>
    <x v="3763"/>
    <x v="3779"/>
    <b v="0"/>
    <n v="115"/>
    <b v="1"/>
    <x v="40"/>
    <n v="104"/>
    <x v="938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x v="3780"/>
    <b v="0"/>
    <n v="30"/>
    <b v="1"/>
    <x v="40"/>
    <n v="120"/>
    <x v="101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x v="3781"/>
    <b v="0"/>
    <n v="52"/>
    <b v="1"/>
    <x v="40"/>
    <n v="110"/>
    <x v="2612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x v="3782"/>
    <b v="0"/>
    <n v="27"/>
    <b v="1"/>
    <x v="40"/>
    <n v="102"/>
    <x v="2613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x v="3783"/>
    <b v="0"/>
    <n v="24"/>
    <b v="1"/>
    <x v="40"/>
    <n v="129"/>
    <x v="261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x v="3784"/>
    <b v="0"/>
    <n v="10"/>
    <b v="1"/>
    <x v="40"/>
    <n v="115"/>
    <x v="26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x v="3785"/>
    <b v="0"/>
    <n v="30"/>
    <b v="1"/>
    <x v="40"/>
    <n v="151"/>
    <x v="96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x v="3786"/>
    <b v="0"/>
    <n v="71"/>
    <b v="1"/>
    <x v="40"/>
    <n v="111"/>
    <x v="2616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x v="3787"/>
    <b v="0"/>
    <n v="10"/>
    <b v="1"/>
    <x v="40"/>
    <n v="100"/>
    <x v="2617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x v="3788"/>
    <b v="0"/>
    <n v="1"/>
    <b v="0"/>
    <x v="40"/>
    <n v="1"/>
    <x v="13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x v="3789"/>
    <b v="0"/>
    <n v="4"/>
    <b v="0"/>
    <x v="40"/>
    <n v="3"/>
    <x v="2005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x v="3790"/>
    <b v="0"/>
    <n v="0"/>
    <b v="0"/>
    <x v="40"/>
    <n v="0"/>
    <x v="121"/>
    <x v="1"/>
    <x v="40"/>
    <x v="3790"/>
    <d v="2016-11-22T17:00:23"/>
    <x v="2"/>
  </r>
  <r>
    <x v="3791"/>
    <s v="Spin! at The Cumming Playhouse"/>
    <s v="Spin! is an original musical comedy-drama presented by Blue Palm Productions."/>
    <x v="15"/>
    <x v="117"/>
    <x v="2"/>
    <s v="US"/>
    <s v="USD"/>
    <x v="3774"/>
    <x v="3791"/>
    <b v="0"/>
    <n v="0"/>
    <b v="0"/>
    <x v="40"/>
    <n v="0"/>
    <x v="121"/>
    <x v="1"/>
    <x v="40"/>
    <x v="3791"/>
    <d v="2014-07-06T16:36:32"/>
    <x v="3"/>
  </r>
  <r>
    <x v="3792"/>
    <s v="BorikÃ©n: The Show"/>
    <s v="A cultural and historic journey through Puerto Rico's music and dance!"/>
    <x v="78"/>
    <x v="428"/>
    <x v="2"/>
    <s v="US"/>
    <s v="USD"/>
    <x v="3775"/>
    <x v="3792"/>
    <b v="0"/>
    <n v="2"/>
    <b v="0"/>
    <x v="40"/>
    <n v="0"/>
    <x v="827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x v="3793"/>
    <b v="0"/>
    <n v="24"/>
    <b v="0"/>
    <x v="40"/>
    <n v="60"/>
    <x v="2618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x v="3794"/>
    <b v="0"/>
    <n v="1"/>
    <b v="0"/>
    <x v="40"/>
    <n v="1"/>
    <x v="73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x v="20"/>
    <x v="115"/>
    <x v="2"/>
    <s v="GB"/>
    <s v="GBP"/>
    <x v="3778"/>
    <x v="3795"/>
    <b v="0"/>
    <n v="2"/>
    <b v="0"/>
    <x v="40"/>
    <n v="2"/>
    <x v="144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x v="3796"/>
    <b v="0"/>
    <n v="1"/>
    <b v="0"/>
    <x v="40"/>
    <n v="0"/>
    <x v="120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x v="3797"/>
    <b v="0"/>
    <n v="37"/>
    <b v="0"/>
    <x v="40"/>
    <n v="90"/>
    <x v="2619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x v="3798"/>
    <b v="0"/>
    <n v="5"/>
    <b v="0"/>
    <x v="40"/>
    <n v="1"/>
    <x v="1491"/>
    <x v="1"/>
    <x v="40"/>
    <x v="3798"/>
    <d v="2014-08-10T17:20:48"/>
    <x v="3"/>
  </r>
  <r>
    <x v="3799"/>
    <s v="A Story Once Told"/>
    <s v="An original musical on it's way to the stage in Minneapolis, MN. Feel free to ask any questions."/>
    <x v="3"/>
    <x v="2465"/>
    <x v="2"/>
    <s v="US"/>
    <s v="USD"/>
    <x v="3782"/>
    <x v="3799"/>
    <b v="0"/>
    <n v="4"/>
    <b v="0"/>
    <x v="40"/>
    <n v="4"/>
    <x v="96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x v="3800"/>
    <b v="0"/>
    <n v="16"/>
    <b v="0"/>
    <x v="40"/>
    <n v="4"/>
    <x v="2620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x v="3801"/>
    <b v="0"/>
    <n v="9"/>
    <b v="0"/>
    <x v="40"/>
    <n v="9"/>
    <x v="2621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x v="3802"/>
    <b v="0"/>
    <n v="0"/>
    <b v="0"/>
    <x v="40"/>
    <n v="0"/>
    <x v="121"/>
    <x v="1"/>
    <x v="40"/>
    <x v="3802"/>
    <d v="2015-10-22T03:01:46"/>
    <x v="0"/>
  </r>
  <r>
    <x v="3803"/>
    <s v="Benjamin Button the Musical Concept Album"/>
    <s v="A fully orchestrated concept album of Benjamin Button the Musical!"/>
    <x v="14"/>
    <x v="2466"/>
    <x v="2"/>
    <s v="US"/>
    <s v="USD"/>
    <x v="3786"/>
    <x v="3803"/>
    <b v="0"/>
    <n v="40"/>
    <b v="0"/>
    <x v="40"/>
    <n v="20"/>
    <x v="2382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x v="3804"/>
    <b v="0"/>
    <n v="0"/>
    <b v="0"/>
    <x v="40"/>
    <n v="0"/>
    <x v="121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x v="3805"/>
    <b v="0"/>
    <n v="2"/>
    <b v="0"/>
    <x v="40"/>
    <n v="0"/>
    <x v="1720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x v="3806"/>
    <b v="0"/>
    <n v="1"/>
    <b v="0"/>
    <x v="40"/>
    <n v="0"/>
    <x v="144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x v="3807"/>
    <b v="0"/>
    <n v="9"/>
    <b v="0"/>
    <x v="40"/>
    <n v="30"/>
    <x v="2622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x v="3808"/>
    <b v="0"/>
    <n v="24"/>
    <b v="1"/>
    <x v="6"/>
    <n v="100"/>
    <x v="683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x v="3809"/>
    <b v="0"/>
    <n v="38"/>
    <b v="1"/>
    <x v="6"/>
    <n v="101"/>
    <x v="1316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x v="3810"/>
    <b v="0"/>
    <n v="26"/>
    <b v="1"/>
    <x v="6"/>
    <n v="122"/>
    <x v="26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x v="3811"/>
    <b v="0"/>
    <n v="19"/>
    <b v="1"/>
    <x v="6"/>
    <n v="330"/>
    <x v="794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x v="3812"/>
    <b v="0"/>
    <n v="11"/>
    <b v="1"/>
    <x v="6"/>
    <n v="110"/>
    <x v="2624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x v="3813"/>
    <b v="0"/>
    <n v="27"/>
    <b v="1"/>
    <x v="6"/>
    <n v="101"/>
    <x v="2625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x v="3814"/>
    <b v="0"/>
    <n v="34"/>
    <b v="1"/>
    <x v="6"/>
    <n v="140"/>
    <x v="2626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x v="28"/>
    <x v="2471"/>
    <x v="0"/>
    <s v="GB"/>
    <s v="GBP"/>
    <x v="3796"/>
    <x v="3815"/>
    <b v="0"/>
    <n v="20"/>
    <b v="1"/>
    <x v="6"/>
    <n v="100"/>
    <x v="73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x v="3816"/>
    <b v="0"/>
    <n v="37"/>
    <b v="1"/>
    <x v="6"/>
    <n v="119"/>
    <x v="2627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x v="3817"/>
    <b v="0"/>
    <n v="20"/>
    <b v="1"/>
    <x v="6"/>
    <n v="107"/>
    <x v="2628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x v="3818"/>
    <b v="0"/>
    <n v="10"/>
    <b v="1"/>
    <x v="6"/>
    <n v="228"/>
    <x v="2629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x v="3819"/>
    <b v="0"/>
    <n v="26"/>
    <b v="1"/>
    <x v="6"/>
    <n v="106"/>
    <x v="2630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x v="3820"/>
    <b v="0"/>
    <n v="20"/>
    <b v="1"/>
    <x v="6"/>
    <n v="143"/>
    <x v="161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x v="3821"/>
    <b v="0"/>
    <n v="46"/>
    <b v="1"/>
    <x v="6"/>
    <n v="105"/>
    <x v="2631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x v="3822"/>
    <b v="0"/>
    <n v="76"/>
    <b v="1"/>
    <x v="6"/>
    <n v="110"/>
    <x v="2632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x v="30"/>
    <x v="2477"/>
    <x v="0"/>
    <s v="US"/>
    <s v="USD"/>
    <x v="3804"/>
    <x v="3823"/>
    <b v="0"/>
    <n v="41"/>
    <b v="1"/>
    <x v="6"/>
    <n v="106"/>
    <x v="1622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x v="3824"/>
    <b v="0"/>
    <n v="7"/>
    <b v="1"/>
    <x v="6"/>
    <n v="108"/>
    <x v="2633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x v="3825"/>
    <b v="0"/>
    <n v="49"/>
    <b v="1"/>
    <x v="6"/>
    <n v="105"/>
    <x v="2634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x v="3826"/>
    <b v="0"/>
    <n v="26"/>
    <b v="1"/>
    <x v="6"/>
    <n v="119"/>
    <x v="440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x v="3827"/>
    <b v="0"/>
    <n v="65"/>
    <b v="1"/>
    <x v="6"/>
    <n v="153"/>
    <x v="2635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x v="3828"/>
    <b v="0"/>
    <n v="28"/>
    <b v="1"/>
    <x v="6"/>
    <n v="100"/>
    <x v="2636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x v="3829"/>
    <b v="0"/>
    <n v="8"/>
    <b v="1"/>
    <x v="6"/>
    <n v="100"/>
    <x v="2637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x v="213"/>
    <x v="1175"/>
    <x v="0"/>
    <s v="US"/>
    <s v="USD"/>
    <x v="3811"/>
    <x v="3830"/>
    <b v="0"/>
    <n v="3"/>
    <b v="1"/>
    <x v="6"/>
    <n v="225"/>
    <x v="753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x v="3831"/>
    <b v="0"/>
    <n v="9"/>
    <b v="1"/>
    <x v="6"/>
    <n v="106"/>
    <x v="2638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x v="3832"/>
    <b v="0"/>
    <n v="9"/>
    <b v="1"/>
    <x v="6"/>
    <n v="105"/>
    <x v="2639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x v="3833"/>
    <b v="0"/>
    <n v="20"/>
    <b v="1"/>
    <x v="6"/>
    <n v="117"/>
    <x v="277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x v="3834"/>
    <b v="0"/>
    <n v="57"/>
    <b v="1"/>
    <x v="6"/>
    <n v="109"/>
    <x v="2640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x v="3835"/>
    <b v="0"/>
    <n v="8"/>
    <b v="1"/>
    <x v="6"/>
    <n v="160"/>
    <x v="375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x v="3836"/>
    <b v="0"/>
    <n v="14"/>
    <b v="1"/>
    <x v="6"/>
    <n v="113"/>
    <x v="2641"/>
    <x v="1"/>
    <x v="6"/>
    <x v="3836"/>
    <d v="2016-08-03T04:09:00"/>
    <x v="2"/>
  </r>
  <r>
    <x v="3837"/>
    <s v="Farcical Elements Presents Boeing-Boeing"/>
    <s v="A high-flying French farce with the thrust of a well-tuned jet engine"/>
    <x v="13"/>
    <x v="2485"/>
    <x v="0"/>
    <s v="GB"/>
    <s v="GBP"/>
    <x v="3818"/>
    <x v="3837"/>
    <b v="0"/>
    <n v="17"/>
    <b v="1"/>
    <x v="6"/>
    <n v="102"/>
    <x v="264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x v="3838"/>
    <b v="0"/>
    <n v="100"/>
    <b v="1"/>
    <x v="6"/>
    <n v="101"/>
    <x v="2643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x v="3839"/>
    <b v="0"/>
    <n v="32"/>
    <b v="1"/>
    <x v="6"/>
    <n v="101"/>
    <x v="2644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x v="3840"/>
    <b v="0"/>
    <n v="3"/>
    <b v="1"/>
    <x v="6"/>
    <n v="6500"/>
    <x v="94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x v="3841"/>
    <b v="1"/>
    <n v="34"/>
    <b v="0"/>
    <x v="6"/>
    <n v="9"/>
    <x v="264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x v="3842"/>
    <b v="1"/>
    <n v="23"/>
    <b v="0"/>
    <x v="6"/>
    <n v="22"/>
    <x v="2646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x v="3843"/>
    <b v="1"/>
    <n v="19"/>
    <b v="0"/>
    <x v="6"/>
    <n v="21"/>
    <x v="2647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x v="3844"/>
    <b v="1"/>
    <n v="50"/>
    <b v="0"/>
    <x v="6"/>
    <n v="41"/>
    <x v="2648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x v="3845"/>
    <b v="1"/>
    <n v="12"/>
    <b v="0"/>
    <x v="6"/>
    <n v="2"/>
    <x v="2649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x v="39"/>
    <x v="2492"/>
    <x v="2"/>
    <s v="US"/>
    <s v="USD"/>
    <x v="3827"/>
    <x v="3846"/>
    <b v="1"/>
    <n v="8"/>
    <b v="0"/>
    <x v="6"/>
    <n v="3"/>
    <x v="2120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x v="124"/>
    <x v="1230"/>
    <x v="2"/>
    <s v="US"/>
    <s v="USD"/>
    <x v="3828"/>
    <x v="3847"/>
    <b v="1"/>
    <n v="9"/>
    <b v="0"/>
    <x v="6"/>
    <n v="16"/>
    <x v="2650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x v="3848"/>
    <b v="1"/>
    <n v="43"/>
    <b v="0"/>
    <x v="6"/>
    <n v="16"/>
    <x v="26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x v="3849"/>
    <b v="1"/>
    <n v="28"/>
    <b v="0"/>
    <x v="6"/>
    <n v="7"/>
    <x v="2652"/>
    <x v="1"/>
    <x v="6"/>
    <x v="3849"/>
    <d v="2015-06-11T18:24:44"/>
    <x v="0"/>
  </r>
  <r>
    <x v="3850"/>
    <s v="The Vagina Monologues 2015"/>
    <s v="V-Day is a global activist movement to end violence against women and girls."/>
    <x v="28"/>
    <x v="2495"/>
    <x v="2"/>
    <s v="US"/>
    <s v="USD"/>
    <x v="3831"/>
    <x v="3850"/>
    <b v="1"/>
    <n v="4"/>
    <b v="0"/>
    <x v="6"/>
    <n v="4"/>
    <x v="2653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x v="30"/>
    <x v="1483"/>
    <x v="2"/>
    <s v="GB"/>
    <s v="GBP"/>
    <x v="3832"/>
    <x v="3851"/>
    <b v="1"/>
    <n v="24"/>
    <b v="0"/>
    <x v="6"/>
    <n v="34"/>
    <x v="2654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x v="3852"/>
    <b v="0"/>
    <n v="2"/>
    <b v="0"/>
    <x v="6"/>
    <n v="0"/>
    <x v="119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x v="57"/>
    <x v="375"/>
    <x v="2"/>
    <s v="US"/>
    <s v="USD"/>
    <x v="3834"/>
    <x v="3853"/>
    <b v="0"/>
    <n v="2"/>
    <b v="0"/>
    <x v="6"/>
    <n v="0"/>
    <x v="31"/>
    <x v="1"/>
    <x v="6"/>
    <x v="3853"/>
    <d v="2014-09-01T20:09:38"/>
    <x v="3"/>
  </r>
  <r>
    <x v="3854"/>
    <s v="The Case Of Soghomon Tehlirian"/>
    <s v="A play dedicated to the 100th anniversary of the Armenian Genocide."/>
    <x v="34"/>
    <x v="2496"/>
    <x v="2"/>
    <s v="US"/>
    <s v="USD"/>
    <x v="3835"/>
    <x v="3854"/>
    <b v="0"/>
    <n v="20"/>
    <b v="0"/>
    <x v="6"/>
    <n v="16"/>
    <x v="2655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x v="3855"/>
    <b v="0"/>
    <n v="1"/>
    <b v="0"/>
    <x v="6"/>
    <n v="3"/>
    <x v="380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x v="3856"/>
    <b v="0"/>
    <n v="1"/>
    <b v="0"/>
    <x v="6"/>
    <n v="0"/>
    <x v="120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x v="3857"/>
    <b v="0"/>
    <n v="4"/>
    <b v="0"/>
    <x v="6"/>
    <n v="5"/>
    <x v="177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x v="3858"/>
    <b v="0"/>
    <n v="1"/>
    <b v="0"/>
    <x v="6"/>
    <n v="2"/>
    <x v="119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x v="3859"/>
    <b v="0"/>
    <n v="1"/>
    <b v="0"/>
    <x v="6"/>
    <n v="0"/>
    <x v="120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x v="3860"/>
    <b v="0"/>
    <n v="13"/>
    <b v="0"/>
    <x v="6"/>
    <n v="18"/>
    <x v="2656"/>
    <x v="1"/>
    <x v="6"/>
    <x v="3860"/>
    <d v="2014-08-12T15:51:50"/>
    <x v="3"/>
  </r>
  <r>
    <x v="3861"/>
    <s v="READY OR NOT HERE I COME"/>
    <s v="THE COMING OF THE LORD!"/>
    <x v="13"/>
    <x v="173"/>
    <x v="2"/>
    <s v="US"/>
    <s v="USD"/>
    <x v="3842"/>
    <x v="3861"/>
    <b v="0"/>
    <n v="1"/>
    <b v="0"/>
    <x v="6"/>
    <n v="5"/>
    <x v="101"/>
    <x v="1"/>
    <x v="6"/>
    <x v="3861"/>
    <d v="2014-11-12T21:47:00"/>
    <x v="3"/>
  </r>
  <r>
    <x v="3862"/>
    <s v="The Container Play"/>
    <s v="The hit immersive theatre experience of England comes to Corpus Christi!"/>
    <x v="51"/>
    <x v="116"/>
    <x v="2"/>
    <s v="US"/>
    <s v="USD"/>
    <x v="3843"/>
    <x v="3862"/>
    <b v="0"/>
    <n v="1"/>
    <b v="0"/>
    <x v="6"/>
    <n v="0"/>
    <x v="120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x v="3863"/>
    <b v="0"/>
    <n v="0"/>
    <b v="0"/>
    <x v="6"/>
    <n v="0"/>
    <x v="121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x v="3864"/>
    <b v="0"/>
    <n v="3"/>
    <b v="0"/>
    <x v="6"/>
    <n v="1"/>
    <x v="135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x v="3865"/>
    <b v="0"/>
    <n v="14"/>
    <b v="0"/>
    <x v="6"/>
    <n v="27"/>
    <x v="2235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x v="13"/>
    <x v="143"/>
    <x v="2"/>
    <s v="US"/>
    <s v="USD"/>
    <x v="3847"/>
    <x v="3866"/>
    <b v="0"/>
    <n v="2"/>
    <b v="0"/>
    <x v="6"/>
    <n v="1"/>
    <x v="148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x v="3867"/>
    <b v="0"/>
    <n v="5"/>
    <b v="0"/>
    <x v="6"/>
    <n v="13"/>
    <x v="2214"/>
    <x v="1"/>
    <x v="6"/>
    <x v="3867"/>
    <d v="2016-06-18T19:32:19"/>
    <x v="2"/>
  </r>
  <r>
    <x v="3868"/>
    <s v="1000 words (Canceled)"/>
    <s v="New collection of music by Scott Evan Davis!"/>
    <x v="10"/>
    <x v="115"/>
    <x v="1"/>
    <s v="GB"/>
    <s v="GBP"/>
    <x v="3849"/>
    <x v="3868"/>
    <b v="0"/>
    <n v="1"/>
    <b v="0"/>
    <x v="40"/>
    <n v="0"/>
    <x v="119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x v="426"/>
    <x v="2497"/>
    <x v="1"/>
    <s v="US"/>
    <s v="USD"/>
    <x v="3850"/>
    <x v="3869"/>
    <b v="0"/>
    <n v="15"/>
    <b v="0"/>
    <x v="40"/>
    <n v="3"/>
    <x v="882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x v="3870"/>
    <b v="0"/>
    <n v="10"/>
    <b v="0"/>
    <x v="40"/>
    <n v="15"/>
    <x v="1795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x v="3871"/>
    <b v="0"/>
    <n v="3"/>
    <b v="0"/>
    <x v="40"/>
    <n v="3"/>
    <x v="140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x v="3872"/>
    <b v="0"/>
    <n v="0"/>
    <b v="0"/>
    <x v="40"/>
    <n v="0"/>
    <x v="121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x v="3873"/>
    <b v="0"/>
    <n v="0"/>
    <b v="0"/>
    <x v="40"/>
    <n v="0"/>
    <x v="121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x v="3874"/>
    <b v="0"/>
    <n v="0"/>
    <b v="0"/>
    <x v="40"/>
    <n v="0"/>
    <x v="121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x v="3875"/>
    <b v="0"/>
    <n v="0"/>
    <b v="0"/>
    <x v="40"/>
    <n v="0"/>
    <x v="121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x v="3876"/>
    <b v="0"/>
    <n v="46"/>
    <b v="0"/>
    <x v="40"/>
    <n v="53"/>
    <x v="2355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x v="3877"/>
    <b v="0"/>
    <n v="14"/>
    <b v="0"/>
    <x v="40"/>
    <n v="5"/>
    <x v="2657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x v="3878"/>
    <b v="0"/>
    <n v="1"/>
    <b v="0"/>
    <x v="40"/>
    <n v="0"/>
    <x v="119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x v="3879"/>
    <b v="0"/>
    <n v="0"/>
    <b v="0"/>
    <x v="40"/>
    <n v="0"/>
    <x v="121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x v="3880"/>
    <b v="0"/>
    <n v="17"/>
    <b v="0"/>
    <x v="40"/>
    <n v="13"/>
    <x v="350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x v="2"/>
    <x v="379"/>
    <x v="1"/>
    <s v="US"/>
    <s v="USD"/>
    <x v="3861"/>
    <x v="3881"/>
    <b v="0"/>
    <n v="1"/>
    <b v="0"/>
    <x v="40"/>
    <n v="5"/>
    <x v="380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x v="3882"/>
    <b v="0"/>
    <n v="0"/>
    <b v="0"/>
    <x v="40"/>
    <n v="0"/>
    <x v="121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x v="3883"/>
    <b v="0"/>
    <n v="0"/>
    <b v="0"/>
    <x v="40"/>
    <n v="0"/>
    <x v="121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x v="3884"/>
    <b v="0"/>
    <n v="0"/>
    <b v="0"/>
    <x v="40"/>
    <n v="0"/>
    <x v="121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x v="3885"/>
    <b v="0"/>
    <n v="0"/>
    <b v="0"/>
    <x v="40"/>
    <n v="0"/>
    <x v="121"/>
    <x v="1"/>
    <x v="40"/>
    <x v="3885"/>
    <d v="2016-05-09T22:49:51"/>
    <x v="2"/>
  </r>
  <r>
    <x v="3886"/>
    <s v="a (Canceled)"/>
    <n v="1"/>
    <x v="3"/>
    <x v="117"/>
    <x v="1"/>
    <s v="AU"/>
    <s v="AUD"/>
    <x v="3866"/>
    <x v="3886"/>
    <b v="0"/>
    <n v="0"/>
    <b v="0"/>
    <x v="40"/>
    <n v="0"/>
    <x v="121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x v="3887"/>
    <b v="0"/>
    <n v="2"/>
    <b v="0"/>
    <x v="40"/>
    <n v="2"/>
    <x v="827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x v="3888"/>
    <b v="0"/>
    <n v="14"/>
    <b v="0"/>
    <x v="6"/>
    <n v="27"/>
    <x v="2418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x v="3889"/>
    <b v="0"/>
    <n v="9"/>
    <b v="0"/>
    <x v="6"/>
    <n v="1"/>
    <x v="2658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x v="3890"/>
    <b v="0"/>
    <n v="8"/>
    <b v="0"/>
    <x v="6"/>
    <n v="17"/>
    <x v="2659"/>
    <x v="1"/>
    <x v="6"/>
    <x v="3890"/>
    <d v="2015-08-15T18:12:24"/>
    <x v="0"/>
  </r>
  <r>
    <x v="3891"/>
    <s v="Out of the Box: A Mime Story"/>
    <s v="A comedy about a mime who dreams of becoming a stand up comedian."/>
    <x v="134"/>
    <x v="92"/>
    <x v="2"/>
    <s v="US"/>
    <s v="USD"/>
    <x v="3871"/>
    <x v="3891"/>
    <b v="0"/>
    <n v="7"/>
    <b v="0"/>
    <x v="6"/>
    <n v="33"/>
    <x v="2218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x v="3892"/>
    <b v="0"/>
    <n v="0"/>
    <b v="0"/>
    <x v="6"/>
    <n v="0"/>
    <x v="121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x v="3893"/>
    <b v="0"/>
    <n v="84"/>
    <b v="0"/>
    <x v="6"/>
    <n v="22"/>
    <x v="2660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x v="3894"/>
    <b v="0"/>
    <n v="11"/>
    <b v="0"/>
    <x v="6"/>
    <n v="3"/>
    <x v="1296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x v="3895"/>
    <b v="0"/>
    <n v="1"/>
    <b v="0"/>
    <x v="6"/>
    <n v="5"/>
    <x v="73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x v="183"/>
    <x v="575"/>
    <x v="2"/>
    <s v="US"/>
    <s v="USD"/>
    <x v="3876"/>
    <x v="3896"/>
    <b v="0"/>
    <n v="4"/>
    <b v="0"/>
    <x v="6"/>
    <n v="11"/>
    <x v="65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x v="3897"/>
    <b v="0"/>
    <n v="10"/>
    <b v="0"/>
    <x v="6"/>
    <n v="18"/>
    <x v="878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x v="3898"/>
    <b v="0"/>
    <n v="16"/>
    <b v="0"/>
    <x v="6"/>
    <n v="33"/>
    <x v="1302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x v="3899"/>
    <b v="0"/>
    <n v="2"/>
    <b v="0"/>
    <x v="6"/>
    <n v="1"/>
    <x v="368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x v="3900"/>
    <b v="0"/>
    <n v="5"/>
    <b v="0"/>
    <x v="6"/>
    <n v="5"/>
    <x v="2661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x v="3901"/>
    <b v="0"/>
    <n v="1"/>
    <b v="0"/>
    <x v="6"/>
    <n v="1"/>
    <x v="380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x v="3902"/>
    <b v="0"/>
    <n v="31"/>
    <b v="0"/>
    <x v="6"/>
    <n v="49"/>
    <x v="2662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x v="3903"/>
    <b v="0"/>
    <n v="0"/>
    <b v="0"/>
    <x v="6"/>
    <n v="0"/>
    <x v="121"/>
    <x v="1"/>
    <x v="6"/>
    <x v="3903"/>
    <d v="2015-08-14T19:38:00"/>
    <x v="0"/>
  </r>
  <r>
    <x v="3904"/>
    <s v="Black America from Prophets to Pimps"/>
    <s v="A play that will cover 4000 years of black history."/>
    <x v="3"/>
    <x v="158"/>
    <x v="2"/>
    <s v="US"/>
    <s v="USD"/>
    <x v="3884"/>
    <x v="3904"/>
    <b v="0"/>
    <n v="2"/>
    <b v="0"/>
    <x v="6"/>
    <n v="0"/>
    <x v="1720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x v="3905"/>
    <b v="0"/>
    <n v="7"/>
    <b v="0"/>
    <x v="6"/>
    <n v="12"/>
    <x v="2663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x v="3906"/>
    <b v="0"/>
    <n v="16"/>
    <b v="0"/>
    <x v="6"/>
    <n v="67"/>
    <x v="2664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x v="3907"/>
    <b v="0"/>
    <n v="4"/>
    <b v="0"/>
    <x v="6"/>
    <n v="15"/>
    <x v="266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x v="3908"/>
    <b v="0"/>
    <n v="4"/>
    <b v="0"/>
    <x v="6"/>
    <n v="9"/>
    <x v="1783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x v="3909"/>
    <b v="0"/>
    <n v="4"/>
    <b v="0"/>
    <x v="6"/>
    <n v="0"/>
    <x v="1178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x v="3910"/>
    <b v="0"/>
    <n v="3"/>
    <b v="0"/>
    <x v="6"/>
    <n v="3"/>
    <x v="2666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x v="3911"/>
    <b v="0"/>
    <n v="36"/>
    <b v="0"/>
    <x v="6"/>
    <n v="37"/>
    <x v="2417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x v="36"/>
    <x v="116"/>
    <x v="2"/>
    <s v="US"/>
    <s v="USD"/>
    <x v="3892"/>
    <x v="3912"/>
    <b v="0"/>
    <n v="1"/>
    <b v="0"/>
    <x v="6"/>
    <n v="0"/>
    <x v="120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x v="3913"/>
    <b v="0"/>
    <n v="7"/>
    <b v="0"/>
    <x v="6"/>
    <n v="10"/>
    <x v="2667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x v="3914"/>
    <b v="0"/>
    <n v="27"/>
    <b v="0"/>
    <x v="6"/>
    <n v="36"/>
    <x v="2274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x v="15"/>
    <x v="139"/>
    <x v="2"/>
    <s v="GB"/>
    <s v="GBP"/>
    <x v="3895"/>
    <x v="3915"/>
    <b v="0"/>
    <n v="1"/>
    <b v="0"/>
    <x v="6"/>
    <n v="0"/>
    <x v="144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x v="13"/>
    <x v="117"/>
    <x v="2"/>
    <s v="DK"/>
    <s v="DKK"/>
    <x v="3896"/>
    <x v="3916"/>
    <b v="0"/>
    <n v="0"/>
    <b v="0"/>
    <x v="6"/>
    <n v="0"/>
    <x v="121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x v="3917"/>
    <b v="0"/>
    <n v="1"/>
    <b v="0"/>
    <x v="6"/>
    <n v="0"/>
    <x v="119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x v="3918"/>
    <b v="0"/>
    <n v="3"/>
    <b v="0"/>
    <x v="6"/>
    <n v="0"/>
    <x v="375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x v="3919"/>
    <b v="0"/>
    <n v="3"/>
    <b v="0"/>
    <x v="6"/>
    <n v="2"/>
    <x v="179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x v="3920"/>
    <b v="0"/>
    <n v="3"/>
    <b v="0"/>
    <x v="6"/>
    <n v="5"/>
    <x v="817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x v="3921"/>
    <b v="0"/>
    <n v="0"/>
    <b v="0"/>
    <x v="6"/>
    <n v="0"/>
    <x v="121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x v="3922"/>
    <b v="0"/>
    <n v="6"/>
    <b v="0"/>
    <x v="6"/>
    <n v="8"/>
    <x v="2668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x v="3923"/>
    <b v="0"/>
    <n v="17"/>
    <b v="0"/>
    <x v="6"/>
    <n v="12"/>
    <x v="2669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x v="3924"/>
    <b v="0"/>
    <n v="40"/>
    <b v="0"/>
    <x v="6"/>
    <n v="15"/>
    <x v="1338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x v="3925"/>
    <b v="0"/>
    <n v="3"/>
    <b v="0"/>
    <x v="6"/>
    <n v="10"/>
    <x v="144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x v="10"/>
    <x v="493"/>
    <x v="2"/>
    <s v="AU"/>
    <s v="AUD"/>
    <x v="3906"/>
    <x v="3926"/>
    <b v="0"/>
    <n v="1"/>
    <b v="0"/>
    <x v="6"/>
    <n v="0"/>
    <x v="2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x v="3927"/>
    <b v="0"/>
    <n v="2"/>
    <b v="0"/>
    <x v="6"/>
    <n v="1"/>
    <x v="381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x v="3928"/>
    <b v="0"/>
    <n v="7"/>
    <b v="0"/>
    <x v="6"/>
    <n v="13"/>
    <x v="2670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x v="3929"/>
    <b v="0"/>
    <n v="14"/>
    <b v="0"/>
    <x v="6"/>
    <n v="2"/>
    <x v="2671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x v="3930"/>
    <b v="0"/>
    <n v="0"/>
    <b v="0"/>
    <x v="6"/>
    <n v="0"/>
    <x v="121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x v="3931"/>
    <b v="0"/>
    <n v="0"/>
    <b v="0"/>
    <x v="6"/>
    <n v="0"/>
    <x v="121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x v="3932"/>
    <b v="0"/>
    <n v="1"/>
    <b v="0"/>
    <x v="6"/>
    <n v="0"/>
    <x v="120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x v="3933"/>
    <b v="0"/>
    <n v="12"/>
    <b v="0"/>
    <x v="6"/>
    <n v="16"/>
    <x v="1466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x v="3934"/>
    <b v="0"/>
    <n v="12"/>
    <b v="0"/>
    <x v="6"/>
    <n v="11"/>
    <x v="2672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x v="3935"/>
    <b v="0"/>
    <n v="23"/>
    <b v="0"/>
    <x v="6"/>
    <n v="44"/>
    <x v="2213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x v="3936"/>
    <b v="0"/>
    <n v="0"/>
    <b v="0"/>
    <x v="6"/>
    <n v="0"/>
    <x v="121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x v="3937"/>
    <b v="0"/>
    <n v="10"/>
    <b v="0"/>
    <x v="6"/>
    <n v="86"/>
    <x v="2673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x v="3938"/>
    <b v="0"/>
    <n v="5"/>
    <b v="0"/>
    <x v="6"/>
    <n v="12"/>
    <x v="295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x v="3939"/>
    <b v="0"/>
    <n v="1"/>
    <b v="0"/>
    <x v="6"/>
    <n v="0"/>
    <x v="144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x v="3940"/>
    <b v="0"/>
    <n v="2"/>
    <b v="0"/>
    <x v="6"/>
    <n v="0"/>
    <x v="148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x v="3941"/>
    <b v="0"/>
    <n v="2"/>
    <b v="0"/>
    <x v="6"/>
    <n v="1"/>
    <x v="380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x v="3942"/>
    <b v="0"/>
    <n v="0"/>
    <b v="0"/>
    <x v="6"/>
    <n v="0"/>
    <x v="121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x v="3943"/>
    <b v="0"/>
    <n v="13"/>
    <b v="0"/>
    <x v="6"/>
    <n v="36"/>
    <x v="2674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x v="3944"/>
    <b v="0"/>
    <n v="0"/>
    <b v="0"/>
    <x v="6"/>
    <n v="0"/>
    <x v="121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x v="3945"/>
    <b v="0"/>
    <n v="1"/>
    <b v="0"/>
    <x v="6"/>
    <n v="0"/>
    <x v="144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x v="12"/>
    <x v="666"/>
    <x v="2"/>
    <s v="US"/>
    <s v="USD"/>
    <x v="3926"/>
    <x v="3946"/>
    <b v="0"/>
    <n v="5"/>
    <b v="0"/>
    <x v="6"/>
    <n v="3"/>
    <x v="492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x v="3947"/>
    <b v="0"/>
    <n v="2"/>
    <b v="0"/>
    <x v="6"/>
    <n v="3"/>
    <x v="470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x v="3948"/>
    <b v="0"/>
    <n v="0"/>
    <b v="0"/>
    <x v="6"/>
    <n v="0"/>
    <x v="121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x v="3949"/>
    <b v="0"/>
    <n v="32"/>
    <b v="0"/>
    <x v="6"/>
    <n v="16"/>
    <x v="2675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x v="3950"/>
    <b v="0"/>
    <n v="1"/>
    <b v="0"/>
    <x v="6"/>
    <n v="1"/>
    <x v="380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x v="3951"/>
    <b v="0"/>
    <n v="1"/>
    <b v="0"/>
    <x v="6"/>
    <n v="0"/>
    <x v="120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x v="3952"/>
    <b v="0"/>
    <n v="1"/>
    <b v="0"/>
    <x v="6"/>
    <n v="0"/>
    <x v="380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x v="3953"/>
    <b v="0"/>
    <n v="0"/>
    <b v="0"/>
    <x v="6"/>
    <n v="0"/>
    <x v="121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x v="3954"/>
    <b v="0"/>
    <n v="0"/>
    <b v="0"/>
    <x v="6"/>
    <n v="0"/>
    <x v="121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x v="3955"/>
    <b v="0"/>
    <n v="8"/>
    <b v="0"/>
    <x v="6"/>
    <n v="24"/>
    <x v="97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x v="3956"/>
    <b v="0"/>
    <n v="0"/>
    <b v="0"/>
    <x v="6"/>
    <n v="0"/>
    <x v="121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x v="3957"/>
    <b v="0"/>
    <n v="1"/>
    <b v="0"/>
    <x v="6"/>
    <n v="0"/>
    <x v="582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x v="3958"/>
    <b v="0"/>
    <n v="16"/>
    <b v="0"/>
    <x v="6"/>
    <n v="32"/>
    <x v="267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x v="3959"/>
    <b v="0"/>
    <n v="12"/>
    <b v="0"/>
    <x v="6"/>
    <n v="24"/>
    <x v="821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x v="3960"/>
    <b v="0"/>
    <n v="4"/>
    <b v="0"/>
    <x v="6"/>
    <n v="2"/>
    <x v="784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x v="3961"/>
    <b v="0"/>
    <n v="2"/>
    <b v="0"/>
    <x v="6"/>
    <n v="0"/>
    <x v="678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x v="3962"/>
    <b v="0"/>
    <n v="3"/>
    <b v="0"/>
    <x v="6"/>
    <n v="3"/>
    <x v="2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x v="3963"/>
    <b v="0"/>
    <n v="0"/>
    <b v="0"/>
    <x v="6"/>
    <n v="0"/>
    <x v="121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x v="3964"/>
    <b v="0"/>
    <n v="3"/>
    <b v="0"/>
    <x v="6"/>
    <n v="6"/>
    <x v="823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x v="3965"/>
    <b v="0"/>
    <n v="4"/>
    <b v="0"/>
    <x v="6"/>
    <n v="14"/>
    <x v="367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x v="3966"/>
    <b v="0"/>
    <n v="2"/>
    <b v="0"/>
    <x v="6"/>
    <n v="1"/>
    <x v="377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x v="3967"/>
    <b v="0"/>
    <n v="10"/>
    <b v="0"/>
    <x v="6"/>
    <n v="24"/>
    <x v="212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x v="3968"/>
    <b v="0"/>
    <n v="11"/>
    <b v="0"/>
    <x v="6"/>
    <n v="11"/>
    <x v="1447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x v="3969"/>
    <b v="0"/>
    <n v="6"/>
    <b v="0"/>
    <x v="6"/>
    <n v="7"/>
    <x v="267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x v="3970"/>
    <b v="0"/>
    <n v="2"/>
    <b v="0"/>
    <x v="6"/>
    <n v="0"/>
    <x v="148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x v="3971"/>
    <b v="0"/>
    <n v="6"/>
    <b v="0"/>
    <x v="6"/>
    <n v="1"/>
    <x v="2678"/>
    <x v="1"/>
    <x v="6"/>
    <x v="3971"/>
    <d v="2014-07-21T12:52:06"/>
    <x v="3"/>
  </r>
  <r>
    <x v="3972"/>
    <s v="Valkyrie Theatre Company"/>
    <s v="We're a horror based theatre company in Oklahoma City beginning our first season of shows."/>
    <x v="28"/>
    <x v="2518"/>
    <x v="2"/>
    <s v="US"/>
    <s v="USD"/>
    <x v="3952"/>
    <x v="3972"/>
    <b v="0"/>
    <n v="8"/>
    <b v="0"/>
    <x v="6"/>
    <n v="21"/>
    <x v="2679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x v="3973"/>
    <b v="0"/>
    <n v="37"/>
    <b v="0"/>
    <x v="6"/>
    <n v="78"/>
    <x v="2680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x v="3974"/>
    <b v="0"/>
    <n v="11"/>
    <b v="0"/>
    <x v="6"/>
    <n v="32"/>
    <x v="2681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x v="3975"/>
    <b v="0"/>
    <n v="0"/>
    <b v="0"/>
    <x v="6"/>
    <n v="0"/>
    <x v="121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x v="3976"/>
    <b v="0"/>
    <n v="10"/>
    <b v="0"/>
    <x v="6"/>
    <n v="48"/>
    <x v="268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x v="3977"/>
    <b v="0"/>
    <n v="6"/>
    <b v="0"/>
    <x v="6"/>
    <n v="1"/>
    <x v="2683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x v="3978"/>
    <b v="0"/>
    <n v="8"/>
    <b v="0"/>
    <x v="6"/>
    <n v="11"/>
    <x v="1261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x v="3979"/>
    <b v="0"/>
    <n v="6"/>
    <b v="0"/>
    <x v="6"/>
    <n v="2"/>
    <x v="1714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x v="3980"/>
    <b v="0"/>
    <n v="7"/>
    <b v="0"/>
    <x v="6"/>
    <n v="18"/>
    <x v="2641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x v="11"/>
    <x v="1281"/>
    <x v="2"/>
    <s v="US"/>
    <s v="USD"/>
    <x v="3961"/>
    <x v="3981"/>
    <b v="0"/>
    <n v="7"/>
    <b v="0"/>
    <x v="6"/>
    <n v="4"/>
    <x v="628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x v="3982"/>
    <b v="0"/>
    <n v="5"/>
    <b v="0"/>
    <x v="6"/>
    <n v="20"/>
    <x v="441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x v="3983"/>
    <b v="0"/>
    <n v="46"/>
    <b v="0"/>
    <x v="6"/>
    <n v="35"/>
    <x v="2684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x v="3984"/>
    <b v="0"/>
    <n v="10"/>
    <b v="0"/>
    <x v="6"/>
    <n v="6"/>
    <x v="2653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x v="3985"/>
    <b v="0"/>
    <n v="19"/>
    <b v="0"/>
    <x v="6"/>
    <n v="32"/>
    <x v="2685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x v="3986"/>
    <b v="0"/>
    <n v="13"/>
    <b v="0"/>
    <x v="6"/>
    <n v="10"/>
    <x v="2686"/>
    <x v="1"/>
    <x v="6"/>
    <x v="3986"/>
    <d v="2016-05-06T13:04:00"/>
    <x v="2"/>
  </r>
  <r>
    <x v="3987"/>
    <s v="Write Now 5"/>
    <s v="Write Now 5 is a new writing festival in south east London promoting new work from emerging playwrights."/>
    <x v="44"/>
    <x v="118"/>
    <x v="2"/>
    <s v="GB"/>
    <s v="GBP"/>
    <x v="3967"/>
    <x v="3987"/>
    <b v="0"/>
    <n v="13"/>
    <b v="0"/>
    <x v="6"/>
    <n v="38"/>
    <x v="2687"/>
    <x v="1"/>
    <x v="6"/>
    <x v="3987"/>
    <d v="2014-05-16T22:11:30"/>
    <x v="3"/>
  </r>
  <r>
    <x v="3988"/>
    <s v="Folk-Tales: What Stories Do Your Folks Tell?"/>
    <s v="An evening of of stories based both in myth and truth."/>
    <x v="15"/>
    <x v="573"/>
    <x v="2"/>
    <s v="US"/>
    <s v="USD"/>
    <x v="3968"/>
    <x v="3988"/>
    <b v="0"/>
    <n v="4"/>
    <b v="0"/>
    <x v="6"/>
    <n v="2"/>
    <x v="1729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x v="3989"/>
    <b v="0"/>
    <n v="0"/>
    <b v="0"/>
    <x v="6"/>
    <n v="0"/>
    <x v="121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x v="3990"/>
    <b v="0"/>
    <n v="3"/>
    <b v="0"/>
    <x v="6"/>
    <n v="4"/>
    <x v="1534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x v="2"/>
    <x v="173"/>
    <x v="2"/>
    <s v="US"/>
    <s v="USD"/>
    <x v="3971"/>
    <x v="3991"/>
    <b v="0"/>
    <n v="1"/>
    <b v="0"/>
    <x v="6"/>
    <n v="20"/>
    <x v="101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x v="3992"/>
    <b v="0"/>
    <n v="9"/>
    <b v="0"/>
    <x v="6"/>
    <n v="5"/>
    <x v="2688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x v="3993"/>
    <b v="0"/>
    <n v="1"/>
    <b v="0"/>
    <x v="6"/>
    <n v="0"/>
    <x v="362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x v="13"/>
    <x v="139"/>
    <x v="2"/>
    <s v="US"/>
    <s v="USD"/>
    <x v="3974"/>
    <x v="3994"/>
    <b v="0"/>
    <n v="1"/>
    <b v="0"/>
    <x v="6"/>
    <n v="0"/>
    <x v="144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x v="3995"/>
    <b v="0"/>
    <n v="4"/>
    <b v="0"/>
    <x v="6"/>
    <n v="35"/>
    <x v="827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x v="3996"/>
    <b v="0"/>
    <n v="17"/>
    <b v="0"/>
    <x v="6"/>
    <n v="17"/>
    <x v="779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x v="3997"/>
    <b v="0"/>
    <n v="0"/>
    <b v="0"/>
    <x v="6"/>
    <n v="0"/>
    <x v="121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x v="21"/>
    <x v="526"/>
    <x v="2"/>
    <s v="US"/>
    <s v="USD"/>
    <x v="3978"/>
    <x v="3998"/>
    <b v="0"/>
    <n v="12"/>
    <b v="0"/>
    <x v="6"/>
    <n v="57"/>
    <x v="2689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x v="3999"/>
    <b v="0"/>
    <n v="14"/>
    <b v="0"/>
    <x v="6"/>
    <n v="17"/>
    <x v="2690"/>
    <x v="1"/>
    <x v="6"/>
    <x v="3999"/>
    <d v="2014-08-31T19:51:49"/>
    <x v="3"/>
  </r>
  <r>
    <x v="4000"/>
    <s v="The Escorts"/>
    <s v="An Enticing Trip into the World of Assisted Dying"/>
    <x v="6"/>
    <x v="115"/>
    <x v="2"/>
    <s v="US"/>
    <s v="USD"/>
    <x v="3980"/>
    <x v="4000"/>
    <b v="0"/>
    <n v="1"/>
    <b v="0"/>
    <x v="6"/>
    <n v="0"/>
    <x v="119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x v="4001"/>
    <b v="0"/>
    <n v="14"/>
    <b v="0"/>
    <x v="6"/>
    <n v="38"/>
    <x v="2671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x v="4002"/>
    <b v="0"/>
    <n v="4"/>
    <b v="0"/>
    <x v="6"/>
    <n v="2"/>
    <x v="2012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x v="4003"/>
    <b v="0"/>
    <n v="2"/>
    <b v="0"/>
    <x v="6"/>
    <n v="10"/>
    <x v="965"/>
    <x v="1"/>
    <x v="6"/>
    <x v="4003"/>
    <d v="2015-02-15T14:05:47"/>
    <x v="0"/>
  </r>
  <r>
    <x v="4004"/>
    <s v="South Florida Tours"/>
    <s v="Help Launch The Queen Into South Florida!"/>
    <x v="2"/>
    <x v="116"/>
    <x v="2"/>
    <s v="US"/>
    <s v="USD"/>
    <x v="3983"/>
    <x v="4004"/>
    <b v="0"/>
    <n v="1"/>
    <b v="0"/>
    <x v="6"/>
    <n v="0"/>
    <x v="120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x v="4005"/>
    <b v="0"/>
    <n v="2"/>
    <b v="0"/>
    <x v="6"/>
    <n v="1"/>
    <x v="135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x v="4006"/>
    <b v="0"/>
    <n v="1"/>
    <b v="0"/>
    <x v="6"/>
    <n v="0"/>
    <x v="447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x v="4007"/>
    <b v="0"/>
    <n v="1"/>
    <b v="0"/>
    <x v="6"/>
    <n v="0"/>
    <x v="144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x v="4008"/>
    <b v="0"/>
    <n v="4"/>
    <b v="0"/>
    <x v="6"/>
    <n v="6"/>
    <x v="2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x v="4009"/>
    <b v="0"/>
    <n v="3"/>
    <b v="0"/>
    <x v="6"/>
    <n v="4"/>
    <x v="380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x v="4010"/>
    <b v="0"/>
    <n v="38"/>
    <b v="0"/>
    <x v="6"/>
    <n v="24"/>
    <x v="2691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x v="4011"/>
    <b v="0"/>
    <n v="4"/>
    <b v="0"/>
    <x v="6"/>
    <n v="8"/>
    <x v="2692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x v="4012"/>
    <b v="0"/>
    <n v="0"/>
    <b v="0"/>
    <x v="6"/>
    <n v="0"/>
    <x v="121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x v="4013"/>
    <b v="0"/>
    <n v="2"/>
    <b v="0"/>
    <x v="6"/>
    <n v="1"/>
    <x v="31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x v="4014"/>
    <b v="0"/>
    <n v="0"/>
    <b v="0"/>
    <x v="6"/>
    <n v="0"/>
    <x v="121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x v="4015"/>
    <b v="0"/>
    <n v="1"/>
    <b v="0"/>
    <x v="6"/>
    <n v="0"/>
    <x v="120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x v="4016"/>
    <b v="0"/>
    <n v="7"/>
    <b v="0"/>
    <x v="6"/>
    <n v="14"/>
    <x v="119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x v="4017"/>
    <b v="0"/>
    <n v="2"/>
    <b v="0"/>
    <x v="6"/>
    <n v="1"/>
    <x v="1780"/>
    <x v="1"/>
    <x v="6"/>
    <x v="4017"/>
    <d v="2014-09-04T16:07:54"/>
    <x v="3"/>
  </r>
  <r>
    <x v="4018"/>
    <s v="Time Please Fringe"/>
    <s v="Funding for a production of Time Please at the Brighton Fringe 2017... and beyond."/>
    <x v="15"/>
    <x v="176"/>
    <x v="2"/>
    <s v="GB"/>
    <s v="GBP"/>
    <x v="3997"/>
    <x v="4018"/>
    <b v="0"/>
    <n v="4"/>
    <b v="0"/>
    <x v="6"/>
    <n v="9"/>
    <x v="151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x v="4019"/>
    <b v="0"/>
    <n v="4"/>
    <b v="0"/>
    <x v="6"/>
    <n v="1"/>
    <x v="1797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x v="4020"/>
    <b v="0"/>
    <n v="3"/>
    <b v="0"/>
    <x v="6"/>
    <n v="17"/>
    <x v="836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x v="36"/>
    <x v="366"/>
    <x v="2"/>
    <s v="US"/>
    <s v="USD"/>
    <x v="4000"/>
    <x v="4021"/>
    <b v="0"/>
    <n v="2"/>
    <b v="0"/>
    <x v="6"/>
    <n v="1"/>
    <x v="368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x v="102"/>
    <x v="2530"/>
    <x v="2"/>
    <s v="US"/>
    <s v="USD"/>
    <x v="4001"/>
    <x v="4022"/>
    <b v="0"/>
    <n v="197"/>
    <b v="0"/>
    <x v="6"/>
    <n v="70"/>
    <x v="2693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x v="39"/>
    <x v="117"/>
    <x v="2"/>
    <s v="US"/>
    <s v="USD"/>
    <x v="4002"/>
    <x v="4023"/>
    <b v="0"/>
    <n v="0"/>
    <b v="0"/>
    <x v="6"/>
    <n v="0"/>
    <x v="121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x v="4024"/>
    <b v="0"/>
    <n v="1"/>
    <b v="0"/>
    <x v="6"/>
    <n v="1"/>
    <x v="119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x v="4025"/>
    <b v="0"/>
    <n v="4"/>
    <b v="0"/>
    <x v="6"/>
    <n v="5"/>
    <x v="368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x v="4026"/>
    <b v="0"/>
    <n v="0"/>
    <b v="0"/>
    <x v="6"/>
    <n v="0"/>
    <x v="121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x v="4027"/>
    <b v="0"/>
    <n v="7"/>
    <b v="0"/>
    <x v="6"/>
    <n v="7"/>
    <x v="2557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x v="4028"/>
    <b v="0"/>
    <n v="11"/>
    <b v="0"/>
    <x v="6"/>
    <n v="28"/>
    <x v="2534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x v="22"/>
    <x v="117"/>
    <x v="2"/>
    <s v="US"/>
    <s v="USD"/>
    <x v="4008"/>
    <x v="4029"/>
    <b v="0"/>
    <n v="0"/>
    <b v="0"/>
    <x v="6"/>
    <n v="0"/>
    <x v="121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x v="4030"/>
    <b v="0"/>
    <n v="6"/>
    <b v="0"/>
    <x v="6"/>
    <n v="16"/>
    <x v="583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x v="4031"/>
    <b v="0"/>
    <n v="0"/>
    <b v="0"/>
    <x v="6"/>
    <n v="0"/>
    <x v="121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x v="4032"/>
    <b v="0"/>
    <n v="7"/>
    <b v="0"/>
    <x v="6"/>
    <n v="7"/>
    <x v="578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x v="4033"/>
    <b v="0"/>
    <n v="94"/>
    <b v="0"/>
    <x v="6"/>
    <n v="26"/>
    <x v="269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x v="4034"/>
    <b v="0"/>
    <n v="2"/>
    <b v="0"/>
    <x v="6"/>
    <n v="1"/>
    <x v="101"/>
    <x v="1"/>
    <x v="6"/>
    <x v="4034"/>
    <d v="2015-04-03T21:44:10"/>
    <x v="0"/>
  </r>
  <r>
    <x v="4035"/>
    <s v="The Lost Boy"/>
    <s v="&quot;Stories are where you go to look for the truth of your own life.&quot; (Frank Delaney)"/>
    <x v="3"/>
    <x v="2534"/>
    <x v="2"/>
    <s v="US"/>
    <s v="USD"/>
    <x v="4014"/>
    <x v="4035"/>
    <b v="0"/>
    <n v="25"/>
    <b v="0"/>
    <x v="6"/>
    <n v="37"/>
    <x v="2695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x v="4036"/>
    <b v="0"/>
    <n v="17"/>
    <b v="0"/>
    <x v="6"/>
    <n v="47"/>
    <x v="269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x v="4037"/>
    <b v="0"/>
    <n v="2"/>
    <b v="0"/>
    <x v="6"/>
    <n v="11"/>
    <x v="375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x v="4038"/>
    <b v="0"/>
    <n v="4"/>
    <b v="0"/>
    <x v="6"/>
    <n v="12"/>
    <x v="2697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x v="4039"/>
    <b v="0"/>
    <n v="5"/>
    <b v="0"/>
    <x v="6"/>
    <n v="60"/>
    <x v="88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x v="4040"/>
    <b v="0"/>
    <n v="2"/>
    <b v="0"/>
    <x v="6"/>
    <n v="31"/>
    <x v="2698"/>
    <x v="1"/>
    <x v="6"/>
    <x v="4040"/>
    <d v="2015-07-18T03:00:00"/>
    <x v="0"/>
  </r>
  <r>
    <x v="4041"/>
    <s v="In the Land of Gold"/>
    <s v="A bold, colouful, vibrant play centred around the last remaining monarchy of Africa."/>
    <x v="10"/>
    <x v="577"/>
    <x v="2"/>
    <s v="GB"/>
    <s v="GBP"/>
    <x v="4020"/>
    <x v="4041"/>
    <b v="0"/>
    <n v="2"/>
    <b v="0"/>
    <x v="6"/>
    <n v="0"/>
    <x v="678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x v="3"/>
    <x v="577"/>
    <x v="2"/>
    <s v="US"/>
    <s v="USD"/>
    <x v="4021"/>
    <x v="4042"/>
    <b v="0"/>
    <n v="3"/>
    <b v="0"/>
    <x v="6"/>
    <n v="0"/>
    <x v="582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x v="4043"/>
    <b v="0"/>
    <n v="0"/>
    <b v="0"/>
    <x v="6"/>
    <n v="0"/>
    <x v="121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x v="4044"/>
    <b v="0"/>
    <n v="4"/>
    <b v="0"/>
    <x v="6"/>
    <n v="38"/>
    <x v="690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x v="4045"/>
    <b v="0"/>
    <n v="1"/>
    <b v="0"/>
    <x v="6"/>
    <n v="0"/>
    <x v="120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x v="4046"/>
    <b v="0"/>
    <n v="12"/>
    <b v="0"/>
    <x v="6"/>
    <n v="8"/>
    <x v="134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x v="4047"/>
    <b v="0"/>
    <n v="4"/>
    <b v="0"/>
    <x v="6"/>
    <n v="2"/>
    <x v="440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x v="4048"/>
    <b v="0"/>
    <n v="91"/>
    <b v="0"/>
    <x v="6"/>
    <n v="18"/>
    <x v="2699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x v="4049"/>
    <b v="0"/>
    <n v="1"/>
    <b v="0"/>
    <x v="6"/>
    <n v="0"/>
    <x v="580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x v="4050"/>
    <b v="0"/>
    <n v="1"/>
    <b v="0"/>
    <x v="6"/>
    <n v="0"/>
    <x v="120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x v="4051"/>
    <b v="0"/>
    <n v="0"/>
    <b v="0"/>
    <x v="6"/>
    <n v="0"/>
    <x v="121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x v="4052"/>
    <b v="0"/>
    <n v="13"/>
    <b v="0"/>
    <x v="6"/>
    <n v="38"/>
    <x v="2700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x v="4053"/>
    <b v="0"/>
    <n v="2"/>
    <b v="0"/>
    <x v="6"/>
    <n v="22"/>
    <x v="687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x v="4054"/>
    <b v="0"/>
    <n v="0"/>
    <b v="0"/>
    <x v="6"/>
    <n v="0"/>
    <x v="121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x v="4055"/>
    <b v="0"/>
    <n v="21"/>
    <b v="0"/>
    <x v="6"/>
    <n v="18"/>
    <x v="2701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x v="4056"/>
    <b v="0"/>
    <n v="9"/>
    <b v="0"/>
    <x v="6"/>
    <n v="53"/>
    <x v="596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x v="4057"/>
    <b v="0"/>
    <n v="6"/>
    <b v="0"/>
    <x v="6"/>
    <n v="22"/>
    <x v="947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x v="4058"/>
    <b v="0"/>
    <n v="4"/>
    <b v="0"/>
    <x v="6"/>
    <n v="3"/>
    <x v="2702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x v="3"/>
    <x v="156"/>
    <x v="2"/>
    <s v="CA"/>
    <s v="CAD"/>
    <x v="4037"/>
    <x v="4059"/>
    <b v="0"/>
    <n v="7"/>
    <b v="0"/>
    <x v="6"/>
    <n v="3"/>
    <x v="669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x v="4060"/>
    <b v="0"/>
    <n v="5"/>
    <b v="0"/>
    <x v="6"/>
    <n v="3"/>
    <x v="2629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x v="4061"/>
    <b v="0"/>
    <n v="0"/>
    <b v="0"/>
    <x v="6"/>
    <n v="0"/>
    <x v="121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x v="4062"/>
    <b v="0"/>
    <n v="3"/>
    <b v="0"/>
    <x v="6"/>
    <n v="2"/>
    <x v="2703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x v="4063"/>
    <b v="0"/>
    <n v="9"/>
    <b v="0"/>
    <x v="6"/>
    <n v="1"/>
    <x v="2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x v="4064"/>
    <b v="0"/>
    <n v="6"/>
    <b v="0"/>
    <x v="6"/>
    <n v="19"/>
    <x v="105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x v="23"/>
    <x v="2539"/>
    <x v="2"/>
    <s v="US"/>
    <s v="USD"/>
    <x v="4043"/>
    <x v="4065"/>
    <b v="0"/>
    <n v="4"/>
    <b v="0"/>
    <x v="6"/>
    <n v="1"/>
    <x v="2704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x v="4066"/>
    <b v="0"/>
    <n v="1"/>
    <b v="0"/>
    <x v="6"/>
    <n v="0"/>
    <x v="380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x v="4067"/>
    <b v="0"/>
    <n v="17"/>
    <b v="0"/>
    <x v="6"/>
    <n v="61"/>
    <x v="2705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x v="4068"/>
    <b v="0"/>
    <n v="1"/>
    <b v="0"/>
    <x v="6"/>
    <n v="1"/>
    <x v="2706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x v="21"/>
    <x v="357"/>
    <x v="2"/>
    <s v="GB"/>
    <s v="GBP"/>
    <x v="4047"/>
    <x v="4069"/>
    <b v="0"/>
    <n v="13"/>
    <b v="0"/>
    <x v="6"/>
    <n v="34"/>
    <x v="2707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x v="28"/>
    <x v="785"/>
    <x v="2"/>
    <s v="US"/>
    <s v="USD"/>
    <x v="4048"/>
    <x v="4070"/>
    <b v="0"/>
    <n v="6"/>
    <b v="0"/>
    <x v="6"/>
    <n v="17"/>
    <x v="440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x v="4071"/>
    <b v="0"/>
    <n v="0"/>
    <b v="0"/>
    <x v="6"/>
    <n v="0"/>
    <x v="121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x v="4072"/>
    <b v="0"/>
    <n v="2"/>
    <b v="0"/>
    <x v="6"/>
    <n v="0"/>
    <x v="447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x v="4073"/>
    <b v="0"/>
    <n v="2"/>
    <b v="0"/>
    <x v="6"/>
    <n v="1"/>
    <x v="2708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x v="4074"/>
    <b v="0"/>
    <n v="21"/>
    <b v="0"/>
    <x v="6"/>
    <n v="27"/>
    <x v="431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x v="4075"/>
    <b v="0"/>
    <n v="13"/>
    <b v="0"/>
    <x v="6"/>
    <n v="29"/>
    <x v="2709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x v="4076"/>
    <b v="0"/>
    <n v="0"/>
    <b v="0"/>
    <x v="6"/>
    <n v="0"/>
    <x v="121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x v="4077"/>
    <b v="0"/>
    <n v="6"/>
    <b v="0"/>
    <x v="6"/>
    <n v="9"/>
    <x v="2710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x v="4078"/>
    <b v="0"/>
    <n v="0"/>
    <b v="0"/>
    <x v="6"/>
    <n v="0"/>
    <x v="121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x v="4079"/>
    <b v="0"/>
    <n v="1"/>
    <b v="0"/>
    <x v="6"/>
    <n v="0"/>
    <x v="144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x v="4080"/>
    <b v="0"/>
    <n v="0"/>
    <b v="0"/>
    <x v="6"/>
    <n v="0"/>
    <x v="121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x v="4081"/>
    <b v="0"/>
    <n v="12"/>
    <b v="0"/>
    <x v="6"/>
    <n v="16"/>
    <x v="2242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x v="4082"/>
    <b v="0"/>
    <n v="2"/>
    <b v="0"/>
    <x v="6"/>
    <n v="2"/>
    <x v="1720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x v="4083"/>
    <b v="0"/>
    <n v="6"/>
    <b v="0"/>
    <x v="6"/>
    <n v="22"/>
    <x v="2711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x v="4084"/>
    <b v="0"/>
    <n v="1"/>
    <b v="0"/>
    <x v="6"/>
    <n v="0"/>
    <x v="119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x v="4085"/>
    <b v="0"/>
    <n v="1"/>
    <b v="0"/>
    <x v="6"/>
    <n v="0"/>
    <x v="119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x v="4086"/>
    <b v="0"/>
    <n v="5"/>
    <b v="0"/>
    <x v="6"/>
    <n v="5"/>
    <x v="2712"/>
    <x v="1"/>
    <x v="6"/>
    <x v="4086"/>
    <d v="2015-11-21T04:00:00"/>
    <x v="0"/>
  </r>
  <r>
    <x v="4087"/>
    <s v="Stage Production &quot;The Nail Shop&quot;"/>
    <s v="Comedy Stage Play"/>
    <x v="376"/>
    <x v="117"/>
    <x v="2"/>
    <s v="US"/>
    <s v="USD"/>
    <x v="4065"/>
    <x v="4087"/>
    <b v="0"/>
    <n v="0"/>
    <b v="0"/>
    <x v="6"/>
    <n v="0"/>
    <x v="121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x v="4088"/>
    <b v="0"/>
    <n v="3"/>
    <b v="0"/>
    <x v="6"/>
    <n v="11"/>
    <x v="2561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x v="4089"/>
    <b v="0"/>
    <n v="8"/>
    <b v="0"/>
    <x v="6"/>
    <n v="5"/>
    <x v="179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x v="4090"/>
    <b v="0"/>
    <n v="3"/>
    <b v="0"/>
    <x v="6"/>
    <n v="3"/>
    <x v="1545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x v="4091"/>
    <b v="0"/>
    <n v="8"/>
    <b v="0"/>
    <x v="6"/>
    <n v="13"/>
    <x v="156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x v="4092"/>
    <b v="0"/>
    <n v="1"/>
    <b v="0"/>
    <x v="6"/>
    <n v="0"/>
    <x v="135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x v="4093"/>
    <b v="0"/>
    <n v="4"/>
    <b v="0"/>
    <x v="6"/>
    <n v="2"/>
    <x v="2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x v="4094"/>
    <b v="0"/>
    <n v="8"/>
    <b v="0"/>
    <x v="6"/>
    <n v="37"/>
    <x v="2713"/>
    <x v="1"/>
    <x v="6"/>
    <x v="4094"/>
    <d v="2014-10-22T04:59:00"/>
    <x v="3"/>
  </r>
  <r>
    <x v="4095"/>
    <s v="LOPE ENAMORADO"/>
    <s v="Proyecto teatral dirigido por MartÃ­n Acosta que habla y reflexiona sobre el amor y su naturaleza."/>
    <x v="11"/>
    <x v="25"/>
    <x v="2"/>
    <s v="MX"/>
    <s v="MXN"/>
    <x v="4073"/>
    <x v="4095"/>
    <b v="0"/>
    <n v="1"/>
    <b v="0"/>
    <x v="6"/>
    <n v="3"/>
    <x v="2714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x v="4096"/>
    <b v="0"/>
    <n v="5"/>
    <b v="0"/>
    <x v="6"/>
    <n v="11"/>
    <x v="2715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x v="4097"/>
    <b v="0"/>
    <n v="0"/>
    <b v="0"/>
    <x v="6"/>
    <n v="0"/>
    <x v="121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x v="96"/>
    <x v="117"/>
    <x v="2"/>
    <s v="US"/>
    <s v="USD"/>
    <x v="4076"/>
    <x v="4098"/>
    <b v="0"/>
    <n v="0"/>
    <b v="0"/>
    <x v="6"/>
    <n v="0"/>
    <x v="121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x v="4099"/>
    <b v="0"/>
    <n v="1"/>
    <b v="0"/>
    <x v="6"/>
    <n v="1"/>
    <x v="73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x v="4100"/>
    <b v="0"/>
    <n v="0"/>
    <b v="0"/>
    <x v="6"/>
    <n v="0"/>
    <x v="121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x v="4101"/>
    <b v="0"/>
    <n v="0"/>
    <b v="0"/>
    <x v="6"/>
    <n v="0"/>
    <x v="121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x v="2"/>
    <x v="2547"/>
    <x v="2"/>
    <s v="US"/>
    <s v="USD"/>
    <x v="4080"/>
    <x v="4102"/>
    <b v="0"/>
    <n v="6"/>
    <b v="0"/>
    <x v="6"/>
    <n v="27"/>
    <x v="2716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x v="28"/>
    <x v="173"/>
    <x v="2"/>
    <s v="US"/>
    <s v="USD"/>
    <x v="4081"/>
    <x v="4103"/>
    <b v="0"/>
    <n v="6"/>
    <b v="0"/>
    <x v="6"/>
    <n v="10"/>
    <x v="407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x v="4104"/>
    <b v="0"/>
    <n v="14"/>
    <b v="0"/>
    <x v="6"/>
    <n v="21"/>
    <x v="2717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x v="4105"/>
    <b v="0"/>
    <n v="6"/>
    <b v="0"/>
    <x v="6"/>
    <n v="7"/>
    <x v="2718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x v="4106"/>
    <b v="0"/>
    <n v="33"/>
    <b v="0"/>
    <x v="6"/>
    <n v="71"/>
    <x v="2719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x v="4107"/>
    <b v="0"/>
    <n v="4"/>
    <b v="0"/>
    <x v="6"/>
    <n v="2"/>
    <x v="2150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x v="4108"/>
    <b v="0"/>
    <n v="1"/>
    <b v="0"/>
    <x v="6"/>
    <n v="2"/>
    <x v="578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x v="2"/>
    <x v="117"/>
    <x v="2"/>
    <s v="GB"/>
    <s v="GBP"/>
    <x v="4087"/>
    <x v="4109"/>
    <b v="0"/>
    <n v="0"/>
    <b v="0"/>
    <x v="6"/>
    <n v="0"/>
    <x v="121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x v="4110"/>
    <b v="0"/>
    <n v="6"/>
    <b v="0"/>
    <x v="6"/>
    <n v="29"/>
    <x v="2720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x v="9"/>
    <x v="1077"/>
    <x v="2"/>
    <s v="US"/>
    <s v="USD"/>
    <x v="4089"/>
    <x v="4111"/>
    <b v="0"/>
    <n v="6"/>
    <b v="0"/>
    <x v="6"/>
    <n v="3"/>
    <x v="2721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x v="4112"/>
    <b v="0"/>
    <n v="1"/>
    <b v="0"/>
    <x v="6"/>
    <n v="0"/>
    <x v="120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x v="4113"/>
    <b v="0"/>
    <n v="3"/>
    <b v="0"/>
    <x v="6"/>
    <n v="0"/>
    <x v="120"/>
    <x v="1"/>
    <x v="6"/>
    <x v="4113"/>
    <d v="2016-01-08T06:34:00"/>
    <x v="0"/>
  </r>
  <r>
    <x v="4114"/>
    <m/>
    <m/>
    <x v="445"/>
    <x v="2548"/>
    <x v="4"/>
    <m/>
    <m/>
    <x v="4092"/>
    <x v="4114"/>
    <m/>
    <m/>
    <m/>
    <x v="41"/>
    <m/>
    <x v="2722"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D4510-5CC0-4BFB-A67E-2447C9B44EB5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B1" zoomScale="85" zoomScaleNormal="85" workbookViewId="0">
      <selection activeCell="C527" sqref="C52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36328125" bestFit="1" customWidth="1"/>
    <col min="16" max="16" width="17.08984375" bestFit="1" customWidth="1"/>
    <col min="17" max="17" width="41.1796875" customWidth="1"/>
    <col min="18" max="18" width="16.08984375" bestFit="1" customWidth="1"/>
    <col min="19" max="19" width="29" style="15" bestFit="1" customWidth="1"/>
    <col min="20" max="20" width="21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8380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5E83-EEC8-4B0F-9337-80DDB6D998DB}">
  <sheetPr codeName="Sheet11"/>
  <dimension ref="A1:H13"/>
  <sheetViews>
    <sheetView workbookViewId="0">
      <selection activeCell="H15" sqref="H15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COUNTIFS(Kickstarter!$D:$D,"&lt;1000",Kickstarter!$R:$R, "plays",Kickstarter!$F:$F,"successful")</f>
        <v>141</v>
      </c>
      <c r="C2">
        <f>COUNTIFS(Kickstarter!$D:$D,"&lt;1000",Kickstarter!$R:$R, "plays",Kickstarter!$F:$F,"failed")</f>
        <v>45</v>
      </c>
      <c r="D2">
        <f>COUNTIFS(Kickstarter!$D:$D,"&lt;1000",Kickstarter!$R:$R, "plays",Kickstarter!$F:$F,"canceled")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COUNTIFS(Kickstarter!$D:$D,"&gt;=1000",Kickstarter!$D:$D,"&lt;=4999",Kickstarter!$R:$R, "plays",Kickstarter!$F:$F,"successful")</f>
        <v>388</v>
      </c>
      <c r="C3">
        <f>COUNTIFS(Kickstarter!$D:$D,"&gt;=1000",Kickstarter!$D:$D,"&lt;=4999",Kickstarter!$R:$R, "plays",Kickstarter!$F:$F,"failed")</f>
        <v>146</v>
      </c>
      <c r="D3">
        <f>COUNTIFS(Kickstarter!$D:$D,"&gt;=1000",Kickstarter!$D:$D,"&lt;=4999",Kickstarter!$R:$R, "plays",Kickstarter!$F:$F,"canceled")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8390</v>
      </c>
      <c r="B4">
        <f>COUNTIFS(Kickstarter!$D:$D,"&gt;=5000",Kickstarter!$D:$D,"&lt;=9999",Kickstarter!$R:$R, "plays",Kickstarter!$F:$F,"successful")</f>
        <v>93</v>
      </c>
      <c r="C4">
        <f>COUNTIFS(Kickstarter!$D:$D,"&gt;=5000",Kickstarter!$D:$D,"&lt;=9999",Kickstarter!$R:$R, "plays",Kickstarter!$F:$F,"failed")</f>
        <v>76</v>
      </c>
      <c r="D4">
        <f>COUNTIFS(Kickstarter!$D:$D,"&gt;=5000",Kickstarter!$D:$D,"&lt;=9999",Kickstarter!$R:$R, "plays",Kickstarter!$F:$F,"canceled")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8391</v>
      </c>
      <c r="B5">
        <f>COUNTIFS(Kickstarter!$D:$D,"&gt;=10000",Kickstarter!$D:$D,"&lt;=14999",Kickstarter!$R:$R, "plays",Kickstarter!$F:$F,"successful")</f>
        <v>39</v>
      </c>
      <c r="C5">
        <f>COUNTIFS(Kickstarter!$D:$D,"&gt;=10000",Kickstarter!$D:$D,"&lt;=14999",Kickstarter!$R:$R, "plays",Kickstarter!$F:$F,"failed")</f>
        <v>33</v>
      </c>
      <c r="D5">
        <f>COUNTIFS(Kickstarter!$D:$D,"&gt;=10000",Kickstarter!$D:$D,"&lt;=14999",Kickstarter!$R:$R, "plays",Kickstarter!$F:$F,"canceled")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COUNTIFS(Kickstarter!$D:$D,"&gt;=15000",Kickstarter!$D:$D,"&lt;=19999",Kickstarter!$R:$R, "plays",Kickstarter!$F:$F,"successful")</f>
        <v>12</v>
      </c>
      <c r="C6">
        <f>COUNTIFS(Kickstarter!$D:$D,"&gt;=15000",Kickstarter!$D:$D,"&lt;=19999",Kickstarter!$R:$R, "plays",Kickstarter!$F:$F,"failed")</f>
        <v>12</v>
      </c>
      <c r="D6">
        <f>COUNTIFS(Kickstarter!$D:$D,"&gt;=15000",Kickstarter!$D:$D,"&lt;=19999",Kickstarter!$R:$R, "plays",Kickstarter!$F:$F,"canceled")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8393</v>
      </c>
      <c r="B7">
        <f>COUNTIFS(Kickstarter!$D:$D,"&gt;=20000",Kickstarter!$D:$D,"&lt;=24999",Kickstarter!$R:$R, "plays",Kickstarter!$F:$F,"successful")</f>
        <v>9</v>
      </c>
      <c r="C7">
        <f>COUNTIFS(Kickstarter!$D:$D,"&gt;=20000",Kickstarter!$D:$D,"&lt;=24999",Kickstarter!$R:$R, "plays",Kickstarter!$F:$F,"failed")</f>
        <v>11</v>
      </c>
      <c r="D7">
        <f>COUNTIFS(Kickstarter!$D:$D,"&gt;=20000",Kickstarter!$D:$D,"&lt;=24999",Kickstarter!$R:$R, "plays",Kickstarter!$F:$F,"canceled")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8394</v>
      </c>
      <c r="B8">
        <f>COUNTIFS(Kickstarter!$D:$D,"&gt;=25000",Kickstarter!$D:$D,"&lt;=29999",Kickstarter!$R:$R, "plays",Kickstarter!$F:$F,"successful")</f>
        <v>1</v>
      </c>
      <c r="C8">
        <f>COUNTIFS(Kickstarter!$D:$D,"&gt;=25000",Kickstarter!$D:$D,"&lt;=29999",Kickstarter!$R:$R, "plays",Kickstarter!$F:$F,"failed")</f>
        <v>4</v>
      </c>
      <c r="D8">
        <f>COUNTIFS(Kickstarter!$D:$D,"&gt;=25000",Kickstarter!$D:$D,"&lt;=29999",Kickstarter!$R:$R, "plays",Kickstarter!$F:$F,"canceled")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8395</v>
      </c>
      <c r="B9">
        <f>COUNTIFS(Kickstarter!$D:$D,"&gt;=30000",Kickstarter!$D:$D,"&lt;=34999",Kickstarter!$R:$R, "plays",Kickstarter!$F:$F,"successful")</f>
        <v>3</v>
      </c>
      <c r="C9">
        <f>COUNTIFS(Kickstarter!$D:$D,"&gt;=30000",Kickstarter!$D:$D,"&lt;=34999",Kickstarter!$R:$R, "plays",Kickstarter!$F:$F,"failed")</f>
        <v>8</v>
      </c>
      <c r="D9">
        <f>COUNTIFS(Kickstarter!$D:$D,"&gt;=30000",Kickstarter!$D:$D,"&lt;=34999",Kickstarter!$R:$R, "plays",Kickstarter!$F:$F,"canceled")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8396</v>
      </c>
      <c r="B10">
        <f>COUNTIFS(Kickstarter!$D:$D,"&gt;=35000",Kickstarter!$D:$D,"&lt;=39999",Kickstarter!$R:$R, "plays",Kickstarter!$F:$F,"successful")</f>
        <v>4</v>
      </c>
      <c r="C10">
        <f>COUNTIFS(Kickstarter!$D:$D,"&gt;=35000",Kickstarter!$D:$D,"&lt;=39999",Kickstarter!$R:$R, "plays",Kickstarter!$F:$F,"failed")</f>
        <v>2</v>
      </c>
      <c r="D10">
        <f>COUNTIFS(Kickstarter!$D:$D,"&gt;=35000",Kickstarter!$D:$D,"&lt;=39999",Kickstarter!$R:$R, "plays",Kickstarter!$F:$F,"canceled")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8397</v>
      </c>
      <c r="B11">
        <f>COUNTIFS(Kickstarter!$D:$D,"&gt;=40000",Kickstarter!$D:$D,"&lt;=44999",Kickstarter!$R:$R, "plays",Kickstarter!$F:$F,"successful")</f>
        <v>2</v>
      </c>
      <c r="C11">
        <f>COUNTIFS(Kickstarter!$D:$D,"&gt;=40000",Kickstarter!$D:$D,"&lt;=44999",Kickstarter!$R:$R, "plays",Kickstarter!$F:$F,"failed")</f>
        <v>1</v>
      </c>
      <c r="D11">
        <f>COUNTIFS(Kickstarter!$D:$D,"&gt;=40000",Kickstarter!$D:$D,"&lt;=44999",Kickstarter!$R:$R, "plays",Kickstarter!$F:$F,"canceled")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8398</v>
      </c>
      <c r="B12">
        <f>COUNTIFS(Kickstarter!$D:$D,"&gt;=45000",Kickstarter!$D:$D,"&lt;=49999",Kickstarter!$R:$R, "plays",Kickstarter!$F:$F,"successful")</f>
        <v>0</v>
      </c>
      <c r="C12">
        <f>COUNTIFS(Kickstarter!$D:$D,"&gt;=45000",Kickstarter!$D:$D,"&lt;=49999",Kickstarter!$R:$R, "plays",Kickstarter!$F:$F,"failed")</f>
        <v>1</v>
      </c>
      <c r="D12">
        <f>COUNTIFS(Kickstarter!$D:$D,"&gt;=45000",Kickstarter!$D:$D,"&lt;=49999",Kickstarter!$R:$R, "plays",Kickstarter!$F:$F,"canceled")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8399</v>
      </c>
      <c r="B13">
        <f>COUNTIFS(Kickstarter!$D:$D,"&gt;=50000",Kickstarter!$R:$R, "plays",Kickstarter!$F:$F,"successful")</f>
        <v>2</v>
      </c>
      <c r="C13">
        <f>COUNTIFS(Kickstarter!$D:$D,"&gt;=50000",Kickstarter!$R:$R, "plays",Kickstarter!$F:$F,"failed")</f>
        <v>14</v>
      </c>
      <c r="D13">
        <f>COUNTIFS(Kickstarter!$D:$D,"&gt;=50000",Kickstarter!$R:$R, "plays",Kickstarter!$F:$F,"canceled")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383D0-C7F0-4660-B6A1-61D303CE90C1}">
  <sheetPr codeName="Sheet10"/>
  <dimension ref="A1:E18"/>
  <sheetViews>
    <sheetView workbookViewId="0">
      <selection activeCell="A25" sqref="A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6.7265625" bestFit="1" customWidth="1"/>
    <col min="44" max="44" width="10.7265625" bestFit="1" customWidth="1"/>
    <col min="45" max="45" width="4.81640625" bestFit="1" customWidth="1"/>
    <col min="46" max="46" width="3.81640625" bestFit="1" customWidth="1"/>
    <col min="47" max="49" width="4.81640625" bestFit="1" customWidth="1"/>
    <col min="50" max="50" width="1.81640625" bestFit="1" customWidth="1"/>
    <col min="51" max="52" width="3.81640625" bestFit="1" customWidth="1"/>
    <col min="53" max="53" width="4.81640625" bestFit="1" customWidth="1"/>
    <col min="54" max="54" width="2.81640625" bestFit="1" customWidth="1"/>
    <col min="55" max="59" width="5.81640625" bestFit="1" customWidth="1"/>
    <col min="60" max="60" width="4.81640625" bestFit="1" customWidth="1"/>
    <col min="61" max="72" width="5.81640625" bestFit="1" customWidth="1"/>
    <col min="73" max="73" width="2.81640625" bestFit="1" customWidth="1"/>
    <col min="74" max="74" width="5.81640625" bestFit="1" customWidth="1"/>
    <col min="75" max="75" width="4.81640625" bestFit="1" customWidth="1"/>
    <col min="76" max="76" width="5.81640625" bestFit="1" customWidth="1"/>
    <col min="77" max="77" width="4.81640625" bestFit="1" customWidth="1"/>
    <col min="78" max="80" width="5.81640625" bestFit="1" customWidth="1"/>
    <col min="81" max="81" width="4.81640625" bestFit="1" customWidth="1"/>
    <col min="82" max="82" width="2.81640625" bestFit="1" customWidth="1"/>
    <col min="83" max="89" width="5.81640625" bestFit="1" customWidth="1"/>
    <col min="90" max="90" width="4.81640625" bestFit="1" customWidth="1"/>
    <col min="91" max="91" width="2.81640625" bestFit="1" customWidth="1"/>
    <col min="92" max="97" width="5.81640625" bestFit="1" customWidth="1"/>
    <col min="98" max="98" width="2.81640625" bestFit="1" customWidth="1"/>
    <col min="99" max="101" width="5.81640625" bestFit="1" customWidth="1"/>
    <col min="102" max="102" width="4.81640625" bestFit="1" customWidth="1"/>
    <col min="103" max="104" width="5.81640625" bestFit="1" customWidth="1"/>
    <col min="105" max="105" width="4.81640625" bestFit="1" customWidth="1"/>
    <col min="106" max="111" width="5.81640625" bestFit="1" customWidth="1"/>
    <col min="112" max="112" width="2.81640625" bestFit="1" customWidth="1"/>
    <col min="113" max="113" width="4.81640625" bestFit="1" customWidth="1"/>
    <col min="114" max="116" width="5.81640625" bestFit="1" customWidth="1"/>
    <col min="117" max="117" width="4.81640625" bestFit="1" customWidth="1"/>
    <col min="118" max="122" width="5.81640625" bestFit="1" customWidth="1"/>
    <col min="123" max="123" width="2.81640625" bestFit="1" customWidth="1"/>
    <col min="124" max="124" width="4.81640625" bestFit="1" customWidth="1"/>
    <col min="125" max="127" width="5.81640625" bestFit="1" customWidth="1"/>
    <col min="128" max="128" width="4.81640625" bestFit="1" customWidth="1"/>
    <col min="129" max="135" width="5.81640625" bestFit="1" customWidth="1"/>
    <col min="136" max="136" width="2.81640625" bestFit="1" customWidth="1"/>
    <col min="137" max="139" width="5.81640625" bestFit="1" customWidth="1"/>
    <col min="140" max="140" width="4.81640625" bestFit="1" customWidth="1"/>
    <col min="141" max="145" width="5.81640625" bestFit="1" customWidth="1"/>
    <col min="146" max="146" width="4.81640625" bestFit="1" customWidth="1"/>
    <col min="147" max="147" width="5.81640625" bestFit="1" customWidth="1"/>
    <col min="148" max="148" width="2.81640625" bestFit="1" customWidth="1"/>
    <col min="149" max="151" width="5.81640625" bestFit="1" customWidth="1"/>
    <col min="152" max="152" width="4.81640625" bestFit="1" customWidth="1"/>
    <col min="153" max="155" width="5.81640625" bestFit="1" customWidth="1"/>
    <col min="156" max="156" width="4.81640625" bestFit="1" customWidth="1"/>
    <col min="157" max="157" width="5.81640625" bestFit="1" customWidth="1"/>
    <col min="158" max="158" width="4.81640625" bestFit="1" customWidth="1"/>
    <col min="159" max="159" width="2.81640625" bestFit="1" customWidth="1"/>
    <col min="160" max="166" width="5.81640625" bestFit="1" customWidth="1"/>
    <col min="167" max="167" width="4.81640625" bestFit="1" customWidth="1"/>
    <col min="168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8" width="5.81640625" bestFit="1" customWidth="1"/>
    <col min="179" max="179" width="4.81640625" bestFit="1" customWidth="1"/>
    <col min="180" max="185" width="5.81640625" bestFit="1" customWidth="1"/>
    <col min="186" max="186" width="4.81640625" bestFit="1" customWidth="1"/>
    <col min="187" max="187" width="5.81640625" bestFit="1" customWidth="1"/>
    <col min="188" max="188" width="4.81640625" bestFit="1" customWidth="1"/>
    <col min="189" max="189" width="2.81640625" bestFit="1" customWidth="1"/>
    <col min="190" max="193" width="5.81640625" bestFit="1" customWidth="1"/>
    <col min="194" max="194" width="4.81640625" bestFit="1" customWidth="1"/>
    <col min="195" max="201" width="5.81640625" bestFit="1" customWidth="1"/>
    <col min="202" max="202" width="2.81640625" bestFit="1" customWidth="1"/>
    <col min="203" max="203" width="5.81640625" bestFit="1" customWidth="1"/>
    <col min="204" max="204" width="4.81640625" bestFit="1" customWidth="1"/>
    <col min="205" max="213" width="5.81640625" bestFit="1" customWidth="1"/>
    <col min="214" max="214" width="4.81640625" bestFit="1" customWidth="1"/>
    <col min="215" max="221" width="5.81640625" bestFit="1" customWidth="1"/>
    <col min="222" max="222" width="4.81640625" bestFit="1" customWidth="1"/>
    <col min="223" max="227" width="5.81640625" bestFit="1" customWidth="1"/>
    <col min="228" max="228" width="2.81640625" bestFit="1" customWidth="1"/>
    <col min="229" max="230" width="5.81640625" bestFit="1" customWidth="1"/>
    <col min="231" max="231" width="4.81640625" bestFit="1" customWidth="1"/>
    <col min="232" max="238" width="5.81640625" bestFit="1" customWidth="1"/>
    <col min="239" max="239" width="4.81640625" bestFit="1" customWidth="1"/>
    <col min="240" max="241" width="5.81640625" bestFit="1" customWidth="1"/>
    <col min="242" max="242" width="4.81640625" bestFit="1" customWidth="1"/>
    <col min="243" max="246" width="5.81640625" bestFit="1" customWidth="1"/>
    <col min="247" max="247" width="2.81640625" bestFit="1" customWidth="1"/>
    <col min="248" max="252" width="5.81640625" bestFit="1" customWidth="1"/>
    <col min="253" max="253" width="4.81640625" bestFit="1" customWidth="1"/>
    <col min="254" max="258" width="5.81640625" bestFit="1" customWidth="1"/>
    <col min="259" max="259" width="4.81640625" bestFit="1" customWidth="1"/>
    <col min="260" max="262" width="5.81640625" bestFit="1" customWidth="1"/>
    <col min="263" max="263" width="4.81640625" bestFit="1" customWidth="1"/>
    <col min="264" max="269" width="5.81640625" bestFit="1" customWidth="1"/>
    <col min="270" max="270" width="2.81640625" bestFit="1" customWidth="1"/>
    <col min="271" max="277" width="5.81640625" bestFit="1" customWidth="1"/>
    <col min="278" max="278" width="4.81640625" bestFit="1" customWidth="1"/>
    <col min="279" max="282" width="5.81640625" bestFit="1" customWidth="1"/>
    <col min="283" max="283" width="4.81640625" bestFit="1" customWidth="1"/>
    <col min="284" max="287" width="5.81640625" bestFit="1" customWidth="1"/>
    <col min="288" max="288" width="2.81640625" bestFit="1" customWidth="1"/>
    <col min="289" max="290" width="5.81640625" bestFit="1" customWidth="1"/>
    <col min="291" max="291" width="4.81640625" bestFit="1" customWidth="1"/>
    <col min="292" max="295" width="5.81640625" bestFit="1" customWidth="1"/>
    <col min="296" max="296" width="4.81640625" bestFit="1" customWidth="1"/>
    <col min="297" max="300" width="5.81640625" bestFit="1" customWidth="1"/>
    <col min="301" max="301" width="4.81640625" bestFit="1" customWidth="1"/>
    <col min="302" max="303" width="5.81640625" bestFit="1" customWidth="1"/>
    <col min="304" max="304" width="4.81640625" bestFit="1" customWidth="1"/>
    <col min="305" max="308" width="5.81640625" bestFit="1" customWidth="1"/>
    <col min="309" max="309" width="4.81640625" bestFit="1" customWidth="1"/>
    <col min="310" max="310" width="5.81640625" bestFit="1" customWidth="1"/>
    <col min="311" max="311" width="2.81640625" bestFit="1" customWidth="1"/>
    <col min="312" max="312" width="4.81640625" bestFit="1" customWidth="1"/>
    <col min="313" max="316" width="5.81640625" bestFit="1" customWidth="1"/>
    <col min="317" max="317" width="4.81640625" bestFit="1" customWidth="1"/>
    <col min="318" max="319" width="5.81640625" bestFit="1" customWidth="1"/>
    <col min="320" max="320" width="4.81640625" bestFit="1" customWidth="1"/>
    <col min="321" max="332" width="5.81640625" bestFit="1" customWidth="1"/>
    <col min="333" max="333" width="2.81640625" bestFit="1" customWidth="1"/>
    <col min="334" max="349" width="5.81640625" bestFit="1" customWidth="1"/>
    <col min="350" max="350" width="4.81640625" bestFit="1" customWidth="1"/>
    <col min="351" max="359" width="5.81640625" bestFit="1" customWidth="1"/>
    <col min="360" max="360" width="2.81640625" bestFit="1" customWidth="1"/>
    <col min="361" max="365" width="5.81640625" bestFit="1" customWidth="1"/>
    <col min="366" max="366" width="4.81640625" bestFit="1" customWidth="1"/>
    <col min="367" max="370" width="5.81640625" bestFit="1" customWidth="1"/>
    <col min="371" max="371" width="4.81640625" bestFit="1" customWidth="1"/>
    <col min="372" max="382" width="5.81640625" bestFit="1" customWidth="1"/>
    <col min="383" max="383" width="2.81640625" bestFit="1" customWidth="1"/>
    <col min="384" max="392" width="5.81640625" bestFit="1" customWidth="1"/>
    <col min="393" max="393" width="4.81640625" bestFit="1" customWidth="1"/>
    <col min="394" max="409" width="5.81640625" bestFit="1" customWidth="1"/>
    <col min="410" max="410" width="2.81640625" bestFit="1" customWidth="1"/>
    <col min="411" max="412" width="5.81640625" bestFit="1" customWidth="1"/>
    <col min="413" max="413" width="4.81640625" bestFit="1" customWidth="1"/>
    <col min="414" max="418" width="5.81640625" bestFit="1" customWidth="1"/>
    <col min="419" max="419" width="4.81640625" bestFit="1" customWidth="1"/>
    <col min="420" max="444" width="5.81640625" bestFit="1" customWidth="1"/>
    <col min="445" max="445" width="2.81640625" bestFit="1" customWidth="1"/>
    <col min="446" max="448" width="5.81640625" bestFit="1" customWidth="1"/>
    <col min="449" max="449" width="4.81640625" bestFit="1" customWidth="1"/>
    <col min="450" max="459" width="5.81640625" bestFit="1" customWidth="1"/>
    <col min="460" max="460" width="4.81640625" bestFit="1" customWidth="1"/>
    <col min="461" max="467" width="5.81640625" bestFit="1" customWidth="1"/>
    <col min="468" max="468" width="4.81640625" bestFit="1" customWidth="1"/>
    <col min="469" max="470" width="5.81640625" bestFit="1" customWidth="1"/>
    <col min="471" max="471" width="2.81640625" bestFit="1" customWidth="1"/>
    <col min="472" max="472" width="5.81640625" bestFit="1" customWidth="1"/>
    <col min="473" max="473" width="4.81640625" bestFit="1" customWidth="1"/>
    <col min="474" max="478" width="5.81640625" bestFit="1" customWidth="1"/>
    <col min="479" max="479" width="4.81640625" bestFit="1" customWidth="1"/>
    <col min="480" max="482" width="5.81640625" bestFit="1" customWidth="1"/>
    <col min="483" max="483" width="4.81640625" bestFit="1" customWidth="1"/>
    <col min="484" max="485" width="5.81640625" bestFit="1" customWidth="1"/>
    <col min="486" max="486" width="4.81640625" bestFit="1" customWidth="1"/>
    <col min="487" max="493" width="5.81640625" bestFit="1" customWidth="1"/>
    <col min="494" max="494" width="4.81640625" bestFit="1" customWidth="1"/>
    <col min="495" max="496" width="5.81640625" bestFit="1" customWidth="1"/>
    <col min="497" max="497" width="4.81640625" bestFit="1" customWidth="1"/>
    <col min="498" max="500" width="5.81640625" bestFit="1" customWidth="1"/>
    <col min="501" max="501" width="2.81640625" bestFit="1" customWidth="1"/>
    <col min="502" max="509" width="5.81640625" bestFit="1" customWidth="1"/>
    <col min="510" max="510" width="4.81640625" bestFit="1" customWidth="1"/>
    <col min="511" max="526" width="5.81640625" bestFit="1" customWidth="1"/>
    <col min="527" max="527" width="4.81640625" bestFit="1" customWidth="1"/>
    <col min="528" max="536" width="5.81640625" bestFit="1" customWidth="1"/>
    <col min="537" max="537" width="4.81640625" bestFit="1" customWidth="1"/>
    <col min="538" max="559" width="5.81640625" bestFit="1" customWidth="1"/>
    <col min="560" max="560" width="4.81640625" bestFit="1" customWidth="1"/>
    <col min="561" max="565" width="5.81640625" bestFit="1" customWidth="1"/>
    <col min="566" max="566" width="4.81640625" bestFit="1" customWidth="1"/>
    <col min="567" max="578" width="5.81640625" bestFit="1" customWidth="1"/>
    <col min="579" max="579" width="2.81640625" bestFit="1" customWidth="1"/>
    <col min="580" max="595" width="5.81640625" bestFit="1" customWidth="1"/>
    <col min="596" max="596" width="4.81640625" bestFit="1" customWidth="1"/>
    <col min="597" max="604" width="5.81640625" bestFit="1" customWidth="1"/>
    <col min="605" max="605" width="2.81640625" bestFit="1" customWidth="1"/>
    <col min="606" max="616" width="5.81640625" bestFit="1" customWidth="1"/>
    <col min="617" max="617" width="4.81640625" bestFit="1" customWidth="1"/>
    <col min="618" max="628" width="5.81640625" bestFit="1" customWidth="1"/>
    <col min="629" max="629" width="4.81640625" bestFit="1" customWidth="1"/>
    <col min="630" max="635" width="5.81640625" bestFit="1" customWidth="1"/>
    <col min="636" max="636" width="2.81640625" bestFit="1" customWidth="1"/>
    <col min="637" max="651" width="5.81640625" bestFit="1" customWidth="1"/>
    <col min="652" max="652" width="4.81640625" bestFit="1" customWidth="1"/>
    <col min="653" max="664" width="5.81640625" bestFit="1" customWidth="1"/>
    <col min="665" max="665" width="2.81640625" bestFit="1" customWidth="1"/>
    <col min="666" max="671" width="5.81640625" bestFit="1" customWidth="1"/>
    <col min="672" max="672" width="4.81640625" bestFit="1" customWidth="1"/>
    <col min="673" max="676" width="5.81640625" bestFit="1" customWidth="1"/>
    <col min="677" max="677" width="4.81640625" bestFit="1" customWidth="1"/>
    <col min="678" max="684" width="5.81640625" bestFit="1" customWidth="1"/>
    <col min="685" max="685" width="4.81640625" bestFit="1" customWidth="1"/>
    <col min="686" max="688" width="5.81640625" bestFit="1" customWidth="1"/>
    <col min="689" max="689" width="4.81640625" bestFit="1" customWidth="1"/>
    <col min="690" max="690" width="2.81640625" bestFit="1" customWidth="1"/>
    <col min="691" max="694" width="5.81640625" bestFit="1" customWidth="1"/>
    <col min="695" max="695" width="4.81640625" bestFit="1" customWidth="1"/>
    <col min="696" max="696" width="5.81640625" bestFit="1" customWidth="1"/>
    <col min="697" max="697" width="4.81640625" bestFit="1" customWidth="1"/>
    <col min="698" max="702" width="5.81640625" bestFit="1" customWidth="1"/>
    <col min="703" max="703" width="4.81640625" bestFit="1" customWidth="1"/>
    <col min="704" max="709" width="5.81640625" bestFit="1" customWidth="1"/>
    <col min="710" max="710" width="4.81640625" bestFit="1" customWidth="1"/>
    <col min="711" max="716" width="5.81640625" bestFit="1" customWidth="1"/>
    <col min="717" max="717" width="2.81640625" bestFit="1" customWidth="1"/>
    <col min="718" max="719" width="5.81640625" bestFit="1" customWidth="1"/>
    <col min="720" max="720" width="4.81640625" bestFit="1" customWidth="1"/>
    <col min="721" max="732" width="5.81640625" bestFit="1" customWidth="1"/>
    <col min="733" max="733" width="4.81640625" bestFit="1" customWidth="1"/>
    <col min="734" max="745" width="5.81640625" bestFit="1" customWidth="1"/>
    <col min="746" max="746" width="2.81640625" bestFit="1" customWidth="1"/>
    <col min="747" max="750" width="5.81640625" bestFit="1" customWidth="1"/>
    <col min="751" max="751" width="4.81640625" bestFit="1" customWidth="1"/>
    <col min="752" max="764" width="5.81640625" bestFit="1" customWidth="1"/>
    <col min="765" max="765" width="4.81640625" bestFit="1" customWidth="1"/>
    <col min="766" max="781" width="5.81640625" bestFit="1" customWidth="1"/>
    <col min="782" max="782" width="4.81640625" bestFit="1" customWidth="1"/>
    <col min="783" max="785" width="5.81640625" bestFit="1" customWidth="1"/>
    <col min="786" max="786" width="4.81640625" bestFit="1" customWidth="1"/>
    <col min="787" max="788" width="5.81640625" bestFit="1" customWidth="1"/>
    <col min="789" max="789" width="4.81640625" bestFit="1" customWidth="1"/>
    <col min="790" max="795" width="5.81640625" bestFit="1" customWidth="1"/>
    <col min="796" max="796" width="4.81640625" bestFit="1" customWidth="1"/>
    <col min="797" max="803" width="5.81640625" bestFit="1" customWidth="1"/>
    <col min="804" max="804" width="2.81640625" bestFit="1" customWidth="1"/>
    <col min="805" max="810" width="5.81640625" bestFit="1" customWidth="1"/>
    <col min="811" max="811" width="4.81640625" bestFit="1" customWidth="1"/>
    <col min="812" max="816" width="5.81640625" bestFit="1" customWidth="1"/>
    <col min="817" max="817" width="4.81640625" bestFit="1" customWidth="1"/>
    <col min="818" max="821" width="5.81640625" bestFit="1" customWidth="1"/>
    <col min="822" max="822" width="4.81640625" bestFit="1" customWidth="1"/>
    <col min="823" max="827" width="5.81640625" bestFit="1" customWidth="1"/>
    <col min="828" max="828" width="4.81640625" bestFit="1" customWidth="1"/>
    <col min="829" max="841" width="5.81640625" bestFit="1" customWidth="1"/>
    <col min="842" max="842" width="4.81640625" bestFit="1" customWidth="1"/>
    <col min="843" max="845" width="5.81640625" bestFit="1" customWidth="1"/>
    <col min="846" max="846" width="4.81640625" bestFit="1" customWidth="1"/>
    <col min="847" max="858" width="5.81640625" bestFit="1" customWidth="1"/>
    <col min="859" max="859" width="4.81640625" bestFit="1" customWidth="1"/>
    <col min="860" max="864" width="5.81640625" bestFit="1" customWidth="1"/>
    <col min="865" max="865" width="2.81640625" bestFit="1" customWidth="1"/>
    <col min="866" max="883" width="5.81640625" bestFit="1" customWidth="1"/>
    <col min="884" max="884" width="4.81640625" bestFit="1" customWidth="1"/>
    <col min="885" max="886" width="5.81640625" bestFit="1" customWidth="1"/>
    <col min="887" max="887" width="2.81640625" bestFit="1" customWidth="1"/>
    <col min="888" max="894" width="5.81640625" bestFit="1" customWidth="1"/>
    <col min="895" max="895" width="4.81640625" bestFit="1" customWidth="1"/>
    <col min="896" max="899" width="5.81640625" bestFit="1" customWidth="1"/>
    <col min="900" max="900" width="4.81640625" bestFit="1" customWidth="1"/>
    <col min="901" max="903" width="5.81640625" bestFit="1" customWidth="1"/>
    <col min="904" max="904" width="4.81640625" bestFit="1" customWidth="1"/>
    <col min="905" max="906" width="5.81640625" bestFit="1" customWidth="1"/>
    <col min="907" max="907" width="4.81640625" bestFit="1" customWidth="1"/>
    <col min="908" max="919" width="5.81640625" bestFit="1" customWidth="1"/>
    <col min="920" max="920" width="4.81640625" bestFit="1" customWidth="1"/>
    <col min="921" max="923" width="5.81640625" bestFit="1" customWidth="1"/>
    <col min="924" max="924" width="2.81640625" bestFit="1" customWidth="1"/>
    <col min="925" max="931" width="5.81640625" bestFit="1" customWidth="1"/>
    <col min="932" max="932" width="4.81640625" bestFit="1" customWidth="1"/>
    <col min="933" max="936" width="5.81640625" bestFit="1" customWidth="1"/>
    <col min="937" max="937" width="4.81640625" bestFit="1" customWidth="1"/>
    <col min="938" max="949" width="5.81640625" bestFit="1" customWidth="1"/>
    <col min="950" max="950" width="2.81640625" bestFit="1" customWidth="1"/>
    <col min="951" max="951" width="5.81640625" bestFit="1" customWidth="1"/>
    <col min="952" max="952" width="4.81640625" bestFit="1" customWidth="1"/>
    <col min="953" max="957" width="5.81640625" bestFit="1" customWidth="1"/>
    <col min="958" max="958" width="4.81640625" bestFit="1" customWidth="1"/>
    <col min="959" max="960" width="5.81640625" bestFit="1" customWidth="1"/>
    <col min="961" max="961" width="4.81640625" bestFit="1" customWidth="1"/>
    <col min="962" max="964" width="5.81640625" bestFit="1" customWidth="1"/>
    <col min="965" max="965" width="4.81640625" bestFit="1" customWidth="1"/>
    <col min="966" max="966" width="5.81640625" bestFit="1" customWidth="1"/>
    <col min="967" max="967" width="4.81640625" bestFit="1" customWidth="1"/>
    <col min="968" max="972" width="5.81640625" bestFit="1" customWidth="1"/>
    <col min="973" max="973" width="2.81640625" bestFit="1" customWidth="1"/>
    <col min="974" max="985" width="5.81640625" bestFit="1" customWidth="1"/>
    <col min="986" max="986" width="4.81640625" bestFit="1" customWidth="1"/>
    <col min="987" max="1007" width="5.81640625" bestFit="1" customWidth="1"/>
    <col min="1008" max="1008" width="2.81640625" bestFit="1" customWidth="1"/>
    <col min="1009" max="1013" width="5.81640625" bestFit="1" customWidth="1"/>
    <col min="1014" max="1014" width="4.81640625" bestFit="1" customWidth="1"/>
    <col min="1015" max="1016" width="5.81640625" bestFit="1" customWidth="1"/>
    <col min="1017" max="1018" width="4.81640625" bestFit="1" customWidth="1"/>
    <col min="1019" max="1026" width="5.81640625" bestFit="1" customWidth="1"/>
    <col min="1027" max="1027" width="2.81640625" bestFit="1" customWidth="1"/>
    <col min="1028" max="1031" width="5.81640625" bestFit="1" customWidth="1"/>
    <col min="1032" max="1032" width="4.81640625" bestFit="1" customWidth="1"/>
    <col min="1033" max="1035" width="5.81640625" bestFit="1" customWidth="1"/>
    <col min="1036" max="1036" width="4.81640625" bestFit="1" customWidth="1"/>
    <col min="1037" max="1040" width="5.81640625" bestFit="1" customWidth="1"/>
    <col min="1041" max="1041" width="4.81640625" bestFit="1" customWidth="1"/>
    <col min="1042" max="1042" width="5.81640625" bestFit="1" customWidth="1"/>
    <col min="1043" max="1043" width="4.81640625" bestFit="1" customWidth="1"/>
    <col min="1044" max="1044" width="5.81640625" bestFit="1" customWidth="1"/>
    <col min="1045" max="1045" width="4.81640625" bestFit="1" customWidth="1"/>
    <col min="1046" max="1047" width="5.81640625" bestFit="1" customWidth="1"/>
    <col min="1048" max="1048" width="4.81640625" bestFit="1" customWidth="1"/>
    <col min="1049" max="1055" width="5.81640625" bestFit="1" customWidth="1"/>
    <col min="1056" max="1056" width="2.81640625" bestFit="1" customWidth="1"/>
    <col min="1057" max="1059" width="5.81640625" bestFit="1" customWidth="1"/>
    <col min="1060" max="1060" width="4.81640625" bestFit="1" customWidth="1"/>
    <col min="1061" max="1061" width="5.81640625" bestFit="1" customWidth="1"/>
    <col min="1062" max="1062" width="4.81640625" bestFit="1" customWidth="1"/>
    <col min="1063" max="1075" width="5.81640625" bestFit="1" customWidth="1"/>
    <col min="1076" max="1076" width="4.81640625" bestFit="1" customWidth="1"/>
    <col min="1077" max="1078" width="5.81640625" bestFit="1" customWidth="1"/>
    <col min="1079" max="1079" width="2.81640625" bestFit="1" customWidth="1"/>
    <col min="1080" max="1082" width="5.81640625" bestFit="1" customWidth="1"/>
    <col min="1083" max="1083" width="4.81640625" bestFit="1" customWidth="1"/>
    <col min="1084" max="1086" width="5.81640625" bestFit="1" customWidth="1"/>
    <col min="1087" max="1087" width="4.81640625" bestFit="1" customWidth="1"/>
    <col min="1088" max="1090" width="5.81640625" bestFit="1" customWidth="1"/>
    <col min="1091" max="1091" width="4.81640625" bestFit="1" customWidth="1"/>
    <col min="1092" max="1103" width="5.81640625" bestFit="1" customWidth="1"/>
    <col min="1104" max="1104" width="2.81640625" bestFit="1" customWidth="1"/>
    <col min="1105" max="1106" width="5.81640625" bestFit="1" customWidth="1"/>
    <col min="1107" max="1107" width="4.81640625" bestFit="1" customWidth="1"/>
    <col min="1108" max="1118" width="5.81640625" bestFit="1" customWidth="1"/>
    <col min="1119" max="1119" width="4.81640625" bestFit="1" customWidth="1"/>
    <col min="1120" max="1127" width="5.81640625" bestFit="1" customWidth="1"/>
    <col min="1128" max="1128" width="4.81640625" bestFit="1" customWidth="1"/>
    <col min="1129" max="1131" width="5.81640625" bestFit="1" customWidth="1"/>
    <col min="1132" max="1132" width="2.81640625" bestFit="1" customWidth="1"/>
    <col min="1133" max="1136" width="5.81640625" bestFit="1" customWidth="1"/>
    <col min="1137" max="1137" width="4.81640625" bestFit="1" customWidth="1"/>
    <col min="1138" max="1147" width="5.81640625" bestFit="1" customWidth="1"/>
    <col min="1148" max="1148" width="4.81640625" bestFit="1" customWidth="1"/>
    <col min="1149" max="1149" width="5.81640625" bestFit="1" customWidth="1"/>
    <col min="1150" max="1150" width="4.81640625" bestFit="1" customWidth="1"/>
    <col min="1151" max="1154" width="5.81640625" bestFit="1" customWidth="1"/>
    <col min="1155" max="1155" width="2.81640625" bestFit="1" customWidth="1"/>
    <col min="1156" max="1163" width="5.81640625" bestFit="1" customWidth="1"/>
    <col min="1164" max="1164" width="4.81640625" bestFit="1" customWidth="1"/>
    <col min="1165" max="1179" width="5.81640625" bestFit="1" customWidth="1"/>
    <col min="1180" max="1180" width="4.81640625" bestFit="1" customWidth="1"/>
    <col min="1181" max="1184" width="5.81640625" bestFit="1" customWidth="1"/>
    <col min="1185" max="1185" width="2.81640625" bestFit="1" customWidth="1"/>
    <col min="1186" max="1190" width="5.81640625" bestFit="1" customWidth="1"/>
    <col min="1191" max="1191" width="4.81640625" bestFit="1" customWidth="1"/>
    <col min="1192" max="1193" width="5.81640625" bestFit="1" customWidth="1"/>
    <col min="1194" max="1194" width="4.81640625" bestFit="1" customWidth="1"/>
    <col min="1195" max="1195" width="5.81640625" bestFit="1" customWidth="1"/>
    <col min="1196" max="1196" width="4.81640625" bestFit="1" customWidth="1"/>
    <col min="1197" max="1201" width="5.81640625" bestFit="1" customWidth="1"/>
    <col min="1202" max="1202" width="4.81640625" bestFit="1" customWidth="1"/>
    <col min="1203" max="1206" width="5.81640625" bestFit="1" customWidth="1"/>
    <col min="1207" max="1207" width="4.81640625" bestFit="1" customWidth="1"/>
    <col min="1208" max="1208" width="5.81640625" bestFit="1" customWidth="1"/>
    <col min="1209" max="1209" width="4.81640625" bestFit="1" customWidth="1"/>
    <col min="1210" max="1210" width="5.81640625" bestFit="1" customWidth="1"/>
    <col min="1211" max="1211" width="2.81640625" bestFit="1" customWidth="1"/>
    <col min="1212" max="1218" width="5.81640625" bestFit="1" customWidth="1"/>
    <col min="1219" max="1219" width="4.81640625" bestFit="1" customWidth="1"/>
    <col min="1220" max="1224" width="5.81640625" bestFit="1" customWidth="1"/>
    <col min="1225" max="1225" width="4.81640625" bestFit="1" customWidth="1"/>
    <col min="1226" max="1230" width="5.81640625" bestFit="1" customWidth="1"/>
    <col min="1231" max="1231" width="2.81640625" bestFit="1" customWidth="1"/>
    <col min="1232" max="1233" width="5.81640625" bestFit="1" customWidth="1"/>
    <col min="1234" max="1234" width="4.81640625" bestFit="1" customWidth="1"/>
    <col min="1235" max="1250" width="5.81640625" bestFit="1" customWidth="1"/>
    <col min="1251" max="1251" width="4.81640625" bestFit="1" customWidth="1"/>
    <col min="1252" max="1257" width="5.81640625" bestFit="1" customWidth="1"/>
    <col min="1258" max="1258" width="2.81640625" bestFit="1" customWidth="1"/>
    <col min="1259" max="1263" width="5.81640625" bestFit="1" customWidth="1"/>
    <col min="1264" max="1264" width="4.81640625" bestFit="1" customWidth="1"/>
    <col min="1265" max="1282" width="5.81640625" bestFit="1" customWidth="1"/>
    <col min="1283" max="1283" width="4.81640625" bestFit="1" customWidth="1"/>
    <col min="1284" max="1288" width="5.81640625" bestFit="1" customWidth="1"/>
    <col min="1289" max="1289" width="2.81640625" bestFit="1" customWidth="1"/>
    <col min="1290" max="1290" width="5.81640625" bestFit="1" customWidth="1"/>
    <col min="1291" max="1291" width="4.81640625" bestFit="1" customWidth="1"/>
    <col min="1292" max="1296" width="5.81640625" bestFit="1" customWidth="1"/>
    <col min="1297" max="1297" width="4.81640625" bestFit="1" customWidth="1"/>
    <col min="1298" max="1314" width="5.81640625" bestFit="1" customWidth="1"/>
    <col min="1315" max="1315" width="4.81640625" bestFit="1" customWidth="1"/>
    <col min="1316" max="1330" width="5.81640625" bestFit="1" customWidth="1"/>
    <col min="1331" max="1331" width="4.81640625" bestFit="1" customWidth="1"/>
    <col min="1332" max="1335" width="5.81640625" bestFit="1" customWidth="1"/>
    <col min="1336" max="1336" width="2.81640625" bestFit="1" customWidth="1"/>
    <col min="1337" max="1346" width="5.81640625" bestFit="1" customWidth="1"/>
    <col min="1347" max="1347" width="4.81640625" bestFit="1" customWidth="1"/>
    <col min="1348" max="1359" width="5.81640625" bestFit="1" customWidth="1"/>
    <col min="1360" max="1360" width="4.81640625" bestFit="1" customWidth="1"/>
    <col min="1361" max="1363" width="5.81640625" bestFit="1" customWidth="1"/>
    <col min="1364" max="1364" width="4.81640625" bestFit="1" customWidth="1"/>
    <col min="1365" max="1371" width="5.81640625" bestFit="1" customWidth="1"/>
    <col min="1372" max="1372" width="4.81640625" bestFit="1" customWidth="1"/>
    <col min="1373" max="1381" width="5.81640625" bestFit="1" customWidth="1"/>
    <col min="1382" max="1382" width="2.81640625" bestFit="1" customWidth="1"/>
    <col min="1383" max="1391" width="5.81640625" bestFit="1" customWidth="1"/>
    <col min="1392" max="1392" width="4.81640625" bestFit="1" customWidth="1"/>
    <col min="1393" max="1399" width="5.81640625" bestFit="1" customWidth="1"/>
    <col min="1400" max="1400" width="2.81640625" bestFit="1" customWidth="1"/>
    <col min="1401" max="1413" width="5.81640625" bestFit="1" customWidth="1"/>
    <col min="1414" max="1414" width="4.81640625" bestFit="1" customWidth="1"/>
    <col min="1415" max="1436" width="5.81640625" bestFit="1" customWidth="1"/>
    <col min="1437" max="1437" width="4.81640625" bestFit="1" customWidth="1"/>
    <col min="1438" max="1443" width="5.81640625" bestFit="1" customWidth="1"/>
    <col min="1444" max="1444" width="4.81640625" bestFit="1" customWidth="1"/>
    <col min="1445" max="1445" width="5.81640625" bestFit="1" customWidth="1"/>
    <col min="1446" max="1446" width="2.81640625" bestFit="1" customWidth="1"/>
    <col min="1447" max="1452" width="5.81640625" bestFit="1" customWidth="1"/>
    <col min="1453" max="1453" width="4.81640625" bestFit="1" customWidth="1"/>
    <col min="1454" max="1455" width="5.81640625" bestFit="1" customWidth="1"/>
    <col min="1456" max="1456" width="4.81640625" bestFit="1" customWidth="1"/>
    <col min="1457" max="1473" width="5.81640625" bestFit="1" customWidth="1"/>
    <col min="1474" max="1474" width="4.81640625" bestFit="1" customWidth="1"/>
    <col min="1475" max="1477" width="5.81640625" bestFit="1" customWidth="1"/>
    <col min="1478" max="1478" width="4.81640625" bestFit="1" customWidth="1"/>
    <col min="1479" max="1506" width="5.81640625" bestFit="1" customWidth="1"/>
    <col min="1507" max="1507" width="2.81640625" bestFit="1" customWidth="1"/>
    <col min="1508" max="1520" width="5.81640625" bestFit="1" customWidth="1"/>
    <col min="1521" max="1521" width="4.81640625" bestFit="1" customWidth="1"/>
    <col min="1522" max="1530" width="5.81640625" bestFit="1" customWidth="1"/>
    <col min="1531" max="1531" width="2.81640625" bestFit="1" customWidth="1"/>
    <col min="1532" max="1542" width="5.81640625" bestFit="1" customWidth="1"/>
    <col min="1543" max="1543" width="4.81640625" bestFit="1" customWidth="1"/>
    <col min="1544" max="1546" width="5.81640625" bestFit="1" customWidth="1"/>
    <col min="1547" max="1547" width="2.81640625" bestFit="1" customWidth="1"/>
    <col min="1548" max="1555" width="5.81640625" bestFit="1" customWidth="1"/>
    <col min="1556" max="1556" width="4.81640625" bestFit="1" customWidth="1"/>
    <col min="1557" max="1562" width="5.81640625" bestFit="1" customWidth="1"/>
    <col min="1563" max="1563" width="4.81640625" bestFit="1" customWidth="1"/>
    <col min="1564" max="1567" width="5.81640625" bestFit="1" customWidth="1"/>
    <col min="1568" max="1568" width="4.81640625" bestFit="1" customWidth="1"/>
    <col min="1569" max="1577" width="5.81640625" bestFit="1" customWidth="1"/>
    <col min="1578" max="1578" width="2.81640625" bestFit="1" customWidth="1"/>
    <col min="1579" max="1579" width="4.81640625" bestFit="1" customWidth="1"/>
    <col min="1580" max="1582" width="5.81640625" bestFit="1" customWidth="1"/>
    <col min="1583" max="1583" width="4.81640625" bestFit="1" customWidth="1"/>
    <col min="1584" max="1591" width="5.81640625" bestFit="1" customWidth="1"/>
    <col min="1592" max="1592" width="2.81640625" bestFit="1" customWidth="1"/>
    <col min="1593" max="1598" width="5.81640625" bestFit="1" customWidth="1"/>
    <col min="1599" max="1599" width="4.81640625" bestFit="1" customWidth="1"/>
    <col min="1600" max="1602" width="5.81640625" bestFit="1" customWidth="1"/>
    <col min="1603" max="1603" width="4.81640625" bestFit="1" customWidth="1"/>
    <col min="1604" max="1605" width="5.81640625" bestFit="1" customWidth="1"/>
    <col min="1606" max="1606" width="4.81640625" bestFit="1" customWidth="1"/>
    <col min="1607" max="1608" width="5.81640625" bestFit="1" customWidth="1"/>
    <col min="1609" max="1609" width="4.81640625" bestFit="1" customWidth="1"/>
    <col min="1610" max="1611" width="5.81640625" bestFit="1" customWidth="1"/>
    <col min="1612" max="1612" width="4.81640625" bestFit="1" customWidth="1"/>
    <col min="1613" max="1621" width="5.81640625" bestFit="1" customWidth="1"/>
    <col min="1622" max="1622" width="4.81640625" bestFit="1" customWidth="1"/>
    <col min="1623" max="1649" width="5.81640625" bestFit="1" customWidth="1"/>
    <col min="1650" max="1650" width="4.81640625" bestFit="1" customWidth="1"/>
    <col min="1651" max="1652" width="5.81640625" bestFit="1" customWidth="1"/>
    <col min="1653" max="1653" width="4.81640625" bestFit="1" customWidth="1"/>
    <col min="1654" max="1671" width="5.81640625" bestFit="1" customWidth="1"/>
    <col min="1672" max="1672" width="4.81640625" bestFit="1" customWidth="1"/>
    <col min="1673" max="1691" width="5.81640625" bestFit="1" customWidth="1"/>
    <col min="1692" max="1692" width="4.81640625" bestFit="1" customWidth="1"/>
    <col min="1693" max="1694" width="5.81640625" bestFit="1" customWidth="1"/>
    <col min="1695" max="1695" width="2.81640625" bestFit="1" customWidth="1"/>
    <col min="1696" max="1700" width="5.81640625" bestFit="1" customWidth="1"/>
    <col min="1701" max="1701" width="4.81640625" bestFit="1" customWidth="1"/>
    <col min="1702" max="1717" width="5.81640625" bestFit="1" customWidth="1"/>
    <col min="1718" max="1718" width="2.81640625" bestFit="1" customWidth="1"/>
    <col min="1719" max="1719" width="4.81640625" bestFit="1" customWidth="1"/>
    <col min="1720" max="1723" width="5.81640625" bestFit="1" customWidth="1"/>
    <col min="1724" max="1724" width="4.81640625" bestFit="1" customWidth="1"/>
    <col min="1725" max="1725" width="5.81640625" bestFit="1" customWidth="1"/>
    <col min="1726" max="1726" width="4.81640625" bestFit="1" customWidth="1"/>
    <col min="1727" max="1740" width="5.81640625" bestFit="1" customWidth="1"/>
    <col min="1741" max="1741" width="4.81640625" bestFit="1" customWidth="1"/>
    <col min="1742" max="1748" width="5.81640625" bestFit="1" customWidth="1"/>
    <col min="1749" max="1749" width="4.81640625" bestFit="1" customWidth="1"/>
    <col min="1750" max="1752" width="5.81640625" bestFit="1" customWidth="1"/>
    <col min="1753" max="1753" width="4.81640625" bestFit="1" customWidth="1"/>
    <col min="1754" max="1757" width="5.81640625" bestFit="1" customWidth="1"/>
    <col min="1758" max="1758" width="4.81640625" bestFit="1" customWidth="1"/>
    <col min="1759" max="1760" width="5.81640625" bestFit="1" customWidth="1"/>
    <col min="1761" max="1761" width="4.81640625" bestFit="1" customWidth="1"/>
    <col min="1762" max="1763" width="5.81640625" bestFit="1" customWidth="1"/>
    <col min="1764" max="1764" width="4.81640625" bestFit="1" customWidth="1"/>
    <col min="1765" max="1768" width="5.81640625" bestFit="1" customWidth="1"/>
    <col min="1769" max="1769" width="4.81640625" bestFit="1" customWidth="1"/>
    <col min="1770" max="1771" width="5.81640625" bestFit="1" customWidth="1"/>
    <col min="1772" max="1772" width="2.81640625" bestFit="1" customWidth="1"/>
    <col min="1773" max="1773" width="4.81640625" bestFit="1" customWidth="1"/>
    <col min="1774" max="1774" width="5.81640625" bestFit="1" customWidth="1"/>
    <col min="1775" max="1775" width="4.81640625" bestFit="1" customWidth="1"/>
    <col min="1776" max="1778" width="5.81640625" bestFit="1" customWidth="1"/>
    <col min="1779" max="1779" width="4.81640625" bestFit="1" customWidth="1"/>
    <col min="1780" max="1789" width="5.81640625" bestFit="1" customWidth="1"/>
    <col min="1790" max="1790" width="2.81640625" bestFit="1" customWidth="1"/>
    <col min="1791" max="1794" width="5.81640625" bestFit="1" customWidth="1"/>
    <col min="1795" max="1795" width="4.81640625" bestFit="1" customWidth="1"/>
    <col min="1796" max="1806" width="5.81640625" bestFit="1" customWidth="1"/>
    <col min="1807" max="1807" width="4.81640625" bestFit="1" customWidth="1"/>
    <col min="1808" max="1814" width="5.81640625" bestFit="1" customWidth="1"/>
    <col min="1815" max="1815" width="4.81640625" bestFit="1" customWidth="1"/>
    <col min="1816" max="1818" width="5.81640625" bestFit="1" customWidth="1"/>
    <col min="1819" max="1819" width="2.81640625" bestFit="1" customWidth="1"/>
    <col min="1820" max="1824" width="5.81640625" bestFit="1" customWidth="1"/>
    <col min="1825" max="1825" width="4.81640625" bestFit="1" customWidth="1"/>
    <col min="1826" max="1828" width="5.81640625" bestFit="1" customWidth="1"/>
    <col min="1829" max="1829" width="4.81640625" bestFit="1" customWidth="1"/>
    <col min="1830" max="1833" width="5.81640625" bestFit="1" customWidth="1"/>
    <col min="1834" max="1834" width="4.81640625" bestFit="1" customWidth="1"/>
    <col min="1835" max="1837" width="5.81640625" bestFit="1" customWidth="1"/>
    <col min="1838" max="1838" width="4.81640625" bestFit="1" customWidth="1"/>
    <col min="1839" max="1846" width="5.81640625" bestFit="1" customWidth="1"/>
    <col min="1847" max="1847" width="4.81640625" bestFit="1" customWidth="1"/>
    <col min="1848" max="1854" width="5.81640625" bestFit="1" customWidth="1"/>
    <col min="1855" max="1855" width="4.81640625" bestFit="1" customWidth="1"/>
    <col min="1856" max="1867" width="5.81640625" bestFit="1" customWidth="1"/>
    <col min="1868" max="1869" width="4.81640625" bestFit="1" customWidth="1"/>
    <col min="1870" max="1875" width="5.81640625" bestFit="1" customWidth="1"/>
    <col min="1876" max="1876" width="2.81640625" bestFit="1" customWidth="1"/>
    <col min="1877" max="1878" width="5.81640625" bestFit="1" customWidth="1"/>
    <col min="1879" max="1879" width="4.81640625" bestFit="1" customWidth="1"/>
    <col min="1880" max="1883" width="5.81640625" bestFit="1" customWidth="1"/>
    <col min="1884" max="1884" width="4.81640625" bestFit="1" customWidth="1"/>
    <col min="1885" max="1887" width="5.81640625" bestFit="1" customWidth="1"/>
    <col min="1888" max="1888" width="4.81640625" bestFit="1" customWidth="1"/>
    <col min="1889" max="1891" width="5.81640625" bestFit="1" customWidth="1"/>
    <col min="1892" max="1892" width="4.81640625" bestFit="1" customWidth="1"/>
    <col min="1893" max="1900" width="5.81640625" bestFit="1" customWidth="1"/>
    <col min="1901" max="1901" width="2.81640625" bestFit="1" customWidth="1"/>
    <col min="1902" max="1906" width="5.81640625" bestFit="1" customWidth="1"/>
    <col min="1907" max="1907" width="4.81640625" bestFit="1" customWidth="1"/>
    <col min="1908" max="1914" width="5.81640625" bestFit="1" customWidth="1"/>
    <col min="1915" max="1915" width="3.81640625" bestFit="1" customWidth="1"/>
    <col min="1916" max="1922" width="6.81640625" bestFit="1" customWidth="1"/>
    <col min="1923" max="1923" width="5.81640625" bestFit="1" customWidth="1"/>
    <col min="1924" max="1927" width="6.81640625" bestFit="1" customWidth="1"/>
    <col min="1928" max="1928" width="5.81640625" bestFit="1" customWidth="1"/>
    <col min="1929" max="1934" width="6.81640625" bestFit="1" customWidth="1"/>
    <col min="1935" max="1935" width="5.81640625" bestFit="1" customWidth="1"/>
    <col min="1936" max="1939" width="6.81640625" bestFit="1" customWidth="1"/>
    <col min="1940" max="1940" width="5.81640625" bestFit="1" customWidth="1"/>
    <col min="1941" max="1948" width="6.81640625" bestFit="1" customWidth="1"/>
    <col min="1949" max="1949" width="3.81640625" bestFit="1" customWidth="1"/>
    <col min="1950" max="1956" width="6.81640625" bestFit="1" customWidth="1"/>
    <col min="1957" max="1957" width="5.81640625" bestFit="1" customWidth="1"/>
    <col min="1958" max="1964" width="6.81640625" bestFit="1" customWidth="1"/>
    <col min="1965" max="1965" width="3.81640625" bestFit="1" customWidth="1"/>
    <col min="1966" max="1975" width="6.81640625" bestFit="1" customWidth="1"/>
    <col min="1976" max="1976" width="5.81640625" bestFit="1" customWidth="1"/>
    <col min="1977" max="1977" width="6.81640625" bestFit="1" customWidth="1"/>
    <col min="1978" max="1978" width="5.81640625" bestFit="1" customWidth="1"/>
    <col min="1979" max="1982" width="6.81640625" bestFit="1" customWidth="1"/>
    <col min="1983" max="1983" width="5.81640625" bestFit="1" customWidth="1"/>
    <col min="1984" max="1986" width="6.81640625" bestFit="1" customWidth="1"/>
    <col min="1987" max="1987" width="3.81640625" bestFit="1" customWidth="1"/>
    <col min="1988" max="1989" width="6.81640625" bestFit="1" customWidth="1"/>
    <col min="1990" max="1990" width="5.81640625" bestFit="1" customWidth="1"/>
    <col min="1991" max="1997" width="6.81640625" bestFit="1" customWidth="1"/>
    <col min="1998" max="1998" width="3.81640625" bestFit="1" customWidth="1"/>
    <col min="1999" max="2035" width="6.81640625" bestFit="1" customWidth="1"/>
    <col min="2036" max="2036" width="5.81640625" bestFit="1" customWidth="1"/>
    <col min="2037" max="2046" width="6.81640625" bestFit="1" customWidth="1"/>
    <col min="2047" max="2047" width="5.81640625" bestFit="1" customWidth="1"/>
    <col min="2048" max="2060" width="6.81640625" bestFit="1" customWidth="1"/>
    <col min="2061" max="2061" width="3.81640625" bestFit="1" customWidth="1"/>
    <col min="2062" max="2067" width="6.81640625" bestFit="1" customWidth="1"/>
    <col min="2068" max="2068" width="3.81640625" bestFit="1" customWidth="1"/>
    <col min="2069" max="2083" width="6.81640625" bestFit="1" customWidth="1"/>
    <col min="2084" max="2084" width="3.81640625" bestFit="1" customWidth="1"/>
    <col min="2085" max="2100" width="6.81640625" bestFit="1" customWidth="1"/>
    <col min="2101" max="2101" width="5.81640625" bestFit="1" customWidth="1"/>
    <col min="2102" max="2103" width="6.81640625" bestFit="1" customWidth="1"/>
    <col min="2104" max="2104" width="5.81640625" bestFit="1" customWidth="1"/>
    <col min="2105" max="2109" width="6.81640625" bestFit="1" customWidth="1"/>
    <col min="2110" max="2110" width="5.81640625" bestFit="1" customWidth="1"/>
    <col min="2111" max="2114" width="6.81640625" bestFit="1" customWidth="1"/>
    <col min="2115" max="2115" width="5.81640625" bestFit="1" customWidth="1"/>
    <col min="2116" max="2117" width="6.81640625" bestFit="1" customWidth="1"/>
    <col min="2118" max="2118" width="3.81640625" bestFit="1" customWidth="1"/>
    <col min="2119" max="2126" width="6.81640625" bestFit="1" customWidth="1"/>
    <col min="2127" max="2127" width="3.81640625" bestFit="1" customWidth="1"/>
    <col min="2128" max="2136" width="6.81640625" bestFit="1" customWidth="1"/>
    <col min="2137" max="2137" width="3.81640625" bestFit="1" customWidth="1"/>
    <col min="2138" max="2140" width="6.81640625" bestFit="1" customWidth="1"/>
    <col min="2141" max="2141" width="5.81640625" bestFit="1" customWidth="1"/>
    <col min="2142" max="2142" width="3.81640625" bestFit="1" customWidth="1"/>
    <col min="2143" max="2151" width="6.81640625" bestFit="1" customWidth="1"/>
    <col min="2152" max="2152" width="3.81640625" bestFit="1" customWidth="1"/>
    <col min="2153" max="2165" width="6.81640625" bestFit="1" customWidth="1"/>
    <col min="2166" max="2166" width="5.81640625" bestFit="1" customWidth="1"/>
    <col min="2167" max="2174" width="6.81640625" bestFit="1" customWidth="1"/>
    <col min="2175" max="2175" width="5.81640625" bestFit="1" customWidth="1"/>
    <col min="2176" max="2209" width="6.81640625" bestFit="1" customWidth="1"/>
    <col min="2210" max="2210" width="5.81640625" bestFit="1" customWidth="1"/>
    <col min="2211" max="2212" width="6.81640625" bestFit="1" customWidth="1"/>
    <col min="2213" max="2213" width="5.81640625" bestFit="1" customWidth="1"/>
    <col min="2214" max="2225" width="6.81640625" bestFit="1" customWidth="1"/>
    <col min="2226" max="2226" width="3.81640625" bestFit="1" customWidth="1"/>
    <col min="2227" max="2232" width="6.81640625" bestFit="1" customWidth="1"/>
    <col min="2233" max="2233" width="5.81640625" bestFit="1" customWidth="1"/>
    <col min="2234" max="2243" width="6.81640625" bestFit="1" customWidth="1"/>
    <col min="2244" max="2244" width="5.81640625" bestFit="1" customWidth="1"/>
    <col min="2245" max="2249" width="6.81640625" bestFit="1" customWidth="1"/>
    <col min="2250" max="2250" width="3.81640625" bestFit="1" customWidth="1"/>
    <col min="2251" max="2251" width="5.81640625" bestFit="1" customWidth="1"/>
    <col min="2252" max="2259" width="6.81640625" bestFit="1" customWidth="1"/>
    <col min="2260" max="2260" width="3.81640625" bestFit="1" customWidth="1"/>
    <col min="2261" max="2262" width="6.81640625" bestFit="1" customWidth="1"/>
    <col min="2263" max="2263" width="3.81640625" bestFit="1" customWidth="1"/>
    <col min="2264" max="2264" width="5.81640625" bestFit="1" customWidth="1"/>
    <col min="2265" max="2273" width="6.81640625" bestFit="1" customWidth="1"/>
    <col min="2274" max="2274" width="3.81640625" bestFit="1" customWidth="1"/>
    <col min="2275" max="2286" width="6.81640625" bestFit="1" customWidth="1"/>
    <col min="2287" max="2287" width="5.81640625" bestFit="1" customWidth="1"/>
    <col min="2288" max="2301" width="6.81640625" bestFit="1" customWidth="1"/>
    <col min="2302" max="2302" width="3.81640625" bestFit="1" customWidth="1"/>
    <col min="2303" max="2304" width="6.81640625" bestFit="1" customWidth="1"/>
    <col min="2305" max="2305" width="5.81640625" bestFit="1" customWidth="1"/>
    <col min="2306" max="2306" width="6.81640625" bestFit="1" customWidth="1"/>
    <col min="2307" max="2307" width="5.81640625" bestFit="1" customWidth="1"/>
    <col min="2308" max="2312" width="6.81640625" bestFit="1" customWidth="1"/>
    <col min="2313" max="2313" width="5.81640625" bestFit="1" customWidth="1"/>
    <col min="2314" max="2320" width="6.81640625" bestFit="1" customWidth="1"/>
    <col min="2321" max="2321" width="3.81640625" bestFit="1" customWidth="1"/>
    <col min="2322" max="2331" width="6.81640625" bestFit="1" customWidth="1"/>
    <col min="2332" max="2332" width="3.81640625" bestFit="1" customWidth="1"/>
    <col min="2333" max="2342" width="6.81640625" bestFit="1" customWidth="1"/>
    <col min="2343" max="2343" width="3.81640625" bestFit="1" customWidth="1"/>
    <col min="2344" max="2346" width="6.81640625" bestFit="1" customWidth="1"/>
    <col min="2347" max="2347" width="5.81640625" bestFit="1" customWidth="1"/>
    <col min="2348" max="2361" width="6.81640625" bestFit="1" customWidth="1"/>
    <col min="2362" max="2362" width="3.81640625" bestFit="1" customWidth="1"/>
    <col min="2363" max="2363" width="5.81640625" bestFit="1" customWidth="1"/>
    <col min="2364" max="2364" width="6.81640625" bestFit="1" customWidth="1"/>
    <col min="2365" max="2365" width="5.81640625" bestFit="1" customWidth="1"/>
    <col min="2366" max="2377" width="6.81640625" bestFit="1" customWidth="1"/>
    <col min="2378" max="2378" width="5.81640625" bestFit="1" customWidth="1"/>
    <col min="2379" max="2390" width="6.81640625" bestFit="1" customWidth="1"/>
    <col min="2391" max="2391" width="5.81640625" bestFit="1" customWidth="1"/>
    <col min="2392" max="2397" width="6.81640625" bestFit="1" customWidth="1"/>
    <col min="2398" max="2398" width="5.81640625" bestFit="1" customWidth="1"/>
    <col min="2399" max="2399" width="3.81640625" bestFit="1" customWidth="1"/>
    <col min="2400" max="2403" width="6.81640625" bestFit="1" customWidth="1"/>
    <col min="2404" max="2404" width="3.81640625" bestFit="1" customWidth="1"/>
    <col min="2405" max="2406" width="6.81640625" bestFit="1" customWidth="1"/>
    <col min="2407" max="2407" width="5.81640625" bestFit="1" customWidth="1"/>
    <col min="2408" max="2414" width="6.81640625" bestFit="1" customWidth="1"/>
    <col min="2415" max="2415" width="5.81640625" bestFit="1" customWidth="1"/>
    <col min="2416" max="2423" width="6.81640625" bestFit="1" customWidth="1"/>
    <col min="2424" max="2424" width="5.81640625" bestFit="1" customWidth="1"/>
    <col min="2425" max="2432" width="6.81640625" bestFit="1" customWidth="1"/>
    <col min="2433" max="2433" width="5.81640625" bestFit="1" customWidth="1"/>
    <col min="2434" max="2441" width="6.81640625" bestFit="1" customWidth="1"/>
    <col min="2442" max="2442" width="5.81640625" bestFit="1" customWidth="1"/>
    <col min="2443" max="2454" width="6.81640625" bestFit="1" customWidth="1"/>
    <col min="2455" max="2455" width="5.81640625" bestFit="1" customWidth="1"/>
    <col min="2456" max="2465" width="6.81640625" bestFit="1" customWidth="1"/>
    <col min="2466" max="2466" width="5.81640625" bestFit="1" customWidth="1"/>
    <col min="2467" max="2468" width="6.81640625" bestFit="1" customWidth="1"/>
    <col min="2469" max="2469" width="3.81640625" bestFit="1" customWidth="1"/>
    <col min="2470" max="2471" width="6.81640625" bestFit="1" customWidth="1"/>
    <col min="2472" max="2472" width="5.81640625" bestFit="1" customWidth="1"/>
    <col min="2473" max="2473" width="3.81640625" bestFit="1" customWidth="1"/>
    <col min="2474" max="2478" width="6.81640625" bestFit="1" customWidth="1"/>
    <col min="2479" max="2479" width="5.81640625" bestFit="1" customWidth="1"/>
    <col min="2480" max="2482" width="6.81640625" bestFit="1" customWidth="1"/>
    <col min="2483" max="2483" width="3.81640625" bestFit="1" customWidth="1"/>
    <col min="2484" max="2487" width="6.81640625" bestFit="1" customWidth="1"/>
    <col min="2488" max="2488" width="5.81640625" bestFit="1" customWidth="1"/>
    <col min="2489" max="2493" width="6.81640625" bestFit="1" customWidth="1"/>
    <col min="2494" max="2494" width="3.81640625" bestFit="1" customWidth="1"/>
    <col min="2495" max="2495" width="5.81640625" bestFit="1" customWidth="1"/>
    <col min="2496" max="2511" width="6.81640625" bestFit="1" customWidth="1"/>
    <col min="2512" max="2512" width="5.81640625" bestFit="1" customWidth="1"/>
    <col min="2513" max="2514" width="6.81640625" bestFit="1" customWidth="1"/>
    <col min="2515" max="2515" width="3.81640625" bestFit="1" customWidth="1"/>
    <col min="2516" max="2518" width="6.81640625" bestFit="1" customWidth="1"/>
    <col min="2519" max="2519" width="5.81640625" bestFit="1" customWidth="1"/>
    <col min="2520" max="2520" width="6.81640625" bestFit="1" customWidth="1"/>
    <col min="2521" max="2521" width="5.81640625" bestFit="1" customWidth="1"/>
    <col min="2522" max="2526" width="6.81640625" bestFit="1" customWidth="1"/>
    <col min="2527" max="2527" width="3.81640625" bestFit="1" customWidth="1"/>
    <col min="2528" max="2535" width="6.81640625" bestFit="1" customWidth="1"/>
    <col min="2536" max="2536" width="5.81640625" bestFit="1" customWidth="1"/>
    <col min="2537" max="2540" width="6.81640625" bestFit="1" customWidth="1"/>
    <col min="2541" max="2541" width="3.81640625" bestFit="1" customWidth="1"/>
    <col min="2542" max="2545" width="6.81640625" bestFit="1" customWidth="1"/>
    <col min="2546" max="2546" width="5.81640625" bestFit="1" customWidth="1"/>
    <col min="2547" max="2550" width="6.81640625" bestFit="1" customWidth="1"/>
    <col min="2551" max="2551" width="5.81640625" bestFit="1" customWidth="1"/>
    <col min="2552" max="2552" width="3.81640625" bestFit="1" customWidth="1"/>
    <col min="2553" max="2568" width="6.81640625" bestFit="1" customWidth="1"/>
    <col min="2569" max="2569" width="3.81640625" bestFit="1" customWidth="1"/>
    <col min="2570" max="2587" width="6.81640625" bestFit="1" customWidth="1"/>
    <col min="2588" max="2588" width="5.81640625" bestFit="1" customWidth="1"/>
    <col min="2589" max="2591" width="6.81640625" bestFit="1" customWidth="1"/>
    <col min="2592" max="2592" width="3.81640625" bestFit="1" customWidth="1"/>
    <col min="2593" max="2596" width="6.81640625" bestFit="1" customWidth="1"/>
    <col min="2597" max="2597" width="3.81640625" bestFit="1" customWidth="1"/>
    <col min="2598" max="2598" width="5.81640625" bestFit="1" customWidth="1"/>
    <col min="2599" max="2601" width="6.81640625" bestFit="1" customWidth="1"/>
    <col min="2602" max="2602" width="3.81640625" bestFit="1" customWidth="1"/>
    <col min="2603" max="2604" width="6.81640625" bestFit="1" customWidth="1"/>
    <col min="2605" max="2605" width="5.81640625" bestFit="1" customWidth="1"/>
    <col min="2606" max="2610" width="6.81640625" bestFit="1" customWidth="1"/>
    <col min="2611" max="2612" width="5.81640625" bestFit="1" customWidth="1"/>
    <col min="2613" max="2613" width="6.81640625" bestFit="1" customWidth="1"/>
    <col min="2614" max="2614" width="3.81640625" bestFit="1" customWidth="1"/>
    <col min="2615" max="2615" width="6.81640625" bestFit="1" customWidth="1"/>
    <col min="2616" max="2616" width="3.81640625" bestFit="1" customWidth="1"/>
    <col min="2617" max="2626" width="6.81640625" bestFit="1" customWidth="1"/>
    <col min="2627" max="2627" width="3.81640625" bestFit="1" customWidth="1"/>
    <col min="2628" max="2630" width="6.81640625" bestFit="1" customWidth="1"/>
    <col min="2631" max="2631" width="5.81640625" bestFit="1" customWidth="1"/>
    <col min="2632" max="2634" width="6.81640625" bestFit="1" customWidth="1"/>
    <col min="2635" max="2635" width="5.81640625" bestFit="1" customWidth="1"/>
    <col min="2636" max="2643" width="6.81640625" bestFit="1" customWidth="1"/>
    <col min="2644" max="2644" width="5.81640625" bestFit="1" customWidth="1"/>
    <col min="2645" max="2645" width="6.81640625" bestFit="1" customWidth="1"/>
    <col min="2646" max="2646" width="3.81640625" bestFit="1" customWidth="1"/>
    <col min="2647" max="2650" width="6.81640625" bestFit="1" customWidth="1"/>
    <col min="2651" max="2651" width="5.81640625" bestFit="1" customWidth="1"/>
    <col min="2652" max="2655" width="6.81640625" bestFit="1" customWidth="1"/>
    <col min="2656" max="2656" width="5.81640625" bestFit="1" customWidth="1"/>
    <col min="2657" max="2659" width="6.81640625" bestFit="1" customWidth="1"/>
    <col min="2660" max="2660" width="3.81640625" bestFit="1" customWidth="1"/>
    <col min="2661" max="2669" width="6.81640625" bestFit="1" customWidth="1"/>
    <col min="2670" max="2670" width="3.81640625" bestFit="1" customWidth="1"/>
    <col min="2671" max="2671" width="6.81640625" bestFit="1" customWidth="1"/>
    <col min="2672" max="2672" width="3.81640625" bestFit="1" customWidth="1"/>
    <col min="2673" max="2674" width="6.81640625" bestFit="1" customWidth="1"/>
    <col min="2675" max="2675" width="3.81640625" bestFit="1" customWidth="1"/>
    <col min="2676" max="2678" width="6.81640625" bestFit="1" customWidth="1"/>
    <col min="2679" max="2679" width="3.81640625" bestFit="1" customWidth="1"/>
    <col min="2680" max="2680" width="6.81640625" bestFit="1" customWidth="1"/>
    <col min="2681" max="2681" width="3.81640625" bestFit="1" customWidth="1"/>
    <col min="2682" max="2686" width="6.81640625" bestFit="1" customWidth="1"/>
    <col min="2687" max="2687" width="3.81640625" bestFit="1" customWidth="1"/>
    <col min="2688" max="2689" width="6.81640625" bestFit="1" customWidth="1"/>
    <col min="2690" max="2690" width="3.81640625" bestFit="1" customWidth="1"/>
    <col min="2691" max="2696" width="6.81640625" bestFit="1" customWidth="1"/>
    <col min="2697" max="2697" width="3.81640625" bestFit="1" customWidth="1"/>
    <col min="2698" max="2699" width="6.81640625" bestFit="1" customWidth="1"/>
    <col min="2700" max="2700" width="3.81640625" bestFit="1" customWidth="1"/>
    <col min="2701" max="2701" width="5.81640625" bestFit="1" customWidth="1"/>
    <col min="2702" max="2702" width="6.81640625" bestFit="1" customWidth="1"/>
    <col min="2703" max="2703" width="5.81640625" bestFit="1" customWidth="1"/>
    <col min="2704" max="2708" width="6.81640625" bestFit="1" customWidth="1"/>
    <col min="2709" max="2709" width="4.81640625" bestFit="1" customWidth="1"/>
    <col min="2710" max="2710" width="7.81640625" bestFit="1" customWidth="1"/>
    <col min="2711" max="2711" width="4.81640625" bestFit="1" customWidth="1"/>
    <col min="2712" max="2713" width="7.81640625" bestFit="1" customWidth="1"/>
    <col min="2714" max="2714" width="4.81640625" bestFit="1" customWidth="1"/>
    <col min="2715" max="2717" width="7.81640625" bestFit="1" customWidth="1"/>
    <col min="2718" max="2718" width="4.81640625" bestFit="1" customWidth="1"/>
    <col min="2719" max="2721" width="7.81640625" bestFit="1" customWidth="1"/>
    <col min="2722" max="2723" width="4.81640625" bestFit="1" customWidth="1"/>
    <col min="2724" max="2724" width="6.7265625" bestFit="1" customWidth="1"/>
    <col min="2725" max="2725" width="10.7265625" bestFit="1" customWidth="1"/>
    <col min="2726" max="4115" width="4.81640625" bestFit="1" customWidth="1"/>
    <col min="4116" max="4116" width="6.7265625" bestFit="1" customWidth="1"/>
    <col min="4117" max="4117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8380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Roldan</cp:lastModifiedBy>
  <dcterms:created xsi:type="dcterms:W3CDTF">2017-04-20T15:17:24Z</dcterms:created>
  <dcterms:modified xsi:type="dcterms:W3CDTF">2022-09-14T17:19:47Z</dcterms:modified>
</cp:coreProperties>
</file>