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Faculdade\Semestre 4\IA\"/>
    </mc:Choice>
  </mc:AlternateContent>
  <xr:revisionPtr revIDLastSave="0" documentId="13_ncr:1_{93FB1616-6097-42AE-84D0-1A03FE9B1AED}" xr6:coauthVersionLast="45" xr6:coauthVersionMax="47" xr10:uidLastSave="{00000000-0000-0000-0000-000000000000}"/>
  <bookViews>
    <workbookView xWindow="-120" yWindow="-120" windowWidth="29040" windowHeight="15840" xr2:uid="{A3EF053A-E8E1-4916-BF46-62FEBA3895C2}"/>
  </bookViews>
  <sheets>
    <sheet name="Tabela" sheetId="2" r:id="rId1"/>
  </sheets>
  <definedNames>
    <definedName name="_xlnm._FilterDatabase" localSheetId="0" hidden="1">Tabela!$A$1:$L$41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2" l="1"/>
  <c r="S19" i="2"/>
  <c r="S14" i="2"/>
  <c r="S9" i="2"/>
  <c r="S2" i="2"/>
  <c r="F36" i="2"/>
  <c r="F31" i="2"/>
  <c r="F26" i="2"/>
  <c r="F21" i="2"/>
  <c r="F16" i="2"/>
  <c r="K17" i="2"/>
  <c r="K16" i="2"/>
  <c r="K18" i="2" s="1"/>
  <c r="L18" i="2" s="1"/>
  <c r="Q35" i="2" l="1"/>
  <c r="Q34" i="2"/>
  <c r="Q29" i="2"/>
  <c r="Q22" i="2"/>
  <c r="Q21" i="2"/>
  <c r="Q20" i="2"/>
  <c r="Q19" i="2"/>
  <c r="Q7" i="2"/>
  <c r="Q6" i="2"/>
  <c r="Q33" i="2"/>
  <c r="Q31" i="2"/>
  <c r="Q30" i="2"/>
  <c r="Q28" i="2"/>
  <c r="Q26" i="2"/>
  <c r="Q25" i="2"/>
  <c r="Q24" i="2"/>
  <c r="Q23" i="2"/>
  <c r="Q17" i="2"/>
  <c r="Q16" i="2"/>
  <c r="Q15" i="2"/>
  <c r="Q14" i="2"/>
  <c r="Q12" i="2"/>
  <c r="Q11" i="2"/>
  <c r="Q10" i="2"/>
  <c r="Q9" i="2"/>
  <c r="Q4" i="2"/>
  <c r="Q3" i="2"/>
  <c r="Q2" i="2"/>
  <c r="D41" i="2"/>
  <c r="E40" i="2" s="1"/>
  <c r="D39" i="2"/>
  <c r="D38" i="2"/>
  <c r="D36" i="2"/>
  <c r="D34" i="2"/>
  <c r="D33" i="2"/>
  <c r="D32" i="2"/>
  <c r="D31" i="2"/>
  <c r="D29" i="2"/>
  <c r="D28" i="2"/>
  <c r="D27" i="2"/>
  <c r="D26" i="2"/>
  <c r="D21" i="2"/>
  <c r="D22" i="2"/>
  <c r="D23" i="2"/>
  <c r="D24" i="2"/>
  <c r="D17" i="2"/>
  <c r="D18" i="2"/>
  <c r="D19" i="2"/>
  <c r="D16" i="2"/>
  <c r="R34" i="2" l="1"/>
  <c r="R28" i="2"/>
  <c r="R32" i="2"/>
  <c r="R21" i="2"/>
  <c r="R19" i="2"/>
  <c r="R6" i="2"/>
  <c r="R25" i="2"/>
  <c r="R30" i="2"/>
  <c r="R9" i="2"/>
  <c r="E23" i="2"/>
  <c r="R2" i="2"/>
  <c r="R4" i="2"/>
  <c r="E28" i="2"/>
  <c r="R16" i="2"/>
  <c r="E18" i="2"/>
  <c r="R11" i="2"/>
  <c r="R23" i="2"/>
  <c r="R14" i="2"/>
  <c r="E38" i="2"/>
  <c r="E36" i="2"/>
  <c r="E33" i="2"/>
  <c r="E31" i="2"/>
  <c r="E21" i="2"/>
  <c r="E26" i="2"/>
  <c r="E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Salgado</author>
  </authors>
  <commentList>
    <comment ref="K15" authorId="0" shapeId="0" xr:uid="{C05404B8-6670-4A82-B2B9-DE56A5155FB3}">
      <text>
        <r>
          <rPr>
            <b/>
            <sz val="9"/>
            <color indexed="81"/>
            <rFont val="Segoe UI"/>
            <family val="2"/>
          </rPr>
          <t>Daniel Salgado:</t>
        </r>
        <r>
          <rPr>
            <sz val="9"/>
            <color indexed="81"/>
            <rFont val="Segoe UI"/>
            <family val="2"/>
          </rPr>
          <t xml:space="preserve">
Entropia = - (Pi*log2(Pi)+...)
Neste caso, Pi é a probabilidade analisada, até acabar os casos</t>
        </r>
      </text>
    </comment>
  </commentList>
</comments>
</file>

<file path=xl/sharedStrings.xml><?xml version="1.0" encoding="utf-8"?>
<sst xmlns="http://schemas.openxmlformats.org/spreadsheetml/2006/main" count="238" uniqueCount="100">
  <si>
    <t>Item</t>
  </si>
  <si>
    <t>Tabela</t>
  </si>
  <si>
    <t>Probabilidade</t>
  </si>
  <si>
    <t>Ganho</t>
  </si>
  <si>
    <t>Decisão(Target)</t>
  </si>
  <si>
    <t>Sim</t>
  </si>
  <si>
    <t>Não</t>
  </si>
  <si>
    <t>Resultado</t>
  </si>
  <si>
    <t>Exemplo</t>
  </si>
  <si>
    <t>Alternativo</t>
  </si>
  <si>
    <t>Bar</t>
  </si>
  <si>
    <t>Sex/Sab</t>
  </si>
  <si>
    <t>fome</t>
  </si>
  <si>
    <t>Cliente</t>
  </si>
  <si>
    <t>Preço</t>
  </si>
  <si>
    <t>Chuva</t>
  </si>
  <si>
    <t>Res</t>
  </si>
  <si>
    <t>Tipo</t>
  </si>
  <si>
    <t>Tempo</t>
  </si>
  <si>
    <t>conc</t>
  </si>
  <si>
    <t>X1</t>
  </si>
  <si>
    <t>Alguns</t>
  </si>
  <si>
    <t>RRR</t>
  </si>
  <si>
    <t>Francês</t>
  </si>
  <si>
    <t>0-10</t>
  </si>
  <si>
    <t>x2</t>
  </si>
  <si>
    <t>Cheio</t>
  </si>
  <si>
    <t>R</t>
  </si>
  <si>
    <t>Tailandês</t>
  </si>
  <si>
    <t>30-60</t>
  </si>
  <si>
    <t>x3</t>
  </si>
  <si>
    <t>Hamburger</t>
  </si>
  <si>
    <t>x4</t>
  </si>
  <si>
    <t>out./30</t>
  </si>
  <si>
    <t>X5</t>
  </si>
  <si>
    <t>&gt;60</t>
  </si>
  <si>
    <t>X6</t>
  </si>
  <si>
    <t>RR</t>
  </si>
  <si>
    <t>Italiano</t>
  </si>
  <si>
    <t>X7</t>
  </si>
  <si>
    <t>Nenhum</t>
  </si>
  <si>
    <t>X8</t>
  </si>
  <si>
    <t>X9</t>
  </si>
  <si>
    <t>X10</t>
  </si>
  <si>
    <t>X11</t>
  </si>
  <si>
    <t>X12</t>
  </si>
  <si>
    <t>Alternativo SN</t>
  </si>
  <si>
    <t>Alternativo SS</t>
  </si>
  <si>
    <t>Alternativo NS</t>
  </si>
  <si>
    <t>Alternativo NN</t>
  </si>
  <si>
    <t>Bar SS</t>
  </si>
  <si>
    <t>Bar SN</t>
  </si>
  <si>
    <t>Bar NS</t>
  </si>
  <si>
    <t>Bar NN</t>
  </si>
  <si>
    <t>Sex/Sab SS</t>
  </si>
  <si>
    <t>Sex/Sab SN</t>
  </si>
  <si>
    <t>Sex/Sab NS</t>
  </si>
  <si>
    <t>Sex/Sab NN</t>
  </si>
  <si>
    <t>Fome SS</t>
  </si>
  <si>
    <t>Fome SN</t>
  </si>
  <si>
    <t>Fome NS</t>
  </si>
  <si>
    <t>Fome NN</t>
  </si>
  <si>
    <t>Clientes NS</t>
  </si>
  <si>
    <t>Clientes NN</t>
  </si>
  <si>
    <t>Clientes AS</t>
  </si>
  <si>
    <t>Clientes AN</t>
  </si>
  <si>
    <t>Clientes CS</t>
  </si>
  <si>
    <t>Clientes CN</t>
  </si>
  <si>
    <t>Total</t>
  </si>
  <si>
    <t>Preço RRRS</t>
  </si>
  <si>
    <t>Preço RRRN</t>
  </si>
  <si>
    <t>Preço RRS</t>
  </si>
  <si>
    <t>Preço RRN</t>
  </si>
  <si>
    <t>Preço RS</t>
  </si>
  <si>
    <t>Preço RN</t>
  </si>
  <si>
    <t>Chuva SS</t>
  </si>
  <si>
    <t>Chuva SN</t>
  </si>
  <si>
    <t>Chuva NS</t>
  </si>
  <si>
    <t>Chuva NN</t>
  </si>
  <si>
    <t>Res SS</t>
  </si>
  <si>
    <t>Res SN</t>
  </si>
  <si>
    <t>Res NS</t>
  </si>
  <si>
    <t>Res NN</t>
  </si>
  <si>
    <t>Tailandês S</t>
  </si>
  <si>
    <t>Tailandês N</t>
  </si>
  <si>
    <t>Hamburguer S</t>
  </si>
  <si>
    <t>Hamburguer N</t>
  </si>
  <si>
    <t>Francês S</t>
  </si>
  <si>
    <t>Francês N</t>
  </si>
  <si>
    <t>Italiano N</t>
  </si>
  <si>
    <t>Italiano S</t>
  </si>
  <si>
    <t>Tempo 0-10 S</t>
  </si>
  <si>
    <t>Tempo 0-10 N</t>
  </si>
  <si>
    <t>Tempo 30-60 S</t>
  </si>
  <si>
    <t>Tempo 30-60 N</t>
  </si>
  <si>
    <t>Tempo &gt;60 N</t>
  </si>
  <si>
    <t>Tempo &gt;60 S</t>
  </si>
  <si>
    <t>Tempo out./30 S</t>
  </si>
  <si>
    <t>Tempo out./30 N</t>
  </si>
  <si>
    <t>Entropia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</si>
</sst>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rgb="FF24242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2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2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/>
    <xf numFmtId="12" fontId="0" fillId="0" borderId="0" xfId="0" applyNumberFormat="1" applyBorder="1"/>
    <xf numFmtId="0" fontId="4" fillId="0" borderId="2" xfId="0" applyFont="1" applyBorder="1" applyAlignment="1">
      <alignment horizontal="center" vertical="center"/>
    </xf>
    <xf numFmtId="12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2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2" fontId="7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588D-4F49-4C9E-8CFD-EBD4DCB8DC96}">
  <dimension ref="A1:S85"/>
  <sheetViews>
    <sheetView tabSelected="1" topLeftCell="A4" zoomScale="85" zoomScaleNormal="85" workbookViewId="0">
      <selection activeCell="H42" sqref="H42"/>
    </sheetView>
  </sheetViews>
  <sheetFormatPr defaultRowHeight="15" x14ac:dyDescent="0.25"/>
  <cols>
    <col min="1" max="1" width="15" customWidth="1"/>
    <col min="2" max="2" width="11.7109375" style="2" customWidth="1"/>
    <col min="3" max="3" width="11.42578125" bestFit="1" customWidth="1"/>
    <col min="8" max="8" width="20.7109375" customWidth="1"/>
    <col min="10" max="10" width="22" customWidth="1"/>
    <col min="11" max="11" width="16.28515625" customWidth="1"/>
    <col min="14" max="14" width="24" customWidth="1"/>
    <col min="15" max="15" width="9.140625" bestFit="1" customWidth="1"/>
    <col min="17" max="17" width="12" customWidth="1"/>
    <col min="18" max="18" width="14.5703125" customWidth="1"/>
    <col min="19" max="19" width="13.28515625" customWidth="1"/>
  </cols>
  <sheetData>
    <row r="1" spans="1:19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3"/>
      <c r="N1" s="3"/>
      <c r="O1" s="4"/>
      <c r="P1" s="4" t="s">
        <v>68</v>
      </c>
      <c r="Q1" s="3"/>
      <c r="R1" s="3"/>
      <c r="S1" s="3" t="s">
        <v>3</v>
      </c>
    </row>
    <row r="2" spans="1:19" ht="15.75" x14ac:dyDescent="0.25">
      <c r="A2" s="5" t="s">
        <v>20</v>
      </c>
      <c r="B2" s="6" t="s">
        <v>5</v>
      </c>
      <c r="C2" s="6" t="s">
        <v>6</v>
      </c>
      <c r="D2" s="6" t="s">
        <v>6</v>
      </c>
      <c r="E2" s="6" t="s">
        <v>5</v>
      </c>
      <c r="F2" s="6" t="s">
        <v>21</v>
      </c>
      <c r="G2" s="6" t="s">
        <v>22</v>
      </c>
      <c r="H2" s="6" t="s">
        <v>6</v>
      </c>
      <c r="I2" s="6" t="s">
        <v>5</v>
      </c>
      <c r="J2" s="6" t="s">
        <v>23</v>
      </c>
      <c r="K2" s="6" t="s">
        <v>24</v>
      </c>
      <c r="L2" s="5" t="s">
        <v>5</v>
      </c>
      <c r="M2" s="10"/>
      <c r="N2" s="7" t="s">
        <v>69</v>
      </c>
      <c r="O2" s="8">
        <v>0.33333333333333331</v>
      </c>
      <c r="P2" s="8">
        <v>3</v>
      </c>
      <c r="Q2" s="9">
        <f>-(O2*(LOG(O2,2)))</f>
        <v>0.52832083357371873</v>
      </c>
      <c r="R2" s="7">
        <f>SUM(Q2,Q3)</f>
        <v>0.91829583405448956</v>
      </c>
      <c r="S2" s="7">
        <f>SUM(K18,-((P3*R2)+(P5*R4)+(P7*R6)))</f>
        <v>0.19570962879973075</v>
      </c>
    </row>
    <row r="3" spans="1:19" ht="15.75" x14ac:dyDescent="0.25">
      <c r="A3" s="5" t="s">
        <v>25</v>
      </c>
      <c r="B3" s="6" t="s">
        <v>5</v>
      </c>
      <c r="C3" s="6" t="s">
        <v>6</v>
      </c>
      <c r="D3" s="6" t="s">
        <v>6</v>
      </c>
      <c r="E3" s="6" t="s">
        <v>5</v>
      </c>
      <c r="F3" s="6" t="s">
        <v>26</v>
      </c>
      <c r="G3" s="6" t="s">
        <v>27</v>
      </c>
      <c r="H3" s="6" t="s">
        <v>6</v>
      </c>
      <c r="I3" s="6" t="s">
        <v>6</v>
      </c>
      <c r="J3" s="6" t="s">
        <v>28</v>
      </c>
      <c r="K3" s="6" t="s">
        <v>29</v>
      </c>
      <c r="L3" s="5" t="s">
        <v>6</v>
      </c>
      <c r="M3" s="10"/>
      <c r="N3" s="7" t="s">
        <v>70</v>
      </c>
      <c r="O3" s="8">
        <v>0.66666666666666663</v>
      </c>
      <c r="P3" s="8">
        <v>0.25</v>
      </c>
      <c r="Q3" s="9">
        <f t="shared" ref="Q3:Q7" si="0">-(O3*(LOG(O3,2)))</f>
        <v>0.38997500048077083</v>
      </c>
      <c r="R3" s="7"/>
      <c r="S3" s="7"/>
    </row>
    <row r="4" spans="1:19" ht="15.75" x14ac:dyDescent="0.25">
      <c r="A4" s="5" t="s">
        <v>30</v>
      </c>
      <c r="B4" s="6" t="s">
        <v>6</v>
      </c>
      <c r="C4" s="6" t="s">
        <v>5</v>
      </c>
      <c r="D4" s="6" t="s">
        <v>6</v>
      </c>
      <c r="E4" s="6" t="s">
        <v>6</v>
      </c>
      <c r="F4" s="6" t="s">
        <v>21</v>
      </c>
      <c r="G4" s="6" t="s">
        <v>27</v>
      </c>
      <c r="H4" s="6" t="s">
        <v>6</v>
      </c>
      <c r="I4" s="6" t="s">
        <v>6</v>
      </c>
      <c r="J4" s="6" t="s">
        <v>31</v>
      </c>
      <c r="K4" s="6" t="s">
        <v>24</v>
      </c>
      <c r="L4" s="5" t="s">
        <v>5</v>
      </c>
      <c r="M4" s="10"/>
      <c r="N4" s="7" t="s">
        <v>71</v>
      </c>
      <c r="O4" s="8">
        <v>1</v>
      </c>
      <c r="P4" s="8">
        <v>2</v>
      </c>
      <c r="Q4" s="9">
        <f t="shared" si="0"/>
        <v>0</v>
      </c>
      <c r="R4" s="7">
        <f>SUM(Q4,Q5)</f>
        <v>0</v>
      </c>
      <c r="S4" s="7"/>
    </row>
    <row r="5" spans="1:19" ht="15.75" x14ac:dyDescent="0.25">
      <c r="A5" s="5" t="s">
        <v>32</v>
      </c>
      <c r="B5" s="6" t="s">
        <v>5</v>
      </c>
      <c r="C5" s="6" t="s">
        <v>6</v>
      </c>
      <c r="D5" s="6" t="s">
        <v>5</v>
      </c>
      <c r="E5" s="6" t="s">
        <v>5</v>
      </c>
      <c r="F5" s="6" t="s">
        <v>26</v>
      </c>
      <c r="G5" s="6" t="s">
        <v>27</v>
      </c>
      <c r="H5" s="6" t="s">
        <v>5</v>
      </c>
      <c r="I5" s="6" t="s">
        <v>6</v>
      </c>
      <c r="J5" s="6" t="s">
        <v>28</v>
      </c>
      <c r="K5" s="6" t="s">
        <v>33</v>
      </c>
      <c r="L5" s="5" t="s">
        <v>5</v>
      </c>
      <c r="M5" s="10"/>
      <c r="N5" s="7" t="s">
        <v>72</v>
      </c>
      <c r="O5" s="8">
        <v>0</v>
      </c>
      <c r="P5" s="8">
        <v>0.16666666666666666</v>
      </c>
      <c r="Q5" s="9">
        <v>0</v>
      </c>
      <c r="R5" s="7"/>
      <c r="S5" s="7"/>
    </row>
    <row r="6" spans="1:19" ht="15.75" x14ac:dyDescent="0.25">
      <c r="A6" s="5" t="s">
        <v>34</v>
      </c>
      <c r="B6" s="6" t="s">
        <v>5</v>
      </c>
      <c r="C6" s="6" t="s">
        <v>6</v>
      </c>
      <c r="D6" s="6" t="s">
        <v>5</v>
      </c>
      <c r="E6" s="6" t="s">
        <v>6</v>
      </c>
      <c r="F6" s="6" t="s">
        <v>26</v>
      </c>
      <c r="G6" s="6" t="s">
        <v>22</v>
      </c>
      <c r="H6" s="6" t="s">
        <v>6</v>
      </c>
      <c r="I6" s="6" t="s">
        <v>5</v>
      </c>
      <c r="J6" s="6" t="s">
        <v>23</v>
      </c>
      <c r="K6" s="6" t="s">
        <v>35</v>
      </c>
      <c r="L6" s="5" t="s">
        <v>6</v>
      </c>
      <c r="M6" s="10"/>
      <c r="N6" s="7" t="s">
        <v>73</v>
      </c>
      <c r="O6" s="8">
        <v>0.42857142857142855</v>
      </c>
      <c r="P6" s="8">
        <v>7</v>
      </c>
      <c r="Q6" s="9">
        <f>-(O6*(LOG(O6,2)))</f>
        <v>0.52388246628704915</v>
      </c>
      <c r="R6" s="7">
        <f>SUM(Q6,Q7)</f>
        <v>0.98522813603425163</v>
      </c>
      <c r="S6" s="7"/>
    </row>
    <row r="7" spans="1:19" ht="15.75" x14ac:dyDescent="0.25">
      <c r="A7" s="5" t="s">
        <v>36</v>
      </c>
      <c r="B7" s="6" t="s">
        <v>6</v>
      </c>
      <c r="C7" s="6" t="s">
        <v>5</v>
      </c>
      <c r="D7" s="6" t="s">
        <v>6</v>
      </c>
      <c r="E7" s="6" t="s">
        <v>5</v>
      </c>
      <c r="F7" s="6" t="s">
        <v>21</v>
      </c>
      <c r="G7" s="6" t="s">
        <v>37</v>
      </c>
      <c r="H7" s="6" t="s">
        <v>5</v>
      </c>
      <c r="I7" s="6" t="s">
        <v>5</v>
      </c>
      <c r="J7" s="6" t="s">
        <v>38</v>
      </c>
      <c r="K7" s="6" t="s">
        <v>24</v>
      </c>
      <c r="L7" s="5" t="s">
        <v>5</v>
      </c>
      <c r="M7" s="10"/>
      <c r="N7" s="7" t="s">
        <v>74</v>
      </c>
      <c r="O7" s="8">
        <v>0.5714285714285714</v>
      </c>
      <c r="P7" s="8">
        <v>0.58333333333333337</v>
      </c>
      <c r="Q7" s="9">
        <f t="shared" si="0"/>
        <v>0.46134566974720242</v>
      </c>
      <c r="R7" s="7"/>
      <c r="S7" s="7"/>
    </row>
    <row r="8" spans="1:19" ht="31.5" x14ac:dyDescent="0.25">
      <c r="A8" s="5" t="s">
        <v>39</v>
      </c>
      <c r="B8" s="6" t="s">
        <v>6</v>
      </c>
      <c r="C8" s="6" t="s">
        <v>5</v>
      </c>
      <c r="D8" s="6" t="s">
        <v>6</v>
      </c>
      <c r="E8" s="6" t="s">
        <v>6</v>
      </c>
      <c r="F8" s="6" t="s">
        <v>40</v>
      </c>
      <c r="G8" s="6" t="s">
        <v>27</v>
      </c>
      <c r="H8" s="6" t="s">
        <v>5</v>
      </c>
      <c r="I8" s="6" t="s">
        <v>6</v>
      </c>
      <c r="J8" s="6" t="s">
        <v>31</v>
      </c>
      <c r="K8" s="6" t="s">
        <v>24</v>
      </c>
      <c r="L8" s="5" t="s">
        <v>6</v>
      </c>
      <c r="M8" s="10"/>
      <c r="N8" s="10"/>
      <c r="O8" s="11"/>
      <c r="P8" s="11" t="s">
        <v>68</v>
      </c>
      <c r="Q8" s="12"/>
      <c r="R8" s="10"/>
      <c r="S8" s="10" t="s">
        <v>3</v>
      </c>
    </row>
    <row r="9" spans="1:19" ht="15.75" x14ac:dyDescent="0.25">
      <c r="A9" s="5" t="s">
        <v>41</v>
      </c>
      <c r="B9" s="6" t="s">
        <v>6</v>
      </c>
      <c r="C9" s="6" t="s">
        <v>6</v>
      </c>
      <c r="D9" s="6" t="s">
        <v>6</v>
      </c>
      <c r="E9" s="6" t="s">
        <v>5</v>
      </c>
      <c r="F9" s="6" t="s">
        <v>21</v>
      </c>
      <c r="G9" s="6" t="s">
        <v>37</v>
      </c>
      <c r="H9" s="6" t="s">
        <v>5</v>
      </c>
      <c r="I9" s="6" t="s">
        <v>5</v>
      </c>
      <c r="J9" s="6" t="s">
        <v>28</v>
      </c>
      <c r="K9" s="6" t="s">
        <v>24</v>
      </c>
      <c r="L9" s="5" t="s">
        <v>5</v>
      </c>
      <c r="M9" s="10"/>
      <c r="N9" s="7" t="s">
        <v>75</v>
      </c>
      <c r="O9" s="8">
        <v>0.6</v>
      </c>
      <c r="P9" s="8">
        <v>5</v>
      </c>
      <c r="Q9" s="9">
        <f t="shared" ref="Q9:Q12" si="1">-(O9*(LOG(O9,2)))</f>
        <v>0.44217935649972373</v>
      </c>
      <c r="R9" s="7">
        <f t="shared" ref="R9:R11" si="2">SUM(Q9,Q10)</f>
        <v>0.97095059445466858</v>
      </c>
      <c r="S9" s="7">
        <f>SUM(K18,-((P10*R9)+(P12*R11)))</f>
        <v>2.0720839623907805E-2</v>
      </c>
    </row>
    <row r="10" spans="1:19" ht="15.75" x14ac:dyDescent="0.25">
      <c r="A10" s="5" t="s">
        <v>42</v>
      </c>
      <c r="B10" s="6" t="s">
        <v>6</v>
      </c>
      <c r="C10" s="6" t="s">
        <v>5</v>
      </c>
      <c r="D10" s="6" t="s">
        <v>5</v>
      </c>
      <c r="E10" s="6" t="s">
        <v>6</v>
      </c>
      <c r="F10" s="6" t="s">
        <v>26</v>
      </c>
      <c r="G10" s="6" t="s">
        <v>27</v>
      </c>
      <c r="H10" s="6" t="s">
        <v>5</v>
      </c>
      <c r="I10" s="6" t="s">
        <v>6</v>
      </c>
      <c r="J10" s="6" t="s">
        <v>31</v>
      </c>
      <c r="K10" s="6" t="s">
        <v>35</v>
      </c>
      <c r="L10" s="5" t="s">
        <v>6</v>
      </c>
      <c r="M10" s="10"/>
      <c r="N10" s="7" t="s">
        <v>76</v>
      </c>
      <c r="O10" s="8">
        <v>0.4</v>
      </c>
      <c r="P10" s="8">
        <v>0.41666666666666669</v>
      </c>
      <c r="Q10" s="9">
        <f t="shared" si="1"/>
        <v>0.52877123795494485</v>
      </c>
      <c r="R10" s="7"/>
      <c r="S10" s="7"/>
    </row>
    <row r="11" spans="1:19" ht="15.75" x14ac:dyDescent="0.25">
      <c r="A11" s="5" t="s">
        <v>43</v>
      </c>
      <c r="B11" s="6" t="s">
        <v>5</v>
      </c>
      <c r="C11" s="6" t="s">
        <v>5</v>
      </c>
      <c r="D11" s="6" t="s">
        <v>5</v>
      </c>
      <c r="E11" s="6" t="s">
        <v>5</v>
      </c>
      <c r="F11" s="6" t="s">
        <v>26</v>
      </c>
      <c r="G11" s="6" t="s">
        <v>22</v>
      </c>
      <c r="H11" s="6" t="s">
        <v>6</v>
      </c>
      <c r="I11" s="6" t="s">
        <v>5</v>
      </c>
      <c r="J11" s="6" t="s">
        <v>38</v>
      </c>
      <c r="K11" s="6" t="s">
        <v>33</v>
      </c>
      <c r="L11" s="5" t="s">
        <v>6</v>
      </c>
      <c r="M11" s="10"/>
      <c r="N11" s="7" t="s">
        <v>77</v>
      </c>
      <c r="O11" s="8">
        <v>0.42857142857142855</v>
      </c>
      <c r="P11" s="8">
        <v>7</v>
      </c>
      <c r="Q11" s="9">
        <f t="shared" si="1"/>
        <v>0.52388246628704915</v>
      </c>
      <c r="R11" s="7">
        <f t="shared" si="2"/>
        <v>0.98522813603425163</v>
      </c>
      <c r="S11" s="7"/>
    </row>
    <row r="12" spans="1:19" ht="31.5" x14ac:dyDescent="0.25">
      <c r="A12" s="5" t="s">
        <v>44</v>
      </c>
      <c r="B12" s="6" t="s">
        <v>6</v>
      </c>
      <c r="C12" s="6" t="s">
        <v>6</v>
      </c>
      <c r="D12" s="6" t="s">
        <v>6</v>
      </c>
      <c r="E12" s="6" t="s">
        <v>6</v>
      </c>
      <c r="F12" s="6" t="s">
        <v>40</v>
      </c>
      <c r="G12" s="6" t="s">
        <v>27</v>
      </c>
      <c r="H12" s="6" t="s">
        <v>6</v>
      </c>
      <c r="I12" s="6" t="s">
        <v>6</v>
      </c>
      <c r="J12" s="6" t="s">
        <v>28</v>
      </c>
      <c r="K12" s="6" t="s">
        <v>24</v>
      </c>
      <c r="L12" s="5" t="s">
        <v>6</v>
      </c>
      <c r="M12" s="10"/>
      <c r="N12" s="7" t="s">
        <v>78</v>
      </c>
      <c r="O12" s="8">
        <v>0.5714285714285714</v>
      </c>
      <c r="P12" s="8">
        <v>0.58333333333333337</v>
      </c>
      <c r="Q12" s="9">
        <f t="shared" si="1"/>
        <v>0.46134566974720242</v>
      </c>
      <c r="R12" s="7"/>
      <c r="S12" s="7"/>
    </row>
    <row r="13" spans="1:19" ht="15.75" x14ac:dyDescent="0.25">
      <c r="A13" s="5" t="s">
        <v>45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26</v>
      </c>
      <c r="G13" s="6" t="s">
        <v>27</v>
      </c>
      <c r="H13" s="6" t="s">
        <v>6</v>
      </c>
      <c r="I13" s="6" t="s">
        <v>6</v>
      </c>
      <c r="J13" s="6" t="s">
        <v>31</v>
      </c>
      <c r="K13" s="6" t="s">
        <v>29</v>
      </c>
      <c r="L13" s="5" t="s">
        <v>5</v>
      </c>
      <c r="M13" s="10"/>
      <c r="N13" s="10"/>
      <c r="O13" s="11"/>
      <c r="P13" s="11" t="s">
        <v>68</v>
      </c>
      <c r="Q13" s="10"/>
      <c r="R13" s="10"/>
      <c r="S13" s="10" t="s">
        <v>3</v>
      </c>
    </row>
    <row r="14" spans="1:19" ht="15.75" x14ac:dyDescent="0.25">
      <c r="A14" s="7"/>
      <c r="B14" s="8"/>
      <c r="C14" s="7"/>
      <c r="D14" s="7"/>
      <c r="E14" s="7"/>
      <c r="F14" s="7"/>
      <c r="G14" s="7"/>
      <c r="H14" s="7"/>
      <c r="I14" s="7"/>
      <c r="J14" s="7"/>
      <c r="K14" s="13"/>
      <c r="L14" s="7"/>
      <c r="M14" s="10"/>
      <c r="N14" s="7" t="s">
        <v>79</v>
      </c>
      <c r="O14" s="8">
        <v>0.6</v>
      </c>
      <c r="P14" s="8">
        <v>5</v>
      </c>
      <c r="Q14" s="9">
        <f t="shared" ref="Q14:Q17" si="3">-(O14*(LOG(O14,2)))</f>
        <v>0.44217935649972373</v>
      </c>
      <c r="R14" s="7">
        <f t="shared" ref="R14:R16" si="4">SUM(Q14,Q15)</f>
        <v>0.97095059445466858</v>
      </c>
      <c r="S14" s="7">
        <f>SUM(K18,-((P15*R14)+(P17*R16)))</f>
        <v>2.0720839623907805E-2</v>
      </c>
    </row>
    <row r="15" spans="1:19" ht="15" customHeight="1" x14ac:dyDescent="0.25">
      <c r="A15" s="10"/>
      <c r="B15" s="11"/>
      <c r="C15" s="10" t="s">
        <v>68</v>
      </c>
      <c r="D15" s="10"/>
      <c r="E15" s="10"/>
      <c r="F15" s="10" t="s">
        <v>3</v>
      </c>
      <c r="G15" s="10"/>
      <c r="H15" s="16" t="s">
        <v>0</v>
      </c>
      <c r="I15" s="17" t="s">
        <v>1</v>
      </c>
      <c r="J15" s="17" t="s">
        <v>2</v>
      </c>
      <c r="K15" s="17" t="s">
        <v>99</v>
      </c>
      <c r="L15" s="17" t="s">
        <v>3</v>
      </c>
      <c r="M15" s="10"/>
      <c r="N15" s="7" t="s">
        <v>80</v>
      </c>
      <c r="O15" s="8">
        <v>0.4</v>
      </c>
      <c r="P15" s="8">
        <v>0.41666666666666669</v>
      </c>
      <c r="Q15" s="9">
        <f t="shared" si="3"/>
        <v>0.52877123795494485</v>
      </c>
      <c r="R15" s="7"/>
      <c r="S15" s="7"/>
    </row>
    <row r="16" spans="1:19" ht="15.75" x14ac:dyDescent="0.25">
      <c r="A16" s="7" t="s">
        <v>47</v>
      </c>
      <c r="B16" s="8">
        <v>0.5</v>
      </c>
      <c r="C16" s="7">
        <v>6</v>
      </c>
      <c r="D16" s="9">
        <f>-(B16*(LOG(B16,2)))</f>
        <v>0.5</v>
      </c>
      <c r="E16" s="7">
        <f>SUM(D16,D17)</f>
        <v>1</v>
      </c>
      <c r="F16" s="7">
        <f>SUM(K18,-((J16*E16)+(J16*E18)))</f>
        <v>0</v>
      </c>
      <c r="G16" s="10"/>
      <c r="H16" s="16" t="s">
        <v>4</v>
      </c>
      <c r="I16" s="17" t="s">
        <v>5</v>
      </c>
      <c r="J16" s="18">
        <v>0.5</v>
      </c>
      <c r="K16" s="19">
        <f>-(J16*(LOG(J16,2)))</f>
        <v>0.5</v>
      </c>
      <c r="L16" s="19"/>
      <c r="M16" s="10"/>
      <c r="N16" s="7" t="s">
        <v>81</v>
      </c>
      <c r="O16" s="8">
        <v>0.42857142857142855</v>
      </c>
      <c r="P16" s="8">
        <v>7</v>
      </c>
      <c r="Q16" s="9">
        <f t="shared" si="3"/>
        <v>0.52388246628704915</v>
      </c>
      <c r="R16" s="7">
        <f t="shared" si="4"/>
        <v>0.98522813603425163</v>
      </c>
      <c r="S16" s="7"/>
    </row>
    <row r="17" spans="1:19" ht="15.75" x14ac:dyDescent="0.25">
      <c r="A17" s="7" t="s">
        <v>46</v>
      </c>
      <c r="B17" s="8">
        <v>0.5</v>
      </c>
      <c r="C17" s="7"/>
      <c r="D17" s="9">
        <f t="shared" ref="D17:D41" si="5">-(B17*(LOG(B17,2)))</f>
        <v>0.5</v>
      </c>
      <c r="E17" s="7"/>
      <c r="F17" s="7"/>
      <c r="G17" s="10"/>
      <c r="H17" s="16" t="s">
        <v>4</v>
      </c>
      <c r="I17" s="17" t="s">
        <v>6</v>
      </c>
      <c r="J17" s="18">
        <v>0.5</v>
      </c>
      <c r="K17" s="19">
        <f>-(J17*(LOG(J17,2)))</f>
        <v>0.5</v>
      </c>
      <c r="L17" s="19"/>
      <c r="M17" s="10"/>
      <c r="N17" s="7" t="s">
        <v>82</v>
      </c>
      <c r="O17" s="8">
        <v>0.5714285714285714</v>
      </c>
      <c r="P17" s="8">
        <v>0.58333333333333337</v>
      </c>
      <c r="Q17" s="9">
        <f t="shared" si="3"/>
        <v>0.46134566974720242</v>
      </c>
      <c r="R17" s="7"/>
      <c r="S17" s="7"/>
    </row>
    <row r="18" spans="1:19" ht="15.75" x14ac:dyDescent="0.25">
      <c r="A18" s="7" t="s">
        <v>48</v>
      </c>
      <c r="B18" s="8">
        <v>0.5</v>
      </c>
      <c r="C18" s="7">
        <v>6</v>
      </c>
      <c r="D18" s="9">
        <f t="shared" si="5"/>
        <v>0.5</v>
      </c>
      <c r="E18" s="7">
        <f>SUM(D18,D19)</f>
        <v>1</v>
      </c>
      <c r="F18" s="7"/>
      <c r="G18" s="10"/>
      <c r="H18" s="16" t="s">
        <v>7</v>
      </c>
      <c r="I18" s="17"/>
      <c r="J18" s="18"/>
      <c r="K18" s="17">
        <f>SUM(K16,K17)</f>
        <v>1</v>
      </c>
      <c r="L18" s="17">
        <f>SUM(K18,-((J16*K22)+(J17*K26)))</f>
        <v>1</v>
      </c>
      <c r="M18" s="10"/>
      <c r="N18" s="10"/>
      <c r="O18" s="11"/>
      <c r="P18" s="11" t="s">
        <v>68</v>
      </c>
      <c r="Q18" s="10"/>
      <c r="R18" s="10"/>
      <c r="S18" s="10" t="s">
        <v>3</v>
      </c>
    </row>
    <row r="19" spans="1:19" ht="15.75" x14ac:dyDescent="0.25">
      <c r="A19" s="7" t="s">
        <v>49</v>
      </c>
      <c r="B19" s="8">
        <v>0.5</v>
      </c>
      <c r="C19" s="7"/>
      <c r="D19" s="9">
        <f t="shared" si="5"/>
        <v>0.5</v>
      </c>
      <c r="E19" s="7"/>
      <c r="F19" s="7"/>
      <c r="G19" s="10"/>
      <c r="H19" s="13"/>
      <c r="I19" s="13"/>
      <c r="J19" s="13"/>
      <c r="K19" s="13"/>
      <c r="L19" s="13"/>
      <c r="M19" s="10"/>
      <c r="N19" s="13" t="s">
        <v>83</v>
      </c>
      <c r="O19" s="14">
        <v>0.5</v>
      </c>
      <c r="P19" s="14">
        <v>4</v>
      </c>
      <c r="Q19" s="9">
        <f t="shared" ref="Q19:Q22" si="6">-(O19*(LOG(O19,2)))</f>
        <v>0.5</v>
      </c>
      <c r="R19" s="7">
        <f t="shared" ref="R19" si="7">SUM(Q19,Q20)</f>
        <v>1</v>
      </c>
      <c r="S19" s="7">
        <f>SUM(K18,-((P20*R19)+(P22*R21)+(P24*R23)+(P26*R25)))</f>
        <v>0</v>
      </c>
    </row>
    <row r="20" spans="1:19" ht="15.75" x14ac:dyDescent="0.25">
      <c r="A20" s="10"/>
      <c r="B20" s="11"/>
      <c r="C20" s="10" t="s">
        <v>68</v>
      </c>
      <c r="D20" s="12"/>
      <c r="E20" s="10"/>
      <c r="F20" s="10" t="s">
        <v>3</v>
      </c>
      <c r="G20" s="10"/>
      <c r="H20" s="13"/>
      <c r="I20" s="13"/>
      <c r="J20" s="13"/>
      <c r="K20" s="13"/>
      <c r="L20" s="13"/>
      <c r="M20" s="10"/>
      <c r="N20" s="13" t="s">
        <v>84</v>
      </c>
      <c r="O20" s="14">
        <v>0.5</v>
      </c>
      <c r="P20" s="14">
        <v>0.33333333333333331</v>
      </c>
      <c r="Q20" s="9">
        <f t="shared" si="6"/>
        <v>0.5</v>
      </c>
      <c r="R20" s="7"/>
      <c r="S20" s="7"/>
    </row>
    <row r="21" spans="1:19" ht="15.75" x14ac:dyDescent="0.25">
      <c r="A21" s="7" t="s">
        <v>50</v>
      </c>
      <c r="B21" s="8">
        <v>0.5</v>
      </c>
      <c r="C21" s="7">
        <v>6</v>
      </c>
      <c r="D21" s="9">
        <f t="shared" si="5"/>
        <v>0.5</v>
      </c>
      <c r="E21" s="7">
        <f t="shared" ref="E21:E23" si="8">SUM(D21,D22)</f>
        <v>1</v>
      </c>
      <c r="F21" s="7">
        <f>SUM(K18,-((J16*E21)+(J16*E23)))</f>
        <v>0</v>
      </c>
      <c r="G21" s="10"/>
      <c r="H21" s="7"/>
      <c r="I21" s="7"/>
      <c r="J21" s="7"/>
      <c r="K21" s="7"/>
      <c r="L21" s="7"/>
      <c r="M21" s="10"/>
      <c r="N21" s="13" t="s">
        <v>90</v>
      </c>
      <c r="O21" s="14">
        <v>0.5</v>
      </c>
      <c r="P21" s="14">
        <v>2</v>
      </c>
      <c r="Q21" s="9">
        <f t="shared" si="6"/>
        <v>0.5</v>
      </c>
      <c r="R21" s="7">
        <f t="shared" ref="R21" si="9">SUM(Q21,Q22)</f>
        <v>1</v>
      </c>
      <c r="S21" s="7"/>
    </row>
    <row r="22" spans="1:19" ht="15.75" x14ac:dyDescent="0.25">
      <c r="A22" s="7" t="s">
        <v>51</v>
      </c>
      <c r="B22" s="8">
        <v>0.5</v>
      </c>
      <c r="C22" s="7"/>
      <c r="D22" s="9">
        <f t="shared" si="5"/>
        <v>0.5</v>
      </c>
      <c r="E22" s="7"/>
      <c r="F22" s="7"/>
      <c r="G22" s="10"/>
      <c r="H22" s="7"/>
      <c r="I22" s="7"/>
      <c r="J22" s="7"/>
      <c r="K22" s="7"/>
      <c r="L22" s="7"/>
      <c r="M22" s="10"/>
      <c r="N22" s="13" t="s">
        <v>89</v>
      </c>
      <c r="O22" s="14">
        <v>0.5</v>
      </c>
      <c r="P22" s="14">
        <v>0.16666666666666666</v>
      </c>
      <c r="Q22" s="9">
        <f t="shared" si="6"/>
        <v>0.5</v>
      </c>
      <c r="R22" s="7"/>
      <c r="S22" s="7"/>
    </row>
    <row r="23" spans="1:19" ht="15.75" x14ac:dyDescent="0.25">
      <c r="A23" s="7" t="s">
        <v>52</v>
      </c>
      <c r="B23" s="8">
        <v>0.5</v>
      </c>
      <c r="C23" s="7">
        <v>6</v>
      </c>
      <c r="D23" s="9">
        <f t="shared" si="5"/>
        <v>0.5</v>
      </c>
      <c r="E23" s="7">
        <f t="shared" si="8"/>
        <v>1</v>
      </c>
      <c r="F23" s="7"/>
      <c r="G23" s="10"/>
      <c r="H23" s="7"/>
      <c r="I23" s="7"/>
      <c r="J23" s="7"/>
      <c r="K23" s="7"/>
      <c r="L23" s="7"/>
      <c r="M23" s="10"/>
      <c r="N23" s="7" t="s">
        <v>87</v>
      </c>
      <c r="O23" s="8">
        <v>0.5</v>
      </c>
      <c r="P23" s="8">
        <v>2</v>
      </c>
      <c r="Q23" s="9">
        <f t="shared" ref="Q23:Q26" si="10">-(O23*(LOG(O23,2)))</f>
        <v>0.5</v>
      </c>
      <c r="R23" s="7">
        <f t="shared" ref="R23:R25" si="11">SUM(Q23,Q24)</f>
        <v>1</v>
      </c>
      <c r="S23" s="7"/>
    </row>
    <row r="24" spans="1:19" ht="15.75" x14ac:dyDescent="0.25">
      <c r="A24" s="7" t="s">
        <v>53</v>
      </c>
      <c r="B24" s="8">
        <v>0.5</v>
      </c>
      <c r="C24" s="7"/>
      <c r="D24" s="9">
        <f t="shared" si="5"/>
        <v>0.5</v>
      </c>
      <c r="E24" s="7"/>
      <c r="F24" s="7"/>
      <c r="G24" s="10"/>
      <c r="H24" s="7"/>
      <c r="I24" s="7"/>
      <c r="J24" s="7"/>
      <c r="K24" s="7"/>
      <c r="L24" s="7"/>
      <c r="M24" s="10"/>
      <c r="N24" s="7" t="s">
        <v>88</v>
      </c>
      <c r="O24" s="8">
        <v>0.5</v>
      </c>
      <c r="P24" s="8">
        <v>0.16666666666666666</v>
      </c>
      <c r="Q24" s="9">
        <f t="shared" si="10"/>
        <v>0.5</v>
      </c>
      <c r="R24" s="7"/>
      <c r="S24" s="7"/>
    </row>
    <row r="25" spans="1:19" ht="15.75" x14ac:dyDescent="0.25">
      <c r="A25" s="10"/>
      <c r="B25" s="11"/>
      <c r="C25" s="10" t="s">
        <v>68</v>
      </c>
      <c r="D25" s="10"/>
      <c r="E25" s="10"/>
      <c r="F25" s="10" t="s">
        <v>3</v>
      </c>
      <c r="G25" s="10"/>
      <c r="H25" s="7"/>
      <c r="I25" s="7"/>
      <c r="J25" s="7"/>
      <c r="K25" s="7"/>
      <c r="L25" s="7"/>
      <c r="M25" s="10"/>
      <c r="N25" s="7" t="s">
        <v>85</v>
      </c>
      <c r="O25" s="8">
        <v>0.5</v>
      </c>
      <c r="P25" s="8">
        <v>4</v>
      </c>
      <c r="Q25" s="9">
        <f t="shared" si="10"/>
        <v>0.5</v>
      </c>
      <c r="R25" s="7">
        <f t="shared" si="11"/>
        <v>1</v>
      </c>
      <c r="S25" s="7"/>
    </row>
    <row r="26" spans="1:19" ht="15.75" x14ac:dyDescent="0.25">
      <c r="A26" s="7" t="s">
        <v>54</v>
      </c>
      <c r="B26" s="8">
        <v>0.4</v>
      </c>
      <c r="C26" s="8">
        <v>5</v>
      </c>
      <c r="D26" s="9">
        <f t="shared" si="5"/>
        <v>0.52877123795494485</v>
      </c>
      <c r="E26" s="7">
        <f t="shared" ref="E26:E28" si="12">SUM(D26,D27)</f>
        <v>0.97095059445466858</v>
      </c>
      <c r="F26" s="7">
        <f>SUM(K18,-((C27*E26)+(C29*E28)))</f>
        <v>2.0720839623907805E-2</v>
      </c>
      <c r="G26" s="10"/>
      <c r="H26" s="7"/>
      <c r="I26" s="7"/>
      <c r="J26" s="7"/>
      <c r="K26" s="7"/>
      <c r="L26" s="7"/>
      <c r="M26" s="10"/>
      <c r="N26" s="7" t="s">
        <v>86</v>
      </c>
      <c r="O26" s="8">
        <v>0.5</v>
      </c>
      <c r="P26" s="8">
        <v>0.33333333333333331</v>
      </c>
      <c r="Q26" s="9">
        <f t="shared" si="10"/>
        <v>0.5</v>
      </c>
      <c r="R26" s="7"/>
      <c r="S26" s="7"/>
    </row>
    <row r="27" spans="1:19" ht="15.75" x14ac:dyDescent="0.25">
      <c r="A27" s="7" t="s">
        <v>55</v>
      </c>
      <c r="B27" s="8">
        <v>0.6</v>
      </c>
      <c r="C27" s="8">
        <v>0.41666666666666669</v>
      </c>
      <c r="D27" s="9">
        <f t="shared" si="5"/>
        <v>0.44217935649972373</v>
      </c>
      <c r="E27" s="7"/>
      <c r="F27" s="7"/>
      <c r="G27" s="10"/>
      <c r="H27" s="7"/>
      <c r="I27" s="7"/>
      <c r="J27" s="7"/>
      <c r="K27" s="7"/>
      <c r="L27" s="7"/>
      <c r="M27" s="10"/>
      <c r="N27" s="10"/>
      <c r="O27" s="11"/>
      <c r="P27" s="11" t="s">
        <v>68</v>
      </c>
      <c r="Q27" s="10"/>
      <c r="R27" s="10"/>
      <c r="S27" s="10" t="s">
        <v>3</v>
      </c>
    </row>
    <row r="28" spans="1:19" ht="15.75" x14ac:dyDescent="0.25">
      <c r="A28" s="7" t="s">
        <v>56</v>
      </c>
      <c r="B28" s="8">
        <v>0.5714285714285714</v>
      </c>
      <c r="C28" s="8">
        <v>7</v>
      </c>
      <c r="D28" s="9">
        <f t="shared" si="5"/>
        <v>0.46134566974720242</v>
      </c>
      <c r="E28" s="7">
        <f t="shared" si="12"/>
        <v>0.98522813603425163</v>
      </c>
      <c r="F28" s="7"/>
      <c r="G28" s="10"/>
      <c r="H28" s="7"/>
      <c r="I28" s="7"/>
      <c r="J28" s="7"/>
      <c r="K28" s="7"/>
      <c r="L28" s="7"/>
      <c r="M28" s="10"/>
      <c r="N28" s="7" t="s">
        <v>91</v>
      </c>
      <c r="O28" s="8">
        <v>0.66666666666666663</v>
      </c>
      <c r="P28" s="8">
        <v>6</v>
      </c>
      <c r="Q28" s="9">
        <f t="shared" ref="Q28:Q29" si="13">-(O28*(LOG(O28,2)))</f>
        <v>0.38997500048077083</v>
      </c>
      <c r="R28" s="7">
        <f t="shared" ref="R28" si="14">SUM(Q28,Q29)</f>
        <v>0.91829583405448956</v>
      </c>
      <c r="S28" s="7">
        <f>SUM(K18,-((P29*R28)+(P31*R30)+(P33*R32)+(P35*R34)))</f>
        <v>0.20751874963942196</v>
      </c>
    </row>
    <row r="29" spans="1:19" ht="15.75" x14ac:dyDescent="0.25">
      <c r="A29" s="7" t="s">
        <v>57</v>
      </c>
      <c r="B29" s="8">
        <v>0.42857142857142855</v>
      </c>
      <c r="C29" s="8">
        <v>0.58333333333333337</v>
      </c>
      <c r="D29" s="9">
        <f t="shared" si="5"/>
        <v>0.52388246628704915</v>
      </c>
      <c r="E29" s="7"/>
      <c r="F29" s="7"/>
      <c r="G29" s="10"/>
      <c r="H29" s="7"/>
      <c r="I29" s="7"/>
      <c r="J29" s="7"/>
      <c r="K29" s="7"/>
      <c r="L29" s="7"/>
      <c r="M29" s="10"/>
      <c r="N29" s="7" t="s">
        <v>92</v>
      </c>
      <c r="O29" s="8">
        <v>0.33333333333333331</v>
      </c>
      <c r="P29" s="8">
        <v>0.5</v>
      </c>
      <c r="Q29" s="9">
        <f t="shared" si="13"/>
        <v>0.52832083357371873</v>
      </c>
      <c r="R29" s="7"/>
      <c r="S29" s="7"/>
    </row>
    <row r="30" spans="1:19" ht="15.75" x14ac:dyDescent="0.25">
      <c r="A30" s="10"/>
      <c r="B30" s="11"/>
      <c r="C30" s="10" t="s">
        <v>68</v>
      </c>
      <c r="D30" s="10"/>
      <c r="E30" s="10"/>
      <c r="F30" s="10" t="s">
        <v>3</v>
      </c>
      <c r="G30" s="10"/>
      <c r="H30" s="7"/>
      <c r="I30" s="7"/>
      <c r="J30" s="7"/>
      <c r="K30" s="7"/>
      <c r="L30" s="7"/>
      <c r="M30" s="10"/>
      <c r="N30" s="7" t="s">
        <v>93</v>
      </c>
      <c r="O30" s="8">
        <v>0.5</v>
      </c>
      <c r="P30" s="8">
        <v>2</v>
      </c>
      <c r="Q30" s="9">
        <f t="shared" ref="Q30:Q31" si="15">-(O30*(LOG(O30,2)))</f>
        <v>0.5</v>
      </c>
      <c r="R30" s="7">
        <f>SUM(Q30,Q31)</f>
        <v>1</v>
      </c>
      <c r="S30" s="7"/>
    </row>
    <row r="31" spans="1:19" ht="15.75" x14ac:dyDescent="0.25">
      <c r="A31" s="7" t="s">
        <v>58</v>
      </c>
      <c r="B31" s="8">
        <v>0.7142857142857143</v>
      </c>
      <c r="C31" s="8">
        <v>7</v>
      </c>
      <c r="D31" s="9">
        <f t="shared" si="5"/>
        <v>0.34673344797874411</v>
      </c>
      <c r="E31" s="7">
        <f t="shared" ref="E31:E33" si="16">SUM(D31,D32)</f>
        <v>0.863120568566631</v>
      </c>
      <c r="F31" s="7">
        <f>SUM(K18,-((C32*E31)+(C34*E33)))</f>
        <v>0.19570962879973086</v>
      </c>
      <c r="G31" s="10"/>
      <c r="H31" s="7"/>
      <c r="I31" s="7"/>
      <c r="J31" s="7"/>
      <c r="K31" s="7"/>
      <c r="L31" s="7"/>
      <c r="M31" s="10"/>
      <c r="N31" s="7" t="s">
        <v>94</v>
      </c>
      <c r="O31" s="8">
        <v>0.5</v>
      </c>
      <c r="P31" s="8">
        <v>0.16666666666666666</v>
      </c>
      <c r="Q31" s="9">
        <f t="shared" si="15"/>
        <v>0.5</v>
      </c>
      <c r="R31" s="7"/>
      <c r="S31" s="7"/>
    </row>
    <row r="32" spans="1:19" ht="15.75" x14ac:dyDescent="0.25">
      <c r="A32" s="7" t="s">
        <v>59</v>
      </c>
      <c r="B32" s="8">
        <v>0.2857142857142857</v>
      </c>
      <c r="C32" s="8">
        <v>0.58333333333333337</v>
      </c>
      <c r="D32" s="9">
        <f t="shared" si="5"/>
        <v>0.51638712058788683</v>
      </c>
      <c r="E32" s="7"/>
      <c r="F32" s="7"/>
      <c r="G32" s="10"/>
      <c r="H32" s="7"/>
      <c r="I32" s="7"/>
      <c r="J32" s="7"/>
      <c r="K32" s="7"/>
      <c r="L32" s="7"/>
      <c r="M32" s="10"/>
      <c r="N32" s="7" t="s">
        <v>96</v>
      </c>
      <c r="O32" s="8">
        <v>0</v>
      </c>
      <c r="P32" s="8">
        <v>2</v>
      </c>
      <c r="Q32" s="9"/>
      <c r="R32" s="7">
        <f t="shared" ref="R32" si="17">SUM(Q32,Q33)</f>
        <v>0</v>
      </c>
      <c r="S32" s="7"/>
    </row>
    <row r="33" spans="1:19" ht="15.75" x14ac:dyDescent="0.25">
      <c r="A33" s="7" t="s">
        <v>60</v>
      </c>
      <c r="B33" s="8">
        <v>0.2</v>
      </c>
      <c r="C33" s="8">
        <v>5</v>
      </c>
      <c r="D33" s="9">
        <f t="shared" si="5"/>
        <v>0.46438561897747244</v>
      </c>
      <c r="E33" s="7">
        <f t="shared" si="16"/>
        <v>0.72192809488736231</v>
      </c>
      <c r="F33" s="7"/>
      <c r="G33" s="10"/>
      <c r="H33" s="7"/>
      <c r="I33" s="7"/>
      <c r="J33" s="7"/>
      <c r="K33" s="7"/>
      <c r="L33" s="7"/>
      <c r="M33" s="10"/>
      <c r="N33" s="7" t="s">
        <v>95</v>
      </c>
      <c r="O33" s="8">
        <v>1</v>
      </c>
      <c r="P33" s="8">
        <v>0.16666666666666666</v>
      </c>
      <c r="Q33" s="9">
        <f t="shared" ref="Q33:Q35" si="18">-(O33*(LOG(O33,2)))</f>
        <v>0</v>
      </c>
      <c r="R33" s="7"/>
      <c r="S33" s="7"/>
    </row>
    <row r="34" spans="1:19" ht="15.75" x14ac:dyDescent="0.25">
      <c r="A34" s="7" t="s">
        <v>61</v>
      </c>
      <c r="B34" s="8">
        <v>0.8</v>
      </c>
      <c r="C34" s="8">
        <v>0.41666666666666669</v>
      </c>
      <c r="D34" s="9">
        <f t="shared" si="5"/>
        <v>0.25754247590988982</v>
      </c>
      <c r="E34" s="7"/>
      <c r="F34" s="7"/>
      <c r="G34" s="10"/>
      <c r="H34" s="7"/>
      <c r="I34" s="7"/>
      <c r="J34" s="7"/>
      <c r="K34" s="7"/>
      <c r="L34" s="7"/>
      <c r="M34" s="10"/>
      <c r="N34" s="15" t="s">
        <v>97</v>
      </c>
      <c r="O34" s="8">
        <v>0.5</v>
      </c>
      <c r="P34" s="8">
        <v>2</v>
      </c>
      <c r="Q34" s="7">
        <f t="shared" si="18"/>
        <v>0.5</v>
      </c>
      <c r="R34" s="7">
        <f t="shared" ref="R34" si="19">SUM(Q34,Q35)</f>
        <v>1</v>
      </c>
      <c r="S34" s="7"/>
    </row>
    <row r="35" spans="1:19" ht="15.75" x14ac:dyDescent="0.25">
      <c r="A35" s="10"/>
      <c r="B35" s="11"/>
      <c r="C35" s="10" t="s">
        <v>68</v>
      </c>
      <c r="D35" s="10"/>
      <c r="E35" s="10"/>
      <c r="F35" s="10" t="s">
        <v>3</v>
      </c>
      <c r="G35" s="10"/>
      <c r="H35" s="7"/>
      <c r="I35" s="7"/>
      <c r="J35" s="7"/>
      <c r="K35" s="7"/>
      <c r="L35" s="7"/>
      <c r="M35" s="10"/>
      <c r="N35" s="15" t="s">
        <v>98</v>
      </c>
      <c r="O35" s="8">
        <v>0.5</v>
      </c>
      <c r="P35" s="8">
        <v>0.16666666666666666</v>
      </c>
      <c r="Q35" s="7">
        <f t="shared" si="18"/>
        <v>0.5</v>
      </c>
      <c r="R35" s="7"/>
      <c r="S35" s="7"/>
    </row>
    <row r="36" spans="1:19" ht="15.75" x14ac:dyDescent="0.25">
      <c r="A36" s="7" t="s">
        <v>64</v>
      </c>
      <c r="B36" s="8">
        <v>1</v>
      </c>
      <c r="C36" s="8">
        <v>4</v>
      </c>
      <c r="D36" s="9">
        <f t="shared" si="5"/>
        <v>0</v>
      </c>
      <c r="E36" s="7">
        <f t="shared" ref="E36" si="20">SUM(D36,D37)</f>
        <v>0</v>
      </c>
      <c r="F36" s="7">
        <f>SUM(K18,-((C37*E36)+(C39*E38)+(C41*E40)))</f>
        <v>0.54085208297275522</v>
      </c>
      <c r="G36" s="10"/>
      <c r="H36" s="7"/>
      <c r="I36" s="7"/>
      <c r="J36" s="7"/>
      <c r="K36" s="7"/>
      <c r="L36" s="7"/>
      <c r="M36" s="10"/>
      <c r="N36" s="10"/>
      <c r="O36" s="10"/>
      <c r="P36" s="11"/>
      <c r="Q36" s="10"/>
      <c r="R36" s="10"/>
      <c r="S36" s="10"/>
    </row>
    <row r="37" spans="1:19" ht="15.75" x14ac:dyDescent="0.25">
      <c r="A37" s="7" t="s">
        <v>65</v>
      </c>
      <c r="B37" s="8">
        <v>0</v>
      </c>
      <c r="C37" s="8">
        <v>0.33333333333333331</v>
      </c>
      <c r="D37" s="9">
        <v>0</v>
      </c>
      <c r="E37" s="7"/>
      <c r="F37" s="7"/>
      <c r="G37" s="10"/>
      <c r="H37" s="7"/>
      <c r="I37" s="7"/>
      <c r="J37" s="7"/>
      <c r="K37" s="7"/>
      <c r="L37" s="29"/>
      <c r="M37" s="25"/>
      <c r="N37" s="25"/>
      <c r="O37" s="25"/>
      <c r="P37" s="25"/>
      <c r="Q37" s="25"/>
      <c r="R37" s="25"/>
      <c r="S37" s="25"/>
    </row>
    <row r="38" spans="1:19" ht="15.75" x14ac:dyDescent="0.25">
      <c r="A38" s="7" t="s">
        <v>66</v>
      </c>
      <c r="B38" s="8">
        <v>0.33333333333333331</v>
      </c>
      <c r="C38" s="8">
        <v>6</v>
      </c>
      <c r="D38" s="9">
        <f t="shared" si="5"/>
        <v>0.52832083357371873</v>
      </c>
      <c r="E38" s="7">
        <f>SUM(D38,D39)</f>
        <v>0.91829583405448956</v>
      </c>
      <c r="F38" s="7"/>
      <c r="G38" s="10"/>
      <c r="H38" s="7"/>
      <c r="I38" s="7"/>
      <c r="J38" s="7"/>
      <c r="K38" s="7"/>
      <c r="L38" s="29"/>
      <c r="M38" s="25"/>
      <c r="N38" s="25"/>
      <c r="O38" s="25"/>
      <c r="P38" s="25"/>
      <c r="Q38" s="25"/>
      <c r="R38" s="25"/>
      <c r="S38" s="25"/>
    </row>
    <row r="39" spans="1:19" ht="15.75" x14ac:dyDescent="0.25">
      <c r="A39" s="7" t="s">
        <v>67</v>
      </c>
      <c r="B39" s="8">
        <v>0.66666666666666663</v>
      </c>
      <c r="C39" s="8">
        <v>0.5</v>
      </c>
      <c r="D39" s="9">
        <f t="shared" si="5"/>
        <v>0.38997500048077083</v>
      </c>
      <c r="E39" s="7"/>
      <c r="F39" s="7"/>
      <c r="G39" s="10"/>
      <c r="H39" s="7"/>
      <c r="I39" s="7"/>
      <c r="J39" s="7"/>
      <c r="K39" s="7"/>
      <c r="L39" s="29"/>
      <c r="M39" s="25"/>
      <c r="N39" s="25"/>
      <c r="O39" s="25"/>
      <c r="P39" s="25"/>
      <c r="Q39" s="25"/>
      <c r="R39" s="25"/>
      <c r="S39" s="25"/>
    </row>
    <row r="40" spans="1:19" ht="15.75" x14ac:dyDescent="0.25">
      <c r="A40" s="7" t="s">
        <v>62</v>
      </c>
      <c r="B40" s="8">
        <v>0</v>
      </c>
      <c r="C40" s="8">
        <v>2</v>
      </c>
      <c r="D40" s="9">
        <v>0</v>
      </c>
      <c r="E40" s="7">
        <f t="shared" ref="E40" si="21">SUM(D40,D41)</f>
        <v>0</v>
      </c>
      <c r="F40" s="7"/>
      <c r="G40" s="10"/>
      <c r="H40" s="7"/>
      <c r="I40" s="7"/>
      <c r="J40" s="7"/>
      <c r="K40" s="7"/>
      <c r="L40" s="29"/>
      <c r="M40" s="25"/>
      <c r="N40" s="25"/>
      <c r="O40" s="25"/>
      <c r="P40" s="25"/>
      <c r="Q40" s="25"/>
      <c r="R40" s="25"/>
      <c r="S40" s="25"/>
    </row>
    <row r="41" spans="1:19" ht="15.75" x14ac:dyDescent="0.25">
      <c r="A41" s="22" t="s">
        <v>63</v>
      </c>
      <c r="B41" s="23">
        <v>1</v>
      </c>
      <c r="C41" s="23">
        <v>0.16666666666666666</v>
      </c>
      <c r="D41" s="24">
        <f t="shared" si="5"/>
        <v>0</v>
      </c>
      <c r="E41" s="22"/>
      <c r="F41" s="22"/>
      <c r="G41" s="31"/>
      <c r="H41" s="22"/>
      <c r="I41" s="22"/>
      <c r="J41" s="22"/>
      <c r="K41" s="22"/>
      <c r="L41" s="30"/>
      <c r="M41" s="25"/>
      <c r="N41" s="25"/>
      <c r="O41" s="25"/>
      <c r="P41" s="25"/>
      <c r="Q41" s="25"/>
      <c r="R41" s="25"/>
      <c r="S41" s="25"/>
    </row>
    <row r="42" spans="1:19" ht="15.75" x14ac:dyDescent="0.25">
      <c r="A42" s="32"/>
      <c r="B42" s="33"/>
      <c r="C42" s="32"/>
      <c r="D42" s="32"/>
      <c r="E42" s="32"/>
      <c r="F42" s="32"/>
      <c r="G42" s="1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t="15.75" x14ac:dyDescent="0.25">
      <c r="A43" s="25"/>
      <c r="B43" s="26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25">
      <c r="A44" s="27"/>
      <c r="B44" s="2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0"/>
      <c r="N44" s="20"/>
      <c r="O44" s="20"/>
      <c r="P44" s="20"/>
      <c r="Q44" s="20"/>
      <c r="R44" s="20"/>
      <c r="S44" s="20"/>
    </row>
    <row r="45" spans="1:19" x14ac:dyDescent="0.25">
      <c r="A45" s="27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0"/>
      <c r="N45" s="20"/>
      <c r="O45" s="20"/>
      <c r="P45" s="20"/>
      <c r="Q45" s="20"/>
      <c r="R45" s="20"/>
      <c r="S45" s="20"/>
    </row>
    <row r="46" spans="1:19" x14ac:dyDescent="0.25">
      <c r="A46" s="27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0"/>
      <c r="N46" s="20"/>
      <c r="O46" s="20"/>
      <c r="P46" s="20"/>
      <c r="Q46" s="20"/>
      <c r="R46" s="20"/>
      <c r="S46" s="20"/>
    </row>
    <row r="47" spans="1:19" x14ac:dyDescent="0.25">
      <c r="A47" s="27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0"/>
      <c r="N47" s="20"/>
      <c r="O47" s="20"/>
      <c r="P47" s="20"/>
      <c r="Q47" s="20"/>
      <c r="R47" s="20"/>
      <c r="S47" s="20"/>
    </row>
    <row r="48" spans="1:19" x14ac:dyDescent="0.25">
      <c r="A48" s="27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0"/>
      <c r="N48" s="20"/>
      <c r="O48" s="20"/>
      <c r="P48" s="20"/>
      <c r="Q48" s="20"/>
      <c r="R48" s="20"/>
      <c r="S48" s="20"/>
    </row>
    <row r="49" spans="1:19" x14ac:dyDescent="0.25">
      <c r="A49" s="27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0"/>
      <c r="N49" s="20"/>
      <c r="O49" s="20"/>
      <c r="P49" s="20"/>
      <c r="Q49" s="20"/>
      <c r="R49" s="20"/>
      <c r="S49" s="20"/>
    </row>
    <row r="50" spans="1:19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0"/>
      <c r="N50" s="20"/>
      <c r="O50" s="20"/>
      <c r="P50" s="20"/>
      <c r="Q50" s="20"/>
      <c r="R50" s="20"/>
      <c r="S50" s="20"/>
    </row>
    <row r="51" spans="1:19" x14ac:dyDescent="0.25">
      <c r="A51" s="27"/>
      <c r="B51" s="2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0"/>
      <c r="N51" s="20"/>
      <c r="O51" s="20"/>
      <c r="P51" s="20"/>
      <c r="Q51" s="20"/>
      <c r="R51" s="20"/>
      <c r="S51" s="20"/>
    </row>
    <row r="52" spans="1:19" x14ac:dyDescent="0.25">
      <c r="A52" s="27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0"/>
      <c r="N52" s="20"/>
      <c r="O52" s="20"/>
      <c r="P52" s="20"/>
      <c r="Q52" s="20"/>
      <c r="R52" s="20"/>
      <c r="S52" s="20"/>
    </row>
    <row r="53" spans="1:19" x14ac:dyDescent="0.25">
      <c r="A53" s="27"/>
      <c r="B53" s="2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0"/>
      <c r="N53" s="20"/>
      <c r="O53" s="20"/>
      <c r="P53" s="20"/>
      <c r="Q53" s="20"/>
      <c r="R53" s="20"/>
      <c r="S53" s="20"/>
    </row>
    <row r="54" spans="1:19" x14ac:dyDescent="0.25">
      <c r="A54" s="27"/>
      <c r="B54" s="2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0"/>
      <c r="N54" s="20"/>
      <c r="O54" s="20"/>
      <c r="P54" s="20"/>
      <c r="Q54" s="20"/>
      <c r="R54" s="20"/>
      <c r="S54" s="20"/>
    </row>
    <row r="55" spans="1:19" x14ac:dyDescent="0.25">
      <c r="A55" s="27"/>
      <c r="B55" s="2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0"/>
      <c r="N55" s="20"/>
      <c r="O55" s="20"/>
      <c r="P55" s="20"/>
      <c r="Q55" s="20"/>
      <c r="R55" s="20"/>
      <c r="S55" s="20"/>
    </row>
    <row r="56" spans="1:19" x14ac:dyDescent="0.25">
      <c r="A56" s="27"/>
      <c r="B56" s="2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0"/>
      <c r="N56" s="20"/>
      <c r="O56" s="20"/>
      <c r="P56" s="20"/>
      <c r="Q56" s="20"/>
      <c r="R56" s="20"/>
      <c r="S56" s="20"/>
    </row>
    <row r="57" spans="1:19" x14ac:dyDescent="0.25">
      <c r="A57" s="27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0"/>
      <c r="N57" s="20"/>
      <c r="O57" s="20"/>
      <c r="P57" s="20"/>
      <c r="Q57" s="20"/>
      <c r="R57" s="20"/>
      <c r="S57" s="20"/>
    </row>
    <row r="58" spans="1:19" x14ac:dyDescent="0.25">
      <c r="A58" s="27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0"/>
      <c r="N58" s="20"/>
      <c r="O58" s="20"/>
      <c r="P58" s="20"/>
      <c r="Q58" s="20"/>
      <c r="R58" s="20"/>
      <c r="S58" s="20"/>
    </row>
    <row r="59" spans="1:19" x14ac:dyDescent="0.25">
      <c r="A59" s="27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0"/>
      <c r="N59" s="20"/>
      <c r="O59" s="20"/>
      <c r="P59" s="20"/>
      <c r="Q59" s="20"/>
      <c r="R59" s="20"/>
      <c r="S59" s="20"/>
    </row>
    <row r="60" spans="1:19" x14ac:dyDescent="0.25">
      <c r="A60" s="27"/>
      <c r="B60" s="2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0"/>
      <c r="N60" s="20"/>
      <c r="O60" s="20"/>
      <c r="P60" s="20"/>
      <c r="Q60" s="20"/>
      <c r="R60" s="20"/>
      <c r="S60" s="20"/>
    </row>
    <row r="61" spans="1:19" x14ac:dyDescent="0.25">
      <c r="A61" s="27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0"/>
      <c r="N61" s="20"/>
      <c r="O61" s="20"/>
      <c r="P61" s="20"/>
      <c r="Q61" s="20"/>
      <c r="R61" s="20"/>
      <c r="S61" s="20"/>
    </row>
    <row r="62" spans="1:19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0"/>
      <c r="N62" s="20"/>
      <c r="O62" s="20"/>
      <c r="P62" s="20"/>
      <c r="Q62" s="20"/>
      <c r="R62" s="20"/>
      <c r="S62" s="20"/>
    </row>
    <row r="63" spans="1:19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0"/>
      <c r="N63" s="20"/>
      <c r="O63" s="20"/>
      <c r="P63" s="20"/>
      <c r="Q63" s="20"/>
      <c r="R63" s="20"/>
      <c r="S63" s="20"/>
    </row>
    <row r="64" spans="1:19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0"/>
      <c r="N64" s="20"/>
      <c r="O64" s="20"/>
      <c r="P64" s="20"/>
      <c r="Q64" s="20"/>
      <c r="R64" s="20"/>
      <c r="S64" s="20"/>
    </row>
    <row r="65" spans="1:19" x14ac:dyDescent="0.25">
      <c r="A65" s="27"/>
      <c r="B65" s="2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0"/>
      <c r="N65" s="20"/>
      <c r="O65" s="20"/>
      <c r="P65" s="20"/>
      <c r="Q65" s="20"/>
      <c r="R65" s="20"/>
      <c r="S65" s="20"/>
    </row>
    <row r="66" spans="1:19" x14ac:dyDescent="0.25">
      <c r="A66" s="27"/>
      <c r="B66" s="2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0"/>
      <c r="N66" s="20"/>
      <c r="O66" s="20"/>
      <c r="P66" s="20"/>
      <c r="Q66" s="20"/>
      <c r="R66" s="20"/>
      <c r="S66" s="20"/>
    </row>
    <row r="67" spans="1:19" x14ac:dyDescent="0.25">
      <c r="A67" s="27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0"/>
      <c r="N67" s="20"/>
      <c r="O67" s="20"/>
      <c r="P67" s="20"/>
      <c r="Q67" s="20"/>
      <c r="R67" s="20"/>
      <c r="S67" s="20"/>
    </row>
    <row r="68" spans="1:19" x14ac:dyDescent="0.25">
      <c r="A68" s="27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0"/>
      <c r="N68" s="20"/>
      <c r="O68" s="20"/>
      <c r="P68" s="20"/>
      <c r="Q68" s="20"/>
      <c r="R68" s="20"/>
      <c r="S68" s="20"/>
    </row>
    <row r="69" spans="1:19" x14ac:dyDescent="0.25">
      <c r="A69" s="20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 x14ac:dyDescent="0.25">
      <c r="A70" s="20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x14ac:dyDescent="0.25">
      <c r="A71" s="20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 x14ac:dyDescent="0.25">
      <c r="A72" s="20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 x14ac:dyDescent="0.25">
      <c r="A73" s="20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 spans="1:19" x14ac:dyDescent="0.25">
      <c r="A74" s="20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1:19" x14ac:dyDescent="0.25">
      <c r="A75" s="20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 spans="1:19" x14ac:dyDescent="0.25">
      <c r="A76" s="20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19" x14ac:dyDescent="0.25">
      <c r="A77" s="20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 spans="1:19" x14ac:dyDescent="0.25">
      <c r="A78" s="20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 spans="1:19" x14ac:dyDescent="0.25">
      <c r="A79" s="20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 spans="1:19" x14ac:dyDescent="0.25">
      <c r="A80" s="20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 spans="1:19" x14ac:dyDescent="0.25">
      <c r="A81" s="20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1:19" x14ac:dyDescent="0.25">
      <c r="A82" s="20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1:19" x14ac:dyDescent="0.25">
      <c r="A83" s="20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 spans="1:19" x14ac:dyDescent="0.25">
      <c r="A84" s="20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spans="1:19" x14ac:dyDescent="0.25">
      <c r="A85" s="20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</row>
  </sheetData>
  <autoFilter ref="A1:L41" xr:uid="{1196B9C1-0F8D-4886-80F0-613D66DFFC8A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Salgado</dc:creator>
  <cp:keywords/>
  <dc:description/>
  <cp:lastModifiedBy>Trabalho</cp:lastModifiedBy>
  <cp:revision/>
  <dcterms:created xsi:type="dcterms:W3CDTF">2024-08-27T17:30:52Z</dcterms:created>
  <dcterms:modified xsi:type="dcterms:W3CDTF">2024-09-01T23:20:50Z</dcterms:modified>
  <cp:category/>
  <cp:contentStatus/>
</cp:coreProperties>
</file>