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035DC0BF-3B62-4E96-9AC8-8832A90D0807}" xr6:coauthVersionLast="47" xr6:coauthVersionMax="47" xr10:uidLastSave="{00000000-0000-0000-0000-000000000000}"/>
  <bookViews>
    <workbookView xWindow="-120" yWindow="-120" windowWidth="24240" windowHeight="13140" xr2:uid="{06E6B2C6-AC1D-4EDE-AE79-B29B84EA06C9}"/>
  </bookViews>
  <sheets>
    <sheet name="Ruta Cambio Veloci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W42" i="1" s="1"/>
  <c r="T42" i="1"/>
  <c r="V42" i="1" s="1"/>
  <c r="K42" i="1"/>
  <c r="U41" i="1"/>
  <c r="W41" i="1" s="1"/>
  <c r="T41" i="1"/>
  <c r="V41" i="1" s="1"/>
  <c r="M41" i="1"/>
  <c r="K41" i="1"/>
  <c r="U40" i="1"/>
  <c r="W40" i="1" s="1"/>
  <c r="T40" i="1"/>
  <c r="V40" i="1" s="1"/>
  <c r="K40" i="1"/>
  <c r="W39" i="1"/>
  <c r="V39" i="1"/>
  <c r="U39" i="1"/>
  <c r="T39" i="1"/>
  <c r="M39" i="1" s="1"/>
  <c r="K39" i="1"/>
  <c r="U38" i="1"/>
  <c r="W38" i="1" s="1"/>
  <c r="T38" i="1"/>
  <c r="V38" i="1" s="1"/>
  <c r="M38" i="1"/>
  <c r="K38" i="1"/>
  <c r="V37" i="1"/>
  <c r="U37" i="1"/>
  <c r="W37" i="1" s="1"/>
  <c r="T37" i="1"/>
  <c r="K37" i="1"/>
  <c r="U36" i="1"/>
  <c r="W36" i="1" s="1"/>
  <c r="T36" i="1"/>
  <c r="M36" i="1" s="1"/>
  <c r="K36" i="1"/>
  <c r="V35" i="1"/>
  <c r="U35" i="1"/>
  <c r="W35" i="1" s="1"/>
  <c r="T35" i="1"/>
  <c r="M35" i="1"/>
  <c r="K35" i="1"/>
  <c r="U34" i="1"/>
  <c r="W34" i="1" s="1"/>
  <c r="T34" i="1"/>
  <c r="V34" i="1" s="1"/>
  <c r="K34" i="1"/>
  <c r="U33" i="1"/>
  <c r="W33" i="1" s="1"/>
  <c r="T33" i="1"/>
  <c r="M33" i="1" s="1"/>
  <c r="K33" i="1"/>
  <c r="W32" i="1"/>
  <c r="U32" i="1"/>
  <c r="T32" i="1"/>
  <c r="V32" i="1" s="1"/>
  <c r="K32" i="1"/>
  <c r="W31" i="1"/>
  <c r="V31" i="1"/>
  <c r="U31" i="1"/>
  <c r="T31" i="1"/>
  <c r="M31" i="1" s="1"/>
  <c r="K31" i="1"/>
  <c r="U30" i="1"/>
  <c r="W30" i="1" s="1"/>
  <c r="T30" i="1"/>
  <c r="V30" i="1" s="1"/>
  <c r="K30" i="1"/>
  <c r="V29" i="1"/>
  <c r="U29" i="1"/>
  <c r="W29" i="1" s="1"/>
  <c r="T29" i="1"/>
  <c r="K29" i="1"/>
  <c r="U28" i="1"/>
  <c r="W28" i="1" s="1"/>
  <c r="T28" i="1"/>
  <c r="M28" i="1" s="1"/>
  <c r="K28" i="1"/>
  <c r="V27" i="1"/>
  <c r="U27" i="1"/>
  <c r="W27" i="1" s="1"/>
  <c r="T27" i="1"/>
  <c r="M27" i="1"/>
  <c r="K27" i="1"/>
  <c r="U26" i="1"/>
  <c r="W26" i="1" s="1"/>
  <c r="T26" i="1"/>
  <c r="V26" i="1" s="1"/>
  <c r="K26" i="1"/>
  <c r="U25" i="1"/>
  <c r="W25" i="1" s="1"/>
  <c r="T25" i="1"/>
  <c r="V25" i="1" s="1"/>
  <c r="M25" i="1"/>
  <c r="K25" i="1"/>
  <c r="W24" i="1"/>
  <c r="U24" i="1"/>
  <c r="T24" i="1"/>
  <c r="V24" i="1" s="1"/>
  <c r="K24" i="1"/>
  <c r="W23" i="1"/>
  <c r="V23" i="1"/>
  <c r="U23" i="1"/>
  <c r="T23" i="1"/>
  <c r="M23" i="1" s="1"/>
  <c r="K23" i="1"/>
  <c r="U22" i="1"/>
  <c r="W22" i="1" s="1"/>
  <c r="T22" i="1"/>
  <c r="V22" i="1" s="1"/>
  <c r="K22" i="1"/>
  <c r="V21" i="1"/>
  <c r="U21" i="1"/>
  <c r="W21" i="1" s="1"/>
  <c r="T21" i="1"/>
  <c r="K21" i="1"/>
  <c r="U20" i="1"/>
  <c r="W20" i="1" s="1"/>
  <c r="T20" i="1"/>
  <c r="M20" i="1" s="1"/>
  <c r="K20" i="1"/>
  <c r="V19" i="1"/>
  <c r="U19" i="1"/>
  <c r="W19" i="1" s="1"/>
  <c r="T19" i="1"/>
  <c r="M19" i="1"/>
  <c r="K19" i="1"/>
  <c r="U18" i="1"/>
  <c r="W18" i="1" s="1"/>
  <c r="T18" i="1"/>
  <c r="V18" i="1" s="1"/>
  <c r="K18" i="1"/>
  <c r="U17" i="1"/>
  <c r="W17" i="1" s="1"/>
  <c r="T17" i="1"/>
  <c r="V17" i="1" s="1"/>
  <c r="M17" i="1"/>
  <c r="K17" i="1"/>
  <c r="W16" i="1"/>
  <c r="U16" i="1"/>
  <c r="T16" i="1"/>
  <c r="V16" i="1" s="1"/>
  <c r="K16" i="1"/>
  <c r="W15" i="1"/>
  <c r="V15" i="1"/>
  <c r="U15" i="1"/>
  <c r="T15" i="1"/>
  <c r="M15" i="1" s="1"/>
  <c r="K15" i="1"/>
  <c r="U14" i="1"/>
  <c r="W14" i="1" s="1"/>
  <c r="T14" i="1"/>
  <c r="V14" i="1" s="1"/>
  <c r="K14" i="1"/>
  <c r="V13" i="1"/>
  <c r="U13" i="1"/>
  <c r="W13" i="1" s="1"/>
  <c r="T13" i="1"/>
  <c r="K13" i="1"/>
  <c r="U12" i="1"/>
  <c r="W12" i="1" s="1"/>
  <c r="T12" i="1"/>
  <c r="M12" i="1" s="1"/>
  <c r="K12" i="1"/>
  <c r="V11" i="1"/>
  <c r="U11" i="1"/>
  <c r="W11" i="1" s="1"/>
  <c r="T11" i="1"/>
  <c r="M11" i="1"/>
  <c r="K11" i="1"/>
  <c r="U10" i="1"/>
  <c r="W10" i="1" s="1"/>
  <c r="T10" i="1"/>
  <c r="V10" i="1" s="1"/>
  <c r="K10" i="1"/>
  <c r="U9" i="1"/>
  <c r="W9" i="1" s="1"/>
  <c r="T9" i="1"/>
  <c r="V9" i="1" s="1"/>
  <c r="M9" i="1"/>
  <c r="K9" i="1"/>
  <c r="W8" i="1"/>
  <c r="U8" i="1"/>
  <c r="T8" i="1"/>
  <c r="V8" i="1" s="1"/>
  <c r="K8" i="1"/>
  <c r="W7" i="1"/>
  <c r="V7" i="1"/>
  <c r="U7" i="1"/>
  <c r="T7" i="1"/>
  <c r="M7" i="1" s="1"/>
  <c r="K7" i="1"/>
  <c r="U6" i="1"/>
  <c r="W6" i="1" s="1"/>
  <c r="T6" i="1"/>
  <c r="V6" i="1" s="1"/>
  <c r="M6" i="1"/>
  <c r="K6" i="1"/>
  <c r="V5" i="1"/>
  <c r="U5" i="1"/>
  <c r="W5" i="1" s="1"/>
  <c r="T5" i="1"/>
  <c r="K5" i="1"/>
  <c r="U4" i="1"/>
  <c r="W4" i="1" s="1"/>
  <c r="T4" i="1"/>
  <c r="M4" i="1" s="1"/>
  <c r="K4" i="1"/>
  <c r="V3" i="1"/>
  <c r="U3" i="1"/>
  <c r="W3" i="1" s="1"/>
  <c r="T3" i="1"/>
  <c r="M3" i="1"/>
  <c r="K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E3" i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U2" i="1"/>
  <c r="W2" i="1" s="1"/>
  <c r="T2" i="1"/>
  <c r="V2" i="1" s="1"/>
  <c r="K2" i="1"/>
  <c r="H2" i="1"/>
  <c r="F2" i="1"/>
  <c r="B2" i="1"/>
  <c r="V28" i="1" l="1"/>
  <c r="M14" i="1"/>
  <c r="M22" i="1"/>
  <c r="M30" i="1"/>
  <c r="V36" i="1"/>
  <c r="V33" i="1"/>
  <c r="V4" i="1"/>
  <c r="M8" i="1"/>
  <c r="M16" i="1"/>
  <c r="M24" i="1"/>
  <c r="M32" i="1"/>
  <c r="M40" i="1"/>
  <c r="M5" i="1"/>
  <c r="M13" i="1"/>
  <c r="M21" i="1"/>
  <c r="M29" i="1"/>
  <c r="M37" i="1"/>
  <c r="V20" i="1"/>
  <c r="M2" i="1"/>
  <c r="M10" i="1"/>
  <c r="M18" i="1"/>
  <c r="M26" i="1"/>
  <c r="M34" i="1"/>
  <c r="M42" i="1"/>
  <c r="V12" i="1"/>
</calcChain>
</file>

<file path=xl/sharedStrings.xml><?xml version="1.0" encoding="utf-8"?>
<sst xmlns="http://schemas.openxmlformats.org/spreadsheetml/2006/main" count="147" uniqueCount="71">
  <si>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</si>
  <si>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</si>
  <si>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</si>
  <si>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</si>
  <si>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</si>
  <si>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</si>
  <si>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</si>
  <si>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</si>
  <si>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</si>
  <si>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</si>
  <si>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</si>
  <si>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</si>
  <si>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</si>
  <si>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</si>
  <si>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</si>
  <si>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</si>
  <si>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</si>
  <si>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</si>
  <si>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</si>
  <si>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</si>
  <si>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</si>
  <si>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</si>
  <si>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</si>
  <si>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</si>
  <si>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</si>
  <si>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</si>
  <si>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</si>
  <si>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</si>
  <si>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</si>
  <si>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</si>
  <si>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</si>
  <si>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</si>
  <si>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</si>
  <si>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</si>
  <si>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</si>
  <si>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</si>
  <si>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</si>
  <si>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</si>
  <si>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</si>
  <si>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</si>
  <si>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Tramo4-620_Trayecto_Ascendente_263_I</t>
  </si>
  <si>
    <t>Tramo5-670_Trayecto_Ascendente_263_I</t>
  </si>
  <si>
    <t>Tramo5-730_Trayecto_Ascendente_263_I</t>
  </si>
  <si>
    <t>Tramo6-745_Trayecto_Ascendente_263_I</t>
  </si>
  <si>
    <t>Curva &lt; 50 m</t>
  </si>
  <si>
    <t>Tramo7-795_Trayecto_Ascendente_263_I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</si>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</sst>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E09C-2C64-4784-B6EA-DB2F09B07D0F}">
  <sheetPr codeName="Hoja9"/>
  <dimension ref="A1:X195"/>
  <sheetViews>
    <sheetView tabSelected="1" zoomScale="85" zoomScaleNormal="85" workbookViewId="0">
      <pane ySplit="1" topLeftCell="A37" activePane="bottomLeft" state="frozen"/>
      <selection pane="bottomLeft" activeCell="L48" sqref="L48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29"/>
    <col min="9" max="9" width="41" style="23" bestFit="1" customWidth="1"/>
    <col min="10" max="10" width="11.42578125" style="36"/>
    <col min="11" max="11" width="11.42578125" style="8"/>
    <col min="12" max="12" width="6.140625" style="23" customWidth="1"/>
    <col min="13" max="13" width="13.7109375" style="23" customWidth="1"/>
    <col min="14" max="14" width="11.42578125" style="31"/>
    <col min="15" max="15" width="6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50</v>
      </c>
      <c r="D2" s="12">
        <v>0</v>
      </c>
      <c r="E2" s="13">
        <v>0</v>
      </c>
      <c r="F2" s="14">
        <f>C2</f>
        <v>50</v>
      </c>
      <c r="G2" s="15">
        <v>0</v>
      </c>
      <c r="H2" s="15">
        <f>G2</f>
        <v>0</v>
      </c>
      <c r="I2" s="13" t="s">
        <v>22</v>
      </c>
      <c r="J2" s="16">
        <v>10</v>
      </c>
      <c r="K2" s="17">
        <f>L2+R2+S2</f>
        <v>0</v>
      </c>
      <c r="L2" s="11">
        <v>0</v>
      </c>
      <c r="M2" s="18">
        <f t="shared" ref="M2:M42" si="0">T2*U2</f>
        <v>0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42" si="1">SIN(D2*6.28/360)*7300*9.8</f>
        <v>0</v>
      </c>
      <c r="U2" s="21">
        <f t="shared" ref="U2:U42" si="2">J2*1000/3600</f>
        <v>2.7777777777777777</v>
      </c>
      <c r="V2" s="18">
        <f t="shared" ref="V2:V42" si="3">(T2/9.8)*C2*0.00272</f>
        <v>0</v>
      </c>
      <c r="W2" s="22">
        <f t="shared" ref="W2:W42" si="4">C2/U2</f>
        <v>18</v>
      </c>
    </row>
    <row r="3" spans="1:24" x14ac:dyDescent="0.25">
      <c r="A3" s="9">
        <v>1</v>
      </c>
      <c r="B3" s="10">
        <f>B2+1</f>
        <v>2</v>
      </c>
      <c r="C3" s="11">
        <v>50</v>
      </c>
      <c r="D3" s="12">
        <v>0</v>
      </c>
      <c r="E3" s="18">
        <f>F2</f>
        <v>50</v>
      </c>
      <c r="F3" s="14">
        <f>E3+C3</f>
        <v>100</v>
      </c>
      <c r="G3" s="15">
        <v>0</v>
      </c>
      <c r="H3" s="15">
        <f t="shared" ref="H3:H42" si="5">H2+G3</f>
        <v>0</v>
      </c>
      <c r="I3" s="13" t="s">
        <v>25</v>
      </c>
      <c r="J3" s="16">
        <v>15</v>
      </c>
      <c r="K3" s="17">
        <f t="shared" ref="K3:K42" si="6">L3+R3+S3</f>
        <v>0</v>
      </c>
      <c r="L3" s="11">
        <v>0</v>
      </c>
      <c r="M3" s="18">
        <f t="shared" si="0"/>
        <v>0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0</v>
      </c>
      <c r="U3" s="21">
        <f t="shared" si="2"/>
        <v>4.166666666666667</v>
      </c>
      <c r="V3" s="18">
        <f t="shared" si="3"/>
        <v>0</v>
      </c>
      <c r="W3" s="22">
        <f t="shared" si="4"/>
        <v>12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50</v>
      </c>
      <c r="D4" s="12">
        <v>0</v>
      </c>
      <c r="E4" s="18">
        <f t="shared" ref="E4:E42" si="7">F3</f>
        <v>100</v>
      </c>
      <c r="F4" s="14">
        <f t="shared" ref="F4:F42" si="8">E4+C4</f>
        <v>150</v>
      </c>
      <c r="G4" s="15">
        <v>0</v>
      </c>
      <c r="H4" s="15">
        <f t="shared" si="5"/>
        <v>0</v>
      </c>
      <c r="I4" s="13" t="s">
        <v>27</v>
      </c>
      <c r="J4" s="16">
        <v>20</v>
      </c>
      <c r="K4" s="17">
        <f t="shared" si="6"/>
        <v>0</v>
      </c>
      <c r="L4" s="11">
        <v>0</v>
      </c>
      <c r="M4" s="18">
        <f t="shared" si="0"/>
        <v>0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0</v>
      </c>
      <c r="U4" s="21">
        <f t="shared" si="2"/>
        <v>5.5555555555555554</v>
      </c>
      <c r="V4" s="18">
        <f t="shared" si="3"/>
        <v>0</v>
      </c>
      <c r="W4" s="22">
        <f t="shared" si="4"/>
        <v>9</v>
      </c>
    </row>
    <row r="5" spans="1:24" x14ac:dyDescent="0.25">
      <c r="A5" s="9">
        <v>1</v>
      </c>
      <c r="B5" s="10">
        <f>B4+1</f>
        <v>4</v>
      </c>
      <c r="C5" s="11">
        <v>50</v>
      </c>
      <c r="D5" s="12">
        <v>0</v>
      </c>
      <c r="E5" s="18">
        <f t="shared" si="7"/>
        <v>150</v>
      </c>
      <c r="F5" s="14">
        <f t="shared" si="8"/>
        <v>200</v>
      </c>
      <c r="G5" s="15">
        <v>0</v>
      </c>
      <c r="H5" s="15">
        <f t="shared" si="5"/>
        <v>0</v>
      </c>
      <c r="I5" s="13" t="s">
        <v>28</v>
      </c>
      <c r="J5" s="16">
        <v>25</v>
      </c>
      <c r="K5" s="17">
        <f t="shared" si="6"/>
        <v>0</v>
      </c>
      <c r="L5" s="11">
        <v>0</v>
      </c>
      <c r="M5" s="18">
        <f t="shared" si="0"/>
        <v>0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0</v>
      </c>
      <c r="U5" s="21">
        <f t="shared" si="2"/>
        <v>6.9444444444444446</v>
      </c>
      <c r="V5" s="18">
        <f t="shared" si="3"/>
        <v>0</v>
      </c>
      <c r="W5" s="22">
        <f t="shared" si="4"/>
        <v>7.2</v>
      </c>
    </row>
    <row r="6" spans="1:24" ht="24" x14ac:dyDescent="0.25">
      <c r="A6" s="9">
        <v>2</v>
      </c>
      <c r="B6" s="10">
        <f t="shared" ref="B6:B42" si="9">B5+1</f>
        <v>5</v>
      </c>
      <c r="C6" s="11">
        <v>50</v>
      </c>
      <c r="D6" s="12">
        <v>0</v>
      </c>
      <c r="E6" s="18">
        <f t="shared" si="7"/>
        <v>200</v>
      </c>
      <c r="F6" s="14">
        <f t="shared" si="8"/>
        <v>250</v>
      </c>
      <c r="G6" s="15">
        <v>0</v>
      </c>
      <c r="H6" s="15">
        <f t="shared" si="5"/>
        <v>0</v>
      </c>
      <c r="I6" s="13" t="s">
        <v>29</v>
      </c>
      <c r="J6" s="16">
        <v>30</v>
      </c>
      <c r="K6" s="17">
        <f t="shared" si="6"/>
        <v>0</v>
      </c>
      <c r="L6" s="11">
        <v>0</v>
      </c>
      <c r="M6" s="18">
        <f t="shared" si="0"/>
        <v>0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0</v>
      </c>
      <c r="U6" s="21">
        <f t="shared" si="2"/>
        <v>8.3333333333333339</v>
      </c>
      <c r="V6" s="18">
        <f t="shared" si="3"/>
        <v>0</v>
      </c>
      <c r="W6" s="22">
        <f t="shared" si="4"/>
        <v>6</v>
      </c>
    </row>
    <row r="7" spans="1:24" x14ac:dyDescent="0.25">
      <c r="A7" s="9">
        <v>3</v>
      </c>
      <c r="B7" s="10">
        <f t="shared" si="9"/>
        <v>6</v>
      </c>
      <c r="C7" s="11">
        <v>50</v>
      </c>
      <c r="D7" s="12">
        <v>0</v>
      </c>
      <c r="E7" s="18">
        <f t="shared" si="7"/>
        <v>250</v>
      </c>
      <c r="F7" s="14">
        <f t="shared" si="8"/>
        <v>300</v>
      </c>
      <c r="G7" s="15">
        <v>0</v>
      </c>
      <c r="H7" s="15">
        <f t="shared" si="5"/>
        <v>0</v>
      </c>
      <c r="I7" s="13" t="s">
        <v>32</v>
      </c>
      <c r="J7" s="16">
        <v>35</v>
      </c>
      <c r="K7" s="17">
        <f t="shared" si="6"/>
        <v>0</v>
      </c>
      <c r="L7" s="11">
        <v>0</v>
      </c>
      <c r="M7" s="18">
        <f t="shared" si="0"/>
        <v>0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0</v>
      </c>
      <c r="U7" s="21">
        <f t="shared" si="2"/>
        <v>9.7222222222222214</v>
      </c>
      <c r="V7" s="18">
        <f t="shared" si="3"/>
        <v>0</v>
      </c>
      <c r="W7" s="22">
        <f t="shared" si="4"/>
        <v>5.1428571428571432</v>
      </c>
    </row>
    <row r="8" spans="1:24" x14ac:dyDescent="0.25">
      <c r="A8" s="9">
        <v>3</v>
      </c>
      <c r="B8" s="10">
        <f t="shared" si="9"/>
        <v>7</v>
      </c>
      <c r="C8" s="11">
        <v>50</v>
      </c>
      <c r="D8" s="12">
        <v>0</v>
      </c>
      <c r="E8" s="18">
        <f t="shared" si="7"/>
        <v>300</v>
      </c>
      <c r="F8" s="14">
        <f t="shared" si="8"/>
        <v>350</v>
      </c>
      <c r="G8" s="15">
        <v>0</v>
      </c>
      <c r="H8" s="15">
        <f t="shared" si="5"/>
        <v>0</v>
      </c>
      <c r="I8" s="13" t="s">
        <v>33</v>
      </c>
      <c r="J8" s="16">
        <v>40</v>
      </c>
      <c r="K8" s="17">
        <f t="shared" si="6"/>
        <v>0</v>
      </c>
      <c r="L8" s="11">
        <v>0</v>
      </c>
      <c r="M8" s="18">
        <f t="shared" si="0"/>
        <v>0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0</v>
      </c>
      <c r="U8" s="21">
        <f t="shared" si="2"/>
        <v>11.111111111111111</v>
      </c>
      <c r="V8" s="18">
        <f t="shared" si="3"/>
        <v>0</v>
      </c>
      <c r="W8" s="22">
        <f t="shared" si="4"/>
        <v>4.5</v>
      </c>
    </row>
    <row r="9" spans="1:24" x14ac:dyDescent="0.25">
      <c r="A9" s="9">
        <v>3</v>
      </c>
      <c r="B9" s="10">
        <f t="shared" si="9"/>
        <v>8</v>
      </c>
      <c r="C9" s="11">
        <v>50</v>
      </c>
      <c r="D9" s="12">
        <v>0</v>
      </c>
      <c r="E9" s="18">
        <f t="shared" si="7"/>
        <v>350</v>
      </c>
      <c r="F9" s="14">
        <f t="shared" si="8"/>
        <v>400</v>
      </c>
      <c r="G9" s="15">
        <v>0</v>
      </c>
      <c r="H9" s="15">
        <f t="shared" si="5"/>
        <v>0</v>
      </c>
      <c r="I9" s="13" t="s">
        <v>34</v>
      </c>
      <c r="J9" s="16">
        <v>35</v>
      </c>
      <c r="K9" s="17">
        <f t="shared" si="6"/>
        <v>0</v>
      </c>
      <c r="L9" s="11">
        <v>0</v>
      </c>
      <c r="M9" s="18">
        <f t="shared" si="0"/>
        <v>0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0</v>
      </c>
      <c r="U9" s="21">
        <f t="shared" si="2"/>
        <v>9.7222222222222214</v>
      </c>
      <c r="V9" s="18">
        <f t="shared" si="3"/>
        <v>0</v>
      </c>
      <c r="W9" s="22">
        <f t="shared" si="4"/>
        <v>5.1428571428571432</v>
      </c>
    </row>
    <row r="10" spans="1:24" x14ac:dyDescent="0.25">
      <c r="A10" s="9">
        <v>3</v>
      </c>
      <c r="B10" s="10">
        <f t="shared" si="9"/>
        <v>9</v>
      </c>
      <c r="C10" s="11">
        <v>50</v>
      </c>
      <c r="D10" s="12">
        <v>0</v>
      </c>
      <c r="E10" s="18">
        <f t="shared" si="7"/>
        <v>400</v>
      </c>
      <c r="F10" s="14">
        <f t="shared" si="8"/>
        <v>450</v>
      </c>
      <c r="G10" s="15">
        <v>0</v>
      </c>
      <c r="H10" s="15">
        <f t="shared" si="5"/>
        <v>0</v>
      </c>
      <c r="I10" s="13" t="s">
        <v>35</v>
      </c>
      <c r="J10" s="16">
        <v>30</v>
      </c>
      <c r="K10" s="17">
        <f t="shared" si="6"/>
        <v>0</v>
      </c>
      <c r="L10" s="11">
        <v>0</v>
      </c>
      <c r="M10" s="18">
        <f t="shared" si="0"/>
        <v>0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0</v>
      </c>
      <c r="U10" s="21">
        <f t="shared" si="2"/>
        <v>8.3333333333333339</v>
      </c>
      <c r="V10" s="18">
        <f t="shared" si="3"/>
        <v>0</v>
      </c>
      <c r="W10" s="22">
        <f t="shared" si="4"/>
        <v>6</v>
      </c>
    </row>
    <row r="11" spans="1:24" x14ac:dyDescent="0.25">
      <c r="A11" s="9">
        <v>3</v>
      </c>
      <c r="B11" s="10">
        <f t="shared" si="9"/>
        <v>10</v>
      </c>
      <c r="C11" s="11">
        <v>50</v>
      </c>
      <c r="D11" s="12">
        <v>0</v>
      </c>
      <c r="E11" s="18">
        <f t="shared" si="7"/>
        <v>450</v>
      </c>
      <c r="F11" s="14">
        <f t="shared" si="8"/>
        <v>500</v>
      </c>
      <c r="G11" s="15">
        <v>0</v>
      </c>
      <c r="H11" s="15">
        <f t="shared" si="5"/>
        <v>0</v>
      </c>
      <c r="I11" s="13" t="s">
        <v>36</v>
      </c>
      <c r="J11" s="16">
        <v>25</v>
      </c>
      <c r="K11" s="17">
        <f t="shared" si="6"/>
        <v>0</v>
      </c>
      <c r="L11" s="11">
        <v>0</v>
      </c>
      <c r="M11" s="18">
        <f t="shared" si="0"/>
        <v>0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0</v>
      </c>
      <c r="U11" s="21">
        <f t="shared" si="2"/>
        <v>6.9444444444444446</v>
      </c>
      <c r="V11" s="18">
        <f t="shared" si="3"/>
        <v>0</v>
      </c>
      <c r="W11" s="22">
        <f t="shared" si="4"/>
        <v>7.2</v>
      </c>
    </row>
    <row r="12" spans="1:24" x14ac:dyDescent="0.25">
      <c r="A12" s="9">
        <v>3</v>
      </c>
      <c r="B12" s="10">
        <f t="shared" si="9"/>
        <v>11</v>
      </c>
      <c r="C12" s="11">
        <v>50</v>
      </c>
      <c r="D12" s="12">
        <v>0</v>
      </c>
      <c r="E12" s="18">
        <f t="shared" si="7"/>
        <v>500</v>
      </c>
      <c r="F12" s="14">
        <f t="shared" si="8"/>
        <v>550</v>
      </c>
      <c r="G12" s="15">
        <v>0</v>
      </c>
      <c r="H12" s="15">
        <f t="shared" si="5"/>
        <v>0</v>
      </c>
      <c r="I12" s="13" t="s">
        <v>37</v>
      </c>
      <c r="J12" s="16">
        <v>20</v>
      </c>
      <c r="K12" s="17">
        <f t="shared" si="6"/>
        <v>0</v>
      </c>
      <c r="L12" s="11">
        <v>0</v>
      </c>
      <c r="M12" s="18">
        <f t="shared" si="0"/>
        <v>0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0</v>
      </c>
      <c r="U12" s="21">
        <f t="shared" si="2"/>
        <v>5.5555555555555554</v>
      </c>
      <c r="V12" s="18">
        <f t="shared" si="3"/>
        <v>0</v>
      </c>
      <c r="W12" s="22">
        <f t="shared" si="4"/>
        <v>9</v>
      </c>
    </row>
    <row r="13" spans="1:24" ht="24" x14ac:dyDescent="0.25">
      <c r="A13" s="9">
        <v>4</v>
      </c>
      <c r="B13" s="10">
        <f t="shared" si="9"/>
        <v>12</v>
      </c>
      <c r="C13" s="11">
        <v>50</v>
      </c>
      <c r="D13" s="12">
        <v>0</v>
      </c>
      <c r="E13" s="18">
        <f t="shared" si="7"/>
        <v>550</v>
      </c>
      <c r="F13" s="14">
        <f t="shared" si="8"/>
        <v>600</v>
      </c>
      <c r="G13" s="15">
        <v>0</v>
      </c>
      <c r="H13" s="15">
        <f t="shared" si="5"/>
        <v>0</v>
      </c>
      <c r="I13" s="13" t="s">
        <v>38</v>
      </c>
      <c r="J13" s="16">
        <v>15</v>
      </c>
      <c r="K13" s="17">
        <f t="shared" si="6"/>
        <v>0</v>
      </c>
      <c r="L13" s="11">
        <v>0</v>
      </c>
      <c r="M13" s="18">
        <f t="shared" si="0"/>
        <v>0</v>
      </c>
      <c r="N13" s="9" t="s">
        <v>39</v>
      </c>
      <c r="O13" s="9" t="s">
        <v>31</v>
      </c>
      <c r="P13" s="19">
        <v>-75.567119000000005</v>
      </c>
      <c r="Q13" s="19">
        <v>6.2905259999999998</v>
      </c>
      <c r="R13" s="20">
        <v>0</v>
      </c>
      <c r="S13" s="20">
        <v>0</v>
      </c>
      <c r="T13" s="18">
        <f t="shared" si="1"/>
        <v>0</v>
      </c>
      <c r="U13" s="21">
        <f t="shared" si="2"/>
        <v>4.166666666666667</v>
      </c>
      <c r="V13" s="18">
        <f t="shared" si="3"/>
        <v>0</v>
      </c>
      <c r="W13" s="22">
        <f t="shared" si="4"/>
        <v>12</v>
      </c>
    </row>
    <row r="14" spans="1:24" ht="24" x14ac:dyDescent="0.25">
      <c r="A14" s="9">
        <v>4</v>
      </c>
      <c r="B14" s="10">
        <f t="shared" si="9"/>
        <v>13</v>
      </c>
      <c r="C14" s="11">
        <v>50</v>
      </c>
      <c r="D14" s="12">
        <v>0</v>
      </c>
      <c r="E14" s="18">
        <f t="shared" si="7"/>
        <v>600</v>
      </c>
      <c r="F14" s="14">
        <f t="shared" si="8"/>
        <v>650</v>
      </c>
      <c r="G14" s="15">
        <v>0</v>
      </c>
      <c r="H14" s="15">
        <f t="shared" si="5"/>
        <v>0</v>
      </c>
      <c r="I14" s="13" t="s">
        <v>40</v>
      </c>
      <c r="J14" s="16">
        <v>10</v>
      </c>
      <c r="K14" s="17">
        <f t="shared" si="6"/>
        <v>0</v>
      </c>
      <c r="L14" s="11">
        <v>0</v>
      </c>
      <c r="M14" s="18">
        <f t="shared" si="0"/>
        <v>0</v>
      </c>
      <c r="N14" s="9" t="s">
        <v>39</v>
      </c>
      <c r="O14" s="9" t="s">
        <v>31</v>
      </c>
      <c r="P14" s="19">
        <v>-75.567119000000005</v>
      </c>
      <c r="Q14" s="19">
        <v>6.2905259999999998</v>
      </c>
      <c r="R14" s="20">
        <v>0</v>
      </c>
      <c r="S14" s="20">
        <v>0</v>
      </c>
      <c r="T14" s="18">
        <f t="shared" si="1"/>
        <v>0</v>
      </c>
      <c r="U14" s="21">
        <f t="shared" si="2"/>
        <v>2.7777777777777777</v>
      </c>
      <c r="V14" s="18">
        <f t="shared" si="3"/>
        <v>0</v>
      </c>
      <c r="W14" s="22">
        <f t="shared" si="4"/>
        <v>18</v>
      </c>
    </row>
    <row r="15" spans="1:24" ht="24" x14ac:dyDescent="0.25">
      <c r="A15" s="9">
        <v>5</v>
      </c>
      <c r="B15" s="10">
        <f t="shared" si="9"/>
        <v>14</v>
      </c>
      <c r="C15" s="11">
        <v>50</v>
      </c>
      <c r="D15" s="12">
        <v>0</v>
      </c>
      <c r="E15" s="18">
        <f t="shared" si="7"/>
        <v>650</v>
      </c>
      <c r="F15" s="14">
        <f t="shared" si="8"/>
        <v>700</v>
      </c>
      <c r="G15" s="15">
        <v>0</v>
      </c>
      <c r="H15" s="15">
        <f t="shared" si="5"/>
        <v>0</v>
      </c>
      <c r="I15" s="13" t="s">
        <v>41</v>
      </c>
      <c r="J15" s="16">
        <v>5</v>
      </c>
      <c r="K15" s="17">
        <f t="shared" si="6"/>
        <v>0</v>
      </c>
      <c r="L15" s="11">
        <v>0</v>
      </c>
      <c r="M15" s="18">
        <f t="shared" si="0"/>
        <v>0</v>
      </c>
      <c r="N15" s="9" t="s">
        <v>23</v>
      </c>
      <c r="O15" s="9" t="s">
        <v>31</v>
      </c>
      <c r="P15" s="19">
        <v>-75.567300000000003</v>
      </c>
      <c r="Q15" s="19">
        <v>6.2913079999999999</v>
      </c>
      <c r="R15" s="20">
        <v>0</v>
      </c>
      <c r="S15" s="20">
        <v>0</v>
      </c>
      <c r="T15" s="18">
        <f t="shared" si="1"/>
        <v>0</v>
      </c>
      <c r="U15" s="21">
        <f t="shared" si="2"/>
        <v>1.3888888888888888</v>
      </c>
      <c r="V15" s="18">
        <f t="shared" si="3"/>
        <v>0</v>
      </c>
      <c r="W15" s="22">
        <f t="shared" si="4"/>
        <v>36</v>
      </c>
    </row>
    <row r="16" spans="1:24" ht="24" x14ac:dyDescent="0.25">
      <c r="A16" s="9">
        <v>5</v>
      </c>
      <c r="B16" s="10">
        <f t="shared" si="9"/>
        <v>15</v>
      </c>
      <c r="C16" s="11">
        <v>50</v>
      </c>
      <c r="D16" s="12">
        <v>0</v>
      </c>
      <c r="E16" s="18">
        <f t="shared" si="7"/>
        <v>700</v>
      </c>
      <c r="F16" s="14">
        <f t="shared" si="8"/>
        <v>750</v>
      </c>
      <c r="G16" s="15">
        <v>0</v>
      </c>
      <c r="H16" s="15">
        <f t="shared" si="5"/>
        <v>0</v>
      </c>
      <c r="I16" s="13" t="s">
        <v>42</v>
      </c>
      <c r="J16" s="16">
        <v>5</v>
      </c>
      <c r="K16" s="17">
        <f t="shared" si="6"/>
        <v>0</v>
      </c>
      <c r="L16" s="11">
        <v>0</v>
      </c>
      <c r="M16" s="18">
        <f t="shared" si="0"/>
        <v>0</v>
      </c>
      <c r="N16" s="9" t="s">
        <v>23</v>
      </c>
      <c r="O16" s="9" t="s">
        <v>31</v>
      </c>
      <c r="P16" s="19">
        <v>-75.567300000000003</v>
      </c>
      <c r="Q16" s="19">
        <v>6.2913079999999999</v>
      </c>
      <c r="R16" s="20">
        <v>0</v>
      </c>
      <c r="S16" s="20">
        <v>0</v>
      </c>
      <c r="T16" s="18">
        <f t="shared" si="1"/>
        <v>0</v>
      </c>
      <c r="U16" s="21">
        <f t="shared" si="2"/>
        <v>1.3888888888888888</v>
      </c>
      <c r="V16" s="18">
        <f t="shared" si="3"/>
        <v>0</v>
      </c>
      <c r="W16" s="22">
        <f t="shared" si="4"/>
        <v>36</v>
      </c>
    </row>
    <row r="17" spans="1:23" ht="24" x14ac:dyDescent="0.25">
      <c r="A17" s="9">
        <v>6</v>
      </c>
      <c r="B17" s="10">
        <f t="shared" si="9"/>
        <v>16</v>
      </c>
      <c r="C17" s="11">
        <v>50</v>
      </c>
      <c r="D17" s="12">
        <v>0</v>
      </c>
      <c r="E17" s="18">
        <f t="shared" si="7"/>
        <v>750</v>
      </c>
      <c r="F17" s="14">
        <f t="shared" si="8"/>
        <v>800</v>
      </c>
      <c r="G17" s="15">
        <v>0</v>
      </c>
      <c r="H17" s="15">
        <f t="shared" si="5"/>
        <v>0</v>
      </c>
      <c r="I17" s="13" t="s">
        <v>43</v>
      </c>
      <c r="J17" s="16">
        <v>5</v>
      </c>
      <c r="K17" s="17">
        <f t="shared" si="6"/>
        <v>0</v>
      </c>
      <c r="L17" s="11">
        <v>0</v>
      </c>
      <c r="M17" s="18">
        <f t="shared" si="0"/>
        <v>0</v>
      </c>
      <c r="N17" s="9" t="s">
        <v>44</v>
      </c>
      <c r="O17" s="9" t="s">
        <v>31</v>
      </c>
      <c r="P17" s="19">
        <v>-75.566986</v>
      </c>
      <c r="Q17" s="19">
        <v>6.2918079999999996</v>
      </c>
      <c r="R17" s="20">
        <v>0</v>
      </c>
      <c r="S17" s="20">
        <v>0</v>
      </c>
      <c r="T17" s="18">
        <f t="shared" si="1"/>
        <v>0</v>
      </c>
      <c r="U17" s="21">
        <f t="shared" si="2"/>
        <v>1.3888888888888888</v>
      </c>
      <c r="V17" s="18">
        <f t="shared" si="3"/>
        <v>0</v>
      </c>
      <c r="W17" s="22">
        <f t="shared" si="4"/>
        <v>36</v>
      </c>
    </row>
    <row r="18" spans="1:23" x14ac:dyDescent="0.25">
      <c r="A18" s="9">
        <v>7</v>
      </c>
      <c r="B18" s="10">
        <f t="shared" si="9"/>
        <v>17</v>
      </c>
      <c r="C18" s="11">
        <v>50</v>
      </c>
      <c r="D18" s="12">
        <v>0</v>
      </c>
      <c r="E18" s="18">
        <f t="shared" si="7"/>
        <v>800</v>
      </c>
      <c r="F18" s="14">
        <f t="shared" si="8"/>
        <v>850</v>
      </c>
      <c r="G18" s="15">
        <v>0</v>
      </c>
      <c r="H18" s="15">
        <f t="shared" si="5"/>
        <v>0</v>
      </c>
      <c r="I18" s="13" t="s">
        <v>45</v>
      </c>
      <c r="J18" s="16">
        <v>10</v>
      </c>
      <c r="K18" s="17">
        <f t="shared" si="6"/>
        <v>0</v>
      </c>
      <c r="L18" s="11">
        <v>0</v>
      </c>
      <c r="M18" s="18">
        <f t="shared" si="0"/>
        <v>0</v>
      </c>
      <c r="N18" s="9" t="s">
        <v>23</v>
      </c>
      <c r="O18" s="9" t="s">
        <v>24</v>
      </c>
      <c r="P18" s="19">
        <v>-75.567998000000003</v>
      </c>
      <c r="Q18" s="19">
        <v>6.2921279999999999</v>
      </c>
      <c r="R18" s="20">
        <v>0</v>
      </c>
      <c r="S18" s="20">
        <v>0</v>
      </c>
      <c r="T18" s="18">
        <f t="shared" si="1"/>
        <v>0</v>
      </c>
      <c r="U18" s="21">
        <f t="shared" si="2"/>
        <v>2.7777777777777777</v>
      </c>
      <c r="V18" s="18">
        <f t="shared" si="3"/>
        <v>0</v>
      </c>
      <c r="W18" s="22">
        <f t="shared" si="4"/>
        <v>18</v>
      </c>
    </row>
    <row r="19" spans="1:23" x14ac:dyDescent="0.25">
      <c r="A19" s="9">
        <v>7</v>
      </c>
      <c r="B19" s="10">
        <f t="shared" si="9"/>
        <v>18</v>
      </c>
      <c r="C19" s="11">
        <v>50</v>
      </c>
      <c r="D19" s="12">
        <v>0</v>
      </c>
      <c r="E19" s="18">
        <f t="shared" si="7"/>
        <v>850</v>
      </c>
      <c r="F19" s="14">
        <f t="shared" si="8"/>
        <v>900</v>
      </c>
      <c r="G19" s="15">
        <v>0</v>
      </c>
      <c r="H19" s="15">
        <f t="shared" si="5"/>
        <v>0</v>
      </c>
      <c r="I19" s="13" t="s">
        <v>46</v>
      </c>
      <c r="J19" s="16">
        <v>15</v>
      </c>
      <c r="K19" s="17">
        <f t="shared" si="6"/>
        <v>0</v>
      </c>
      <c r="L19" s="11">
        <v>0</v>
      </c>
      <c r="M19" s="18">
        <f t="shared" si="0"/>
        <v>0</v>
      </c>
      <c r="N19" s="9" t="s">
        <v>23</v>
      </c>
      <c r="O19" s="9" t="s">
        <v>24</v>
      </c>
      <c r="P19" s="19">
        <v>-75.567998000000003</v>
      </c>
      <c r="Q19" s="19">
        <v>6.2921279999999999</v>
      </c>
      <c r="R19" s="20">
        <v>0</v>
      </c>
      <c r="S19" s="20">
        <v>0</v>
      </c>
      <c r="T19" s="18">
        <f t="shared" si="1"/>
        <v>0</v>
      </c>
      <c r="U19" s="21">
        <f t="shared" si="2"/>
        <v>4.166666666666667</v>
      </c>
      <c r="V19" s="18">
        <f t="shared" si="3"/>
        <v>0</v>
      </c>
      <c r="W19" s="22">
        <f t="shared" si="4"/>
        <v>12</v>
      </c>
    </row>
    <row r="20" spans="1:23" x14ac:dyDescent="0.25">
      <c r="A20" s="9">
        <v>7</v>
      </c>
      <c r="B20" s="10">
        <f t="shared" si="9"/>
        <v>19</v>
      </c>
      <c r="C20" s="11">
        <v>50</v>
      </c>
      <c r="D20" s="12">
        <v>0</v>
      </c>
      <c r="E20" s="18">
        <f t="shared" si="7"/>
        <v>900</v>
      </c>
      <c r="F20" s="14">
        <f t="shared" si="8"/>
        <v>950</v>
      </c>
      <c r="G20" s="15">
        <v>0</v>
      </c>
      <c r="H20" s="15">
        <f t="shared" si="5"/>
        <v>0</v>
      </c>
      <c r="I20" s="13" t="s">
        <v>47</v>
      </c>
      <c r="J20" s="16">
        <v>20</v>
      </c>
      <c r="K20" s="17">
        <f t="shared" si="6"/>
        <v>0</v>
      </c>
      <c r="L20" s="11">
        <v>0</v>
      </c>
      <c r="M20" s="18">
        <f t="shared" si="0"/>
        <v>0</v>
      </c>
      <c r="N20" s="9" t="s">
        <v>23</v>
      </c>
      <c r="O20" s="9" t="s">
        <v>24</v>
      </c>
      <c r="P20" s="19">
        <v>-75.567998000000003</v>
      </c>
      <c r="Q20" s="19">
        <v>6.2921279999999999</v>
      </c>
      <c r="R20" s="20">
        <v>0</v>
      </c>
      <c r="S20" s="20">
        <v>0</v>
      </c>
      <c r="T20" s="18">
        <f t="shared" si="1"/>
        <v>0</v>
      </c>
      <c r="U20" s="21">
        <f t="shared" si="2"/>
        <v>5.5555555555555554</v>
      </c>
      <c r="V20" s="18">
        <f t="shared" si="3"/>
        <v>0</v>
      </c>
      <c r="W20" s="22">
        <f t="shared" si="4"/>
        <v>9</v>
      </c>
    </row>
    <row r="21" spans="1:23" x14ac:dyDescent="0.25">
      <c r="A21" s="9">
        <v>8</v>
      </c>
      <c r="B21" s="10">
        <f t="shared" si="9"/>
        <v>20</v>
      </c>
      <c r="C21" s="11">
        <v>50</v>
      </c>
      <c r="D21" s="12">
        <v>0</v>
      </c>
      <c r="E21" s="18">
        <f t="shared" si="7"/>
        <v>950</v>
      </c>
      <c r="F21" s="14">
        <f t="shared" si="8"/>
        <v>1000</v>
      </c>
      <c r="G21" s="15">
        <v>0</v>
      </c>
      <c r="H21" s="15">
        <f t="shared" si="5"/>
        <v>0</v>
      </c>
      <c r="I21" s="13" t="s">
        <v>48</v>
      </c>
      <c r="J21" s="16">
        <v>25</v>
      </c>
      <c r="K21" s="17">
        <f t="shared" si="6"/>
        <v>0</v>
      </c>
      <c r="L21" s="11">
        <v>0</v>
      </c>
      <c r="M21" s="18">
        <f t="shared" si="0"/>
        <v>0</v>
      </c>
      <c r="N21" s="9" t="s">
        <v>44</v>
      </c>
      <c r="O21" s="9" t="s">
        <v>24</v>
      </c>
      <c r="P21" s="19">
        <v>-75.568809000000002</v>
      </c>
      <c r="Q21" s="19">
        <v>6.292319</v>
      </c>
      <c r="R21" s="20">
        <v>0</v>
      </c>
      <c r="S21" s="20">
        <v>0</v>
      </c>
      <c r="T21" s="18">
        <f t="shared" si="1"/>
        <v>0</v>
      </c>
      <c r="U21" s="21">
        <f t="shared" si="2"/>
        <v>6.9444444444444446</v>
      </c>
      <c r="V21" s="18">
        <f t="shared" si="3"/>
        <v>0</v>
      </c>
      <c r="W21" s="22">
        <f t="shared" si="4"/>
        <v>7.2</v>
      </c>
    </row>
    <row r="22" spans="1:23" x14ac:dyDescent="0.25">
      <c r="A22" s="9">
        <v>9</v>
      </c>
      <c r="B22" s="10">
        <f t="shared" si="9"/>
        <v>21</v>
      </c>
      <c r="C22" s="11">
        <v>50</v>
      </c>
      <c r="D22" s="12">
        <v>0</v>
      </c>
      <c r="E22" s="18">
        <f t="shared" si="7"/>
        <v>1000</v>
      </c>
      <c r="F22" s="14">
        <f t="shared" si="8"/>
        <v>1050</v>
      </c>
      <c r="G22" s="15">
        <v>0</v>
      </c>
      <c r="H22" s="15">
        <f t="shared" si="5"/>
        <v>0</v>
      </c>
      <c r="I22" s="13" t="s">
        <v>49</v>
      </c>
      <c r="J22" s="16">
        <v>30</v>
      </c>
      <c r="K22" s="17">
        <f t="shared" si="6"/>
        <v>0</v>
      </c>
      <c r="L22" s="11">
        <v>0</v>
      </c>
      <c r="M22" s="18">
        <f t="shared" si="0"/>
        <v>0</v>
      </c>
      <c r="N22" s="9" t="s">
        <v>50</v>
      </c>
      <c r="O22" s="9" t="s">
        <v>24</v>
      </c>
      <c r="P22" s="19">
        <v>-75.569447999999994</v>
      </c>
      <c r="Q22" s="19">
        <v>6.2916869999999996</v>
      </c>
      <c r="R22" s="20">
        <v>0</v>
      </c>
      <c r="S22" s="20">
        <v>0</v>
      </c>
      <c r="T22" s="18">
        <f t="shared" si="1"/>
        <v>0</v>
      </c>
      <c r="U22" s="21">
        <f t="shared" si="2"/>
        <v>8.3333333333333339</v>
      </c>
      <c r="V22" s="18">
        <f t="shared" si="3"/>
        <v>0</v>
      </c>
      <c r="W22" s="22">
        <f t="shared" si="4"/>
        <v>6</v>
      </c>
    </row>
    <row r="23" spans="1:23" ht="129.75" customHeight="1" x14ac:dyDescent="0.25">
      <c r="A23" s="9">
        <v>10</v>
      </c>
      <c r="B23" s="10">
        <f t="shared" si="9"/>
        <v>22</v>
      </c>
      <c r="C23" s="11">
        <v>50</v>
      </c>
      <c r="D23" s="12">
        <v>0</v>
      </c>
      <c r="E23" s="18">
        <f t="shared" si="7"/>
        <v>1050</v>
      </c>
      <c r="F23" s="14">
        <f t="shared" si="8"/>
        <v>1100</v>
      </c>
      <c r="G23" s="15">
        <v>0</v>
      </c>
      <c r="H23" s="15">
        <f t="shared" si="5"/>
        <v>0</v>
      </c>
      <c r="I23" s="13" t="s">
        <v>51</v>
      </c>
      <c r="J23" s="16">
        <v>35</v>
      </c>
      <c r="K23" s="17">
        <f>L23+R23+S23</f>
        <v>0</v>
      </c>
      <c r="L23" s="11">
        <v>0</v>
      </c>
      <c r="M23" s="18">
        <f t="shared" si="0"/>
        <v>0</v>
      </c>
      <c r="N23" s="9" t="s">
        <v>23</v>
      </c>
      <c r="O23" s="9" t="s">
        <v>31</v>
      </c>
      <c r="P23" s="19">
        <v>-75.574360999999996</v>
      </c>
      <c r="Q23" s="19">
        <v>6.2933440000000003</v>
      </c>
      <c r="R23" s="20">
        <v>0</v>
      </c>
      <c r="S23" s="20">
        <v>0</v>
      </c>
      <c r="T23" s="18">
        <f t="shared" si="1"/>
        <v>0</v>
      </c>
      <c r="U23" s="21">
        <f t="shared" si="2"/>
        <v>9.7222222222222214</v>
      </c>
      <c r="V23" s="18">
        <f t="shared" si="3"/>
        <v>0</v>
      </c>
      <c r="W23" s="22">
        <f t="shared" si="4"/>
        <v>5.1428571428571432</v>
      </c>
    </row>
    <row r="24" spans="1:23" ht="129.75" customHeight="1" x14ac:dyDescent="0.25">
      <c r="A24" s="9">
        <v>10</v>
      </c>
      <c r="B24" s="10">
        <f t="shared" si="9"/>
        <v>23</v>
      </c>
      <c r="C24" s="11">
        <v>50</v>
      </c>
      <c r="D24" s="12">
        <v>0</v>
      </c>
      <c r="E24" s="18">
        <f t="shared" si="7"/>
        <v>1100</v>
      </c>
      <c r="F24" s="14">
        <f t="shared" si="8"/>
        <v>1150</v>
      </c>
      <c r="G24" s="15">
        <v>0</v>
      </c>
      <c r="H24" s="15">
        <f t="shared" si="5"/>
        <v>0</v>
      </c>
      <c r="I24" s="13" t="s">
        <v>52</v>
      </c>
      <c r="J24" s="16">
        <v>40</v>
      </c>
      <c r="K24" s="17">
        <f t="shared" si="6"/>
        <v>0</v>
      </c>
      <c r="L24" s="11">
        <v>0</v>
      </c>
      <c r="M24" s="18">
        <f t="shared" si="0"/>
        <v>0</v>
      </c>
      <c r="N24" s="9" t="s">
        <v>23</v>
      </c>
      <c r="O24" s="9" t="s">
        <v>31</v>
      </c>
      <c r="P24" s="19">
        <v>-75.574360999999996</v>
      </c>
      <c r="Q24" s="19">
        <v>6.2933440000000003</v>
      </c>
      <c r="R24" s="20">
        <v>0</v>
      </c>
      <c r="S24" s="20">
        <v>0</v>
      </c>
      <c r="T24" s="18">
        <f t="shared" si="1"/>
        <v>0</v>
      </c>
      <c r="U24" s="21">
        <f t="shared" si="2"/>
        <v>11.111111111111111</v>
      </c>
      <c r="V24" s="18">
        <f t="shared" si="3"/>
        <v>0</v>
      </c>
      <c r="W24" s="22">
        <f t="shared" si="4"/>
        <v>4.5</v>
      </c>
    </row>
    <row r="25" spans="1:23" ht="129.75" customHeight="1" x14ac:dyDescent="0.25">
      <c r="A25" s="9">
        <v>10</v>
      </c>
      <c r="B25" s="10">
        <f t="shared" si="9"/>
        <v>24</v>
      </c>
      <c r="C25" s="11">
        <v>50</v>
      </c>
      <c r="D25" s="12">
        <v>0</v>
      </c>
      <c r="E25" s="18">
        <f t="shared" si="7"/>
        <v>1150</v>
      </c>
      <c r="F25" s="14">
        <f t="shared" si="8"/>
        <v>1200</v>
      </c>
      <c r="G25" s="15">
        <v>0</v>
      </c>
      <c r="H25" s="15">
        <f t="shared" si="5"/>
        <v>0</v>
      </c>
      <c r="I25" s="13" t="s">
        <v>53</v>
      </c>
      <c r="J25" s="16">
        <v>35</v>
      </c>
      <c r="K25" s="17">
        <f t="shared" si="6"/>
        <v>0</v>
      </c>
      <c r="L25" s="11">
        <v>0</v>
      </c>
      <c r="M25" s="18">
        <f t="shared" si="0"/>
        <v>0</v>
      </c>
      <c r="N25" s="9" t="s">
        <v>23</v>
      </c>
      <c r="O25" s="9" t="s">
        <v>31</v>
      </c>
      <c r="P25" s="19">
        <v>-75.574360999999996</v>
      </c>
      <c r="Q25" s="19">
        <v>6.2933440000000003</v>
      </c>
      <c r="R25" s="20">
        <v>0</v>
      </c>
      <c r="S25" s="20">
        <v>0</v>
      </c>
      <c r="T25" s="18">
        <f t="shared" si="1"/>
        <v>0</v>
      </c>
      <c r="U25" s="21">
        <f t="shared" si="2"/>
        <v>9.7222222222222214</v>
      </c>
      <c r="V25" s="18">
        <f t="shared" si="3"/>
        <v>0</v>
      </c>
      <c r="W25" s="22">
        <f t="shared" si="4"/>
        <v>5.1428571428571432</v>
      </c>
    </row>
    <row r="26" spans="1:23" ht="129.75" customHeight="1" x14ac:dyDescent="0.25">
      <c r="A26" s="9">
        <v>10</v>
      </c>
      <c r="B26" s="10">
        <f t="shared" si="9"/>
        <v>25</v>
      </c>
      <c r="C26" s="11">
        <v>50</v>
      </c>
      <c r="D26" s="12">
        <v>0</v>
      </c>
      <c r="E26" s="18">
        <f t="shared" si="7"/>
        <v>1200</v>
      </c>
      <c r="F26" s="14">
        <f t="shared" si="8"/>
        <v>1250</v>
      </c>
      <c r="G26" s="15">
        <v>0</v>
      </c>
      <c r="H26" s="15">
        <f t="shared" si="5"/>
        <v>0</v>
      </c>
      <c r="I26" s="13" t="s">
        <v>54</v>
      </c>
      <c r="J26" s="16">
        <v>30</v>
      </c>
      <c r="K26" s="17">
        <f t="shared" si="6"/>
        <v>0</v>
      </c>
      <c r="L26" s="11">
        <v>0</v>
      </c>
      <c r="M26" s="18">
        <f t="shared" si="0"/>
        <v>0</v>
      </c>
      <c r="N26" s="9" t="s">
        <v>23</v>
      </c>
      <c r="O26" s="9" t="s">
        <v>31</v>
      </c>
      <c r="P26" s="19">
        <v>-75.574360999999996</v>
      </c>
      <c r="Q26" s="19">
        <v>6.2933440000000003</v>
      </c>
      <c r="R26" s="20">
        <v>0</v>
      </c>
      <c r="S26" s="20">
        <v>0</v>
      </c>
      <c r="T26" s="18">
        <f t="shared" si="1"/>
        <v>0</v>
      </c>
      <c r="U26" s="21">
        <f t="shared" si="2"/>
        <v>8.3333333333333339</v>
      </c>
      <c r="V26" s="18">
        <f t="shared" si="3"/>
        <v>0</v>
      </c>
      <c r="W26" s="22">
        <f t="shared" si="4"/>
        <v>6</v>
      </c>
    </row>
    <row r="27" spans="1:23" ht="129.75" customHeight="1" x14ac:dyDescent="0.25">
      <c r="A27" s="9">
        <v>10</v>
      </c>
      <c r="B27" s="10">
        <f t="shared" si="9"/>
        <v>26</v>
      </c>
      <c r="C27" s="11">
        <v>50</v>
      </c>
      <c r="D27" s="12">
        <v>0</v>
      </c>
      <c r="E27" s="18">
        <f t="shared" si="7"/>
        <v>1250</v>
      </c>
      <c r="F27" s="14">
        <f t="shared" si="8"/>
        <v>1300</v>
      </c>
      <c r="G27" s="15">
        <v>0</v>
      </c>
      <c r="H27" s="15">
        <f t="shared" si="5"/>
        <v>0</v>
      </c>
      <c r="I27" s="13" t="s">
        <v>55</v>
      </c>
      <c r="J27" s="16">
        <v>25</v>
      </c>
      <c r="K27" s="17">
        <f t="shared" si="6"/>
        <v>0</v>
      </c>
      <c r="L27" s="11">
        <v>0</v>
      </c>
      <c r="M27" s="18">
        <f t="shared" si="0"/>
        <v>0</v>
      </c>
      <c r="N27" s="9" t="s">
        <v>23</v>
      </c>
      <c r="O27" s="9" t="s">
        <v>31</v>
      </c>
      <c r="P27" s="19">
        <v>-75.574360999999996</v>
      </c>
      <c r="Q27" s="19">
        <v>6.2933440000000003</v>
      </c>
      <c r="R27" s="20">
        <v>0</v>
      </c>
      <c r="S27" s="20">
        <v>0</v>
      </c>
      <c r="T27" s="18">
        <f t="shared" si="1"/>
        <v>0</v>
      </c>
      <c r="U27" s="21">
        <f t="shared" si="2"/>
        <v>6.9444444444444446</v>
      </c>
      <c r="V27" s="18">
        <f t="shared" si="3"/>
        <v>0</v>
      </c>
      <c r="W27" s="22">
        <f t="shared" si="4"/>
        <v>7.2</v>
      </c>
    </row>
    <row r="28" spans="1:23" ht="129.75" customHeight="1" x14ac:dyDescent="0.25">
      <c r="A28" s="9">
        <v>10</v>
      </c>
      <c r="B28" s="10">
        <f t="shared" si="9"/>
        <v>27</v>
      </c>
      <c r="C28" s="11">
        <v>50</v>
      </c>
      <c r="D28" s="12">
        <v>0</v>
      </c>
      <c r="E28" s="18">
        <f t="shared" si="7"/>
        <v>1300</v>
      </c>
      <c r="F28" s="14">
        <f t="shared" si="8"/>
        <v>1350</v>
      </c>
      <c r="G28" s="15">
        <v>0</v>
      </c>
      <c r="H28" s="15">
        <f t="shared" si="5"/>
        <v>0</v>
      </c>
      <c r="I28" s="13" t="s">
        <v>56</v>
      </c>
      <c r="J28" s="16">
        <v>20</v>
      </c>
      <c r="K28" s="17">
        <f t="shared" si="6"/>
        <v>0</v>
      </c>
      <c r="L28" s="11">
        <v>0</v>
      </c>
      <c r="M28" s="18">
        <f t="shared" si="0"/>
        <v>0</v>
      </c>
      <c r="N28" s="9" t="s">
        <v>23</v>
      </c>
      <c r="O28" s="9" t="s">
        <v>31</v>
      </c>
      <c r="P28" s="19">
        <v>-75.574360999999996</v>
      </c>
      <c r="Q28" s="19">
        <v>6.2933440000000003</v>
      </c>
      <c r="R28" s="20">
        <v>0</v>
      </c>
      <c r="S28" s="20">
        <v>0</v>
      </c>
      <c r="T28" s="18">
        <f t="shared" si="1"/>
        <v>0</v>
      </c>
      <c r="U28" s="21">
        <f t="shared" si="2"/>
        <v>5.5555555555555554</v>
      </c>
      <c r="V28" s="18">
        <f t="shared" si="3"/>
        <v>0</v>
      </c>
      <c r="W28" s="22">
        <f t="shared" si="4"/>
        <v>9</v>
      </c>
    </row>
    <row r="29" spans="1:23" ht="129.75" customHeight="1" x14ac:dyDescent="0.25">
      <c r="A29" s="9">
        <v>10</v>
      </c>
      <c r="B29" s="10">
        <f t="shared" si="9"/>
        <v>28</v>
      </c>
      <c r="C29" s="11">
        <v>50</v>
      </c>
      <c r="D29" s="12">
        <v>0</v>
      </c>
      <c r="E29" s="18">
        <f t="shared" si="7"/>
        <v>1350</v>
      </c>
      <c r="F29" s="14">
        <f t="shared" si="8"/>
        <v>1400</v>
      </c>
      <c r="G29" s="15">
        <v>0</v>
      </c>
      <c r="H29" s="15">
        <f t="shared" si="5"/>
        <v>0</v>
      </c>
      <c r="I29" s="13" t="s">
        <v>57</v>
      </c>
      <c r="J29" s="16">
        <v>15</v>
      </c>
      <c r="K29" s="17">
        <f t="shared" si="6"/>
        <v>0</v>
      </c>
      <c r="L29" s="11">
        <v>0</v>
      </c>
      <c r="M29" s="18">
        <f t="shared" si="0"/>
        <v>0</v>
      </c>
      <c r="N29" s="9" t="s">
        <v>23</v>
      </c>
      <c r="O29" s="9" t="s">
        <v>31</v>
      </c>
      <c r="P29" s="19">
        <v>-75.574360999999996</v>
      </c>
      <c r="Q29" s="19">
        <v>6.2933440000000003</v>
      </c>
      <c r="R29" s="20">
        <v>0</v>
      </c>
      <c r="S29" s="20">
        <v>0</v>
      </c>
      <c r="T29" s="18">
        <f t="shared" si="1"/>
        <v>0</v>
      </c>
      <c r="U29" s="21">
        <f t="shared" si="2"/>
        <v>4.166666666666667</v>
      </c>
      <c r="V29" s="18">
        <f t="shared" si="3"/>
        <v>0</v>
      </c>
      <c r="W29" s="22">
        <f t="shared" si="4"/>
        <v>12</v>
      </c>
    </row>
    <row r="30" spans="1:23" ht="129.75" customHeight="1" x14ac:dyDescent="0.25">
      <c r="A30" s="9">
        <v>10</v>
      </c>
      <c r="B30" s="10">
        <f t="shared" si="9"/>
        <v>29</v>
      </c>
      <c r="C30" s="11">
        <v>50</v>
      </c>
      <c r="D30" s="12">
        <v>0</v>
      </c>
      <c r="E30" s="18">
        <f t="shared" si="7"/>
        <v>1400</v>
      </c>
      <c r="F30" s="14">
        <f t="shared" si="8"/>
        <v>1450</v>
      </c>
      <c r="G30" s="15">
        <v>0</v>
      </c>
      <c r="H30" s="15">
        <f t="shared" si="5"/>
        <v>0</v>
      </c>
      <c r="I30" s="13" t="s">
        <v>58</v>
      </c>
      <c r="J30" s="16">
        <v>10</v>
      </c>
      <c r="K30" s="17">
        <f t="shared" si="6"/>
        <v>0</v>
      </c>
      <c r="L30" s="11">
        <v>0</v>
      </c>
      <c r="M30" s="18">
        <f t="shared" si="0"/>
        <v>0</v>
      </c>
      <c r="N30" s="9" t="s">
        <v>23</v>
      </c>
      <c r="O30" s="9" t="s">
        <v>31</v>
      </c>
      <c r="P30" s="19">
        <v>-75.574360999999996</v>
      </c>
      <c r="Q30" s="19">
        <v>6.2933440000000003</v>
      </c>
      <c r="R30" s="20">
        <v>0</v>
      </c>
      <c r="S30" s="20">
        <v>0</v>
      </c>
      <c r="T30" s="18">
        <f t="shared" si="1"/>
        <v>0</v>
      </c>
      <c r="U30" s="21">
        <f t="shared" si="2"/>
        <v>2.7777777777777777</v>
      </c>
      <c r="V30" s="18">
        <f t="shared" si="3"/>
        <v>0</v>
      </c>
      <c r="W30" s="22">
        <f t="shared" si="4"/>
        <v>18</v>
      </c>
    </row>
    <row r="31" spans="1:23" ht="129.75" customHeight="1" x14ac:dyDescent="0.25">
      <c r="A31" s="9">
        <v>10</v>
      </c>
      <c r="B31" s="10">
        <f t="shared" si="9"/>
        <v>30</v>
      </c>
      <c r="C31" s="11">
        <v>50</v>
      </c>
      <c r="D31" s="12">
        <v>0</v>
      </c>
      <c r="E31" s="18">
        <f t="shared" si="7"/>
        <v>1450</v>
      </c>
      <c r="F31" s="14">
        <f t="shared" si="8"/>
        <v>1500</v>
      </c>
      <c r="G31" s="15">
        <v>0</v>
      </c>
      <c r="H31" s="15">
        <f t="shared" si="5"/>
        <v>0</v>
      </c>
      <c r="I31" s="13" t="s">
        <v>59</v>
      </c>
      <c r="J31" s="16">
        <v>5</v>
      </c>
      <c r="K31" s="17">
        <f t="shared" si="6"/>
        <v>0</v>
      </c>
      <c r="L31" s="11">
        <v>0</v>
      </c>
      <c r="M31" s="18">
        <f t="shared" si="0"/>
        <v>0</v>
      </c>
      <c r="N31" s="9" t="s">
        <v>23</v>
      </c>
      <c r="O31" s="9" t="s">
        <v>31</v>
      </c>
      <c r="P31" s="19">
        <v>-75.574360999999996</v>
      </c>
      <c r="Q31" s="19">
        <v>6.2933440000000003</v>
      </c>
      <c r="R31" s="20">
        <v>0</v>
      </c>
      <c r="S31" s="20">
        <v>0</v>
      </c>
      <c r="T31" s="18">
        <f t="shared" si="1"/>
        <v>0</v>
      </c>
      <c r="U31" s="21">
        <f t="shared" si="2"/>
        <v>1.3888888888888888</v>
      </c>
      <c r="V31" s="18">
        <f t="shared" si="3"/>
        <v>0</v>
      </c>
      <c r="W31" s="22">
        <f t="shared" si="4"/>
        <v>36</v>
      </c>
    </row>
    <row r="32" spans="1:23" ht="129.75" customHeight="1" x14ac:dyDescent="0.25">
      <c r="A32" s="9">
        <v>10</v>
      </c>
      <c r="B32" s="10">
        <f t="shared" si="9"/>
        <v>31</v>
      </c>
      <c r="C32" s="11">
        <v>50</v>
      </c>
      <c r="D32" s="12">
        <v>0</v>
      </c>
      <c r="E32" s="18">
        <f t="shared" si="7"/>
        <v>1500</v>
      </c>
      <c r="F32" s="14">
        <f t="shared" si="8"/>
        <v>1550</v>
      </c>
      <c r="G32" s="15">
        <v>0</v>
      </c>
      <c r="H32" s="15">
        <f t="shared" si="5"/>
        <v>0</v>
      </c>
      <c r="I32" s="13" t="s">
        <v>60</v>
      </c>
      <c r="J32" s="16">
        <v>10</v>
      </c>
      <c r="K32" s="17">
        <f t="shared" si="6"/>
        <v>0</v>
      </c>
      <c r="L32" s="11">
        <v>0</v>
      </c>
      <c r="M32" s="18">
        <f t="shared" si="0"/>
        <v>0</v>
      </c>
      <c r="N32" s="9" t="s">
        <v>23</v>
      </c>
      <c r="O32" s="9" t="s">
        <v>31</v>
      </c>
      <c r="P32" s="19">
        <v>-75.574360999999996</v>
      </c>
      <c r="Q32" s="19">
        <v>6.2933440000000003</v>
      </c>
      <c r="R32" s="20">
        <v>0</v>
      </c>
      <c r="S32" s="20">
        <v>0</v>
      </c>
      <c r="T32" s="18">
        <f t="shared" si="1"/>
        <v>0</v>
      </c>
      <c r="U32" s="21">
        <f t="shared" si="2"/>
        <v>2.7777777777777777</v>
      </c>
      <c r="V32" s="18">
        <f t="shared" si="3"/>
        <v>0</v>
      </c>
      <c r="W32" s="22">
        <f t="shared" si="4"/>
        <v>18</v>
      </c>
    </row>
    <row r="33" spans="1:23" ht="129.75" customHeight="1" x14ac:dyDescent="0.25">
      <c r="A33" s="9">
        <v>10</v>
      </c>
      <c r="B33" s="10">
        <f t="shared" si="9"/>
        <v>32</v>
      </c>
      <c r="C33" s="11">
        <v>50</v>
      </c>
      <c r="D33" s="12">
        <v>0</v>
      </c>
      <c r="E33" s="18">
        <f t="shared" si="7"/>
        <v>1550</v>
      </c>
      <c r="F33" s="14">
        <f t="shared" si="8"/>
        <v>1600</v>
      </c>
      <c r="G33" s="15">
        <v>0</v>
      </c>
      <c r="H33" s="15">
        <f t="shared" si="5"/>
        <v>0</v>
      </c>
      <c r="I33" s="13" t="s">
        <v>61</v>
      </c>
      <c r="J33" s="16">
        <v>15</v>
      </c>
      <c r="K33" s="17">
        <f t="shared" si="6"/>
        <v>0</v>
      </c>
      <c r="L33" s="11">
        <v>0</v>
      </c>
      <c r="M33" s="18">
        <f t="shared" si="0"/>
        <v>0</v>
      </c>
      <c r="N33" s="9" t="s">
        <v>23</v>
      </c>
      <c r="O33" s="9" t="s">
        <v>31</v>
      </c>
      <c r="P33" s="19">
        <v>-75.574360999999996</v>
      </c>
      <c r="Q33" s="19">
        <v>6.2933440000000003</v>
      </c>
      <c r="R33" s="20">
        <v>0</v>
      </c>
      <c r="S33" s="20">
        <v>0</v>
      </c>
      <c r="T33" s="18">
        <f t="shared" si="1"/>
        <v>0</v>
      </c>
      <c r="U33" s="21">
        <f t="shared" si="2"/>
        <v>4.166666666666667</v>
      </c>
      <c r="V33" s="18">
        <f t="shared" si="3"/>
        <v>0</v>
      </c>
      <c r="W33" s="22">
        <f t="shared" si="4"/>
        <v>12</v>
      </c>
    </row>
    <row r="34" spans="1:23" ht="129.75" customHeight="1" x14ac:dyDescent="0.25">
      <c r="A34" s="9">
        <v>10</v>
      </c>
      <c r="B34" s="10">
        <f t="shared" si="9"/>
        <v>33</v>
      </c>
      <c r="C34" s="11">
        <v>50</v>
      </c>
      <c r="D34" s="12">
        <v>0</v>
      </c>
      <c r="E34" s="18">
        <f t="shared" si="7"/>
        <v>1600</v>
      </c>
      <c r="F34" s="14">
        <f t="shared" si="8"/>
        <v>1650</v>
      </c>
      <c r="G34" s="15">
        <v>0</v>
      </c>
      <c r="H34" s="15">
        <f t="shared" si="5"/>
        <v>0</v>
      </c>
      <c r="I34" s="13" t="s">
        <v>62</v>
      </c>
      <c r="J34" s="16">
        <v>20</v>
      </c>
      <c r="K34" s="17">
        <f t="shared" si="6"/>
        <v>0</v>
      </c>
      <c r="L34" s="11">
        <v>0</v>
      </c>
      <c r="M34" s="18">
        <f t="shared" si="0"/>
        <v>0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0</v>
      </c>
      <c r="U34" s="21">
        <f t="shared" si="2"/>
        <v>5.5555555555555554</v>
      </c>
      <c r="V34" s="18">
        <f t="shared" si="3"/>
        <v>0</v>
      </c>
      <c r="W34" s="22">
        <f t="shared" si="4"/>
        <v>9</v>
      </c>
    </row>
    <row r="35" spans="1:23" ht="129.75" customHeight="1" x14ac:dyDescent="0.25">
      <c r="A35" s="9">
        <v>10</v>
      </c>
      <c r="B35" s="10">
        <f t="shared" si="9"/>
        <v>34</v>
      </c>
      <c r="C35" s="11">
        <v>50</v>
      </c>
      <c r="D35" s="12">
        <v>0</v>
      </c>
      <c r="E35" s="18">
        <f t="shared" si="7"/>
        <v>1650</v>
      </c>
      <c r="F35" s="14">
        <f t="shared" si="8"/>
        <v>1700</v>
      </c>
      <c r="G35" s="15">
        <v>0</v>
      </c>
      <c r="H35" s="15">
        <f t="shared" si="5"/>
        <v>0</v>
      </c>
      <c r="I35" s="13" t="s">
        <v>63</v>
      </c>
      <c r="J35" s="16">
        <v>25</v>
      </c>
      <c r="K35" s="17">
        <f t="shared" si="6"/>
        <v>0</v>
      </c>
      <c r="L35" s="11">
        <v>0</v>
      </c>
      <c r="M35" s="18">
        <f t="shared" si="0"/>
        <v>0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0</v>
      </c>
      <c r="U35" s="21">
        <f t="shared" si="2"/>
        <v>6.9444444444444446</v>
      </c>
      <c r="V35" s="18">
        <f t="shared" si="3"/>
        <v>0</v>
      </c>
      <c r="W35" s="22">
        <f t="shared" si="4"/>
        <v>7.2</v>
      </c>
    </row>
    <row r="36" spans="1:23" ht="129.75" customHeight="1" x14ac:dyDescent="0.25">
      <c r="A36" s="9">
        <v>10</v>
      </c>
      <c r="B36" s="10">
        <f t="shared" si="9"/>
        <v>35</v>
      </c>
      <c r="C36" s="11">
        <v>50</v>
      </c>
      <c r="D36" s="12">
        <v>0</v>
      </c>
      <c r="E36" s="18">
        <f t="shared" si="7"/>
        <v>1700</v>
      </c>
      <c r="F36" s="14">
        <f t="shared" si="8"/>
        <v>1750</v>
      </c>
      <c r="G36" s="15">
        <v>0</v>
      </c>
      <c r="H36" s="15">
        <f t="shared" si="5"/>
        <v>0</v>
      </c>
      <c r="I36" s="13" t="s">
        <v>64</v>
      </c>
      <c r="J36" s="16">
        <v>30</v>
      </c>
      <c r="K36" s="17">
        <f t="shared" si="6"/>
        <v>0</v>
      </c>
      <c r="L36" s="11">
        <v>0</v>
      </c>
      <c r="M36" s="18">
        <f t="shared" si="0"/>
        <v>0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0</v>
      </c>
      <c r="U36" s="21">
        <f t="shared" si="2"/>
        <v>8.3333333333333339</v>
      </c>
      <c r="V36" s="18">
        <f t="shared" si="3"/>
        <v>0</v>
      </c>
      <c r="W36" s="22">
        <f t="shared" si="4"/>
        <v>6</v>
      </c>
    </row>
    <row r="37" spans="1:23" ht="129.75" customHeight="1" x14ac:dyDescent="0.25">
      <c r="A37" s="9">
        <v>10</v>
      </c>
      <c r="B37" s="10">
        <f t="shared" si="9"/>
        <v>36</v>
      </c>
      <c r="C37" s="11">
        <v>50</v>
      </c>
      <c r="D37" s="12">
        <v>0</v>
      </c>
      <c r="E37" s="18">
        <f t="shared" si="7"/>
        <v>1750</v>
      </c>
      <c r="F37" s="14">
        <f t="shared" si="8"/>
        <v>1800</v>
      </c>
      <c r="G37" s="15">
        <v>0</v>
      </c>
      <c r="H37" s="15">
        <f t="shared" si="5"/>
        <v>0</v>
      </c>
      <c r="I37" s="13" t="s">
        <v>65</v>
      </c>
      <c r="J37" s="16">
        <v>35</v>
      </c>
      <c r="K37" s="17">
        <f t="shared" si="6"/>
        <v>0</v>
      </c>
      <c r="L37" s="11">
        <v>0</v>
      </c>
      <c r="M37" s="18">
        <f t="shared" si="0"/>
        <v>0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0</v>
      </c>
      <c r="U37" s="21">
        <f t="shared" si="2"/>
        <v>9.7222222222222214</v>
      </c>
      <c r="V37" s="18">
        <f t="shared" si="3"/>
        <v>0</v>
      </c>
      <c r="W37" s="22">
        <f t="shared" si="4"/>
        <v>5.1428571428571432</v>
      </c>
    </row>
    <row r="38" spans="1:23" ht="129.75" customHeight="1" x14ac:dyDescent="0.25">
      <c r="A38" s="9">
        <v>10</v>
      </c>
      <c r="B38" s="10">
        <f t="shared" si="9"/>
        <v>37</v>
      </c>
      <c r="C38" s="11">
        <v>50</v>
      </c>
      <c r="D38" s="12">
        <v>0</v>
      </c>
      <c r="E38" s="18">
        <f t="shared" si="7"/>
        <v>1800</v>
      </c>
      <c r="F38" s="14">
        <f t="shared" si="8"/>
        <v>1850</v>
      </c>
      <c r="G38" s="15">
        <v>0</v>
      </c>
      <c r="H38" s="15">
        <f t="shared" si="5"/>
        <v>0</v>
      </c>
      <c r="I38" s="13" t="s">
        <v>66</v>
      </c>
      <c r="J38" s="16">
        <v>40</v>
      </c>
      <c r="K38" s="17">
        <f t="shared" si="6"/>
        <v>0</v>
      </c>
      <c r="L38" s="11">
        <v>0</v>
      </c>
      <c r="M38" s="18">
        <f t="shared" si="0"/>
        <v>0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0</v>
      </c>
      <c r="U38" s="21">
        <f t="shared" si="2"/>
        <v>11.111111111111111</v>
      </c>
      <c r="V38" s="18">
        <f t="shared" si="3"/>
        <v>0</v>
      </c>
      <c r="W38" s="22">
        <f t="shared" si="4"/>
        <v>4.5</v>
      </c>
    </row>
    <row r="39" spans="1:23" ht="129.75" customHeight="1" x14ac:dyDescent="0.25">
      <c r="A39" s="9">
        <v>10</v>
      </c>
      <c r="B39" s="10">
        <f t="shared" si="9"/>
        <v>38</v>
      </c>
      <c r="C39" s="11">
        <v>50</v>
      </c>
      <c r="D39" s="12">
        <v>0</v>
      </c>
      <c r="E39" s="18">
        <f t="shared" si="7"/>
        <v>1850</v>
      </c>
      <c r="F39" s="14">
        <f t="shared" si="8"/>
        <v>1900</v>
      </c>
      <c r="G39" s="15">
        <v>0</v>
      </c>
      <c r="H39" s="15">
        <f t="shared" si="5"/>
        <v>0</v>
      </c>
      <c r="I39" s="13" t="s">
        <v>67</v>
      </c>
      <c r="J39" s="16">
        <v>20</v>
      </c>
      <c r="K39" s="17">
        <f t="shared" si="6"/>
        <v>0</v>
      </c>
      <c r="L39" s="11">
        <v>0</v>
      </c>
      <c r="M39" s="18">
        <f t="shared" si="0"/>
        <v>0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0</v>
      </c>
      <c r="U39" s="21">
        <f t="shared" si="2"/>
        <v>5.5555555555555554</v>
      </c>
      <c r="V39" s="18">
        <f t="shared" si="3"/>
        <v>0</v>
      </c>
      <c r="W39" s="22">
        <f t="shared" si="4"/>
        <v>9</v>
      </c>
    </row>
    <row r="40" spans="1:23" ht="24" x14ac:dyDescent="0.25">
      <c r="A40" s="9">
        <v>11</v>
      </c>
      <c r="B40" s="10">
        <f t="shared" si="9"/>
        <v>39</v>
      </c>
      <c r="C40" s="11">
        <v>50</v>
      </c>
      <c r="D40" s="12">
        <v>0</v>
      </c>
      <c r="E40" s="18">
        <f t="shared" si="7"/>
        <v>1900</v>
      </c>
      <c r="F40" s="14">
        <f t="shared" si="8"/>
        <v>1950</v>
      </c>
      <c r="G40" s="15">
        <v>0</v>
      </c>
      <c r="H40" s="15">
        <f t="shared" si="5"/>
        <v>0</v>
      </c>
      <c r="I40" s="13" t="s">
        <v>68</v>
      </c>
      <c r="J40" s="16">
        <v>10</v>
      </c>
      <c r="K40" s="17">
        <f t="shared" si="6"/>
        <v>0</v>
      </c>
      <c r="L40" s="11">
        <v>0</v>
      </c>
      <c r="M40" s="18">
        <f t="shared" si="0"/>
        <v>0</v>
      </c>
      <c r="N40" s="9" t="s">
        <v>44</v>
      </c>
      <c r="O40" s="9" t="s">
        <v>31</v>
      </c>
      <c r="P40" s="19">
        <v>-75.577188000000007</v>
      </c>
      <c r="Q40" s="19">
        <v>6.2941469999999997</v>
      </c>
      <c r="R40" s="20">
        <v>0</v>
      </c>
      <c r="S40" s="20">
        <v>0</v>
      </c>
      <c r="T40" s="18">
        <f t="shared" si="1"/>
        <v>0</v>
      </c>
      <c r="U40" s="21">
        <f t="shared" si="2"/>
        <v>2.7777777777777777</v>
      </c>
      <c r="V40" s="18">
        <f t="shared" si="3"/>
        <v>0</v>
      </c>
      <c r="W40" s="22">
        <f t="shared" si="4"/>
        <v>18</v>
      </c>
    </row>
    <row r="41" spans="1:23" ht="24" x14ac:dyDescent="0.25">
      <c r="A41" s="9">
        <v>12</v>
      </c>
      <c r="B41" s="10">
        <f t="shared" si="9"/>
        <v>40</v>
      </c>
      <c r="C41" s="11">
        <v>50</v>
      </c>
      <c r="D41" s="12">
        <v>0</v>
      </c>
      <c r="E41" s="18">
        <f t="shared" si="7"/>
        <v>1950</v>
      </c>
      <c r="F41" s="14">
        <f t="shared" si="8"/>
        <v>2000</v>
      </c>
      <c r="G41" s="15">
        <v>0</v>
      </c>
      <c r="H41" s="15">
        <f t="shared" si="5"/>
        <v>0</v>
      </c>
      <c r="I41" s="13" t="s">
        <v>69</v>
      </c>
      <c r="J41" s="16">
        <v>5</v>
      </c>
      <c r="K41" s="17">
        <f t="shared" si="6"/>
        <v>0</v>
      </c>
      <c r="L41" s="11">
        <v>0</v>
      </c>
      <c r="M41" s="18">
        <f t="shared" si="0"/>
        <v>0</v>
      </c>
      <c r="N41" s="9" t="s">
        <v>23</v>
      </c>
      <c r="O41" s="9" t="s">
        <v>31</v>
      </c>
      <c r="P41" s="19">
        <v>-75.576981000000004</v>
      </c>
      <c r="Q41" s="19">
        <v>6.2949130000000002</v>
      </c>
      <c r="R41" s="20">
        <v>0</v>
      </c>
      <c r="S41" s="20">
        <v>0</v>
      </c>
      <c r="T41" s="18">
        <f t="shared" si="1"/>
        <v>0</v>
      </c>
      <c r="U41" s="21">
        <f t="shared" si="2"/>
        <v>1.3888888888888888</v>
      </c>
      <c r="V41" s="18">
        <f t="shared" si="3"/>
        <v>0</v>
      </c>
      <c r="W41" s="22">
        <f t="shared" si="4"/>
        <v>36</v>
      </c>
    </row>
    <row r="42" spans="1:23" ht="24" x14ac:dyDescent="0.25">
      <c r="A42" s="9">
        <v>12</v>
      </c>
      <c r="B42" s="10">
        <f t="shared" si="9"/>
        <v>41</v>
      </c>
      <c r="C42" s="11">
        <v>50</v>
      </c>
      <c r="D42" s="12">
        <v>0</v>
      </c>
      <c r="E42" s="18">
        <f t="shared" si="7"/>
        <v>2000</v>
      </c>
      <c r="F42" s="14">
        <f t="shared" si="8"/>
        <v>2050</v>
      </c>
      <c r="G42" s="15">
        <v>0</v>
      </c>
      <c r="H42" s="15">
        <f t="shared" si="5"/>
        <v>0</v>
      </c>
      <c r="I42" s="13" t="s">
        <v>70</v>
      </c>
      <c r="J42" s="16">
        <v>5</v>
      </c>
      <c r="K42" s="17">
        <f t="shared" si="6"/>
        <v>0</v>
      </c>
      <c r="L42" s="11">
        <v>0</v>
      </c>
      <c r="M42" s="18">
        <f t="shared" si="0"/>
        <v>0</v>
      </c>
      <c r="N42" s="9" t="s">
        <v>23</v>
      </c>
      <c r="O42" s="9" t="s">
        <v>31</v>
      </c>
      <c r="P42" s="19">
        <v>-75.576981000000004</v>
      </c>
      <c r="Q42" s="19">
        <v>6.2949130000000002</v>
      </c>
      <c r="R42" s="20">
        <v>0</v>
      </c>
      <c r="S42" s="20">
        <v>0</v>
      </c>
      <c r="T42" s="18">
        <f t="shared" si="1"/>
        <v>0</v>
      </c>
      <c r="U42" s="21">
        <f t="shared" si="2"/>
        <v>1.3888888888888888</v>
      </c>
      <c r="V42" s="18">
        <f t="shared" si="3"/>
        <v>0</v>
      </c>
      <c r="W42" s="22">
        <f t="shared" si="4"/>
        <v>36</v>
      </c>
    </row>
    <row r="43" spans="1:23" x14ac:dyDescent="0.25">
      <c r="A43" s="9"/>
      <c r="B43" s="10"/>
      <c r="C43" s="11"/>
      <c r="D43" s="12"/>
      <c r="E43" s="18"/>
      <c r="F43" s="14"/>
      <c r="G43" s="15"/>
      <c r="H43" s="15"/>
      <c r="I43" s="13"/>
      <c r="J43" s="16"/>
      <c r="K43" s="17"/>
      <c r="L43" s="11"/>
      <c r="M43" s="18"/>
      <c r="N43" s="9"/>
      <c r="O43" s="9"/>
      <c r="P43" s="19"/>
      <c r="Q43" s="19"/>
      <c r="R43" s="20"/>
      <c r="S43" s="20"/>
      <c r="T43" s="18"/>
      <c r="U43" s="21"/>
      <c r="V43" s="18"/>
      <c r="W43" s="22"/>
    </row>
    <row r="44" spans="1:23" x14ac:dyDescent="0.25">
      <c r="A44" s="9"/>
      <c r="B44" s="10"/>
      <c r="C44" s="11"/>
      <c r="D44" s="12"/>
      <c r="E44" s="18"/>
      <c r="F44" s="14"/>
      <c r="G44" s="15"/>
      <c r="H44" s="15"/>
      <c r="I44" s="13"/>
      <c r="J44" s="16"/>
      <c r="K44" s="17"/>
      <c r="L44" s="11"/>
      <c r="M44" s="18"/>
      <c r="N44" s="9"/>
      <c r="O44" s="9"/>
      <c r="P44" s="19"/>
      <c r="Q44" s="19"/>
      <c r="R44" s="20"/>
      <c r="S44" s="20"/>
      <c r="T44" s="18"/>
      <c r="U44" s="21"/>
      <c r="V44" s="18"/>
      <c r="W44" s="22"/>
    </row>
    <row r="45" spans="1:23" x14ac:dyDescent="0.25">
      <c r="A45" s="9"/>
      <c r="B45" s="10"/>
      <c r="C45" s="11"/>
      <c r="D45" s="12"/>
      <c r="E45" s="18"/>
      <c r="F45" s="14"/>
      <c r="G45" s="15"/>
      <c r="H45" s="15"/>
      <c r="I45" s="13"/>
      <c r="J45" s="16"/>
      <c r="K45" s="17"/>
      <c r="L45" s="11"/>
      <c r="M45" s="18"/>
      <c r="N45" s="9"/>
      <c r="O45" s="9"/>
      <c r="P45" s="19"/>
      <c r="Q45" s="19"/>
      <c r="R45" s="20"/>
      <c r="S45" s="20"/>
      <c r="T45" s="18"/>
      <c r="U45" s="21"/>
      <c r="V45" s="18"/>
      <c r="W45" s="22"/>
    </row>
    <row r="46" spans="1:23" x14ac:dyDescent="0.25">
      <c r="A46" s="9"/>
      <c r="B46" s="10"/>
      <c r="C46" s="11"/>
      <c r="D46" s="12"/>
      <c r="E46" s="18"/>
      <c r="F46" s="14"/>
      <c r="G46" s="15"/>
      <c r="H46" s="15"/>
      <c r="I46" s="13"/>
      <c r="J46" s="16"/>
      <c r="K46" s="17"/>
      <c r="L46" s="11"/>
      <c r="M46" s="18"/>
      <c r="N46" s="9"/>
      <c r="O46" s="9"/>
      <c r="P46" s="19"/>
      <c r="Q46" s="19"/>
      <c r="R46" s="20"/>
      <c r="S46" s="20"/>
      <c r="T46" s="18"/>
      <c r="U46" s="21"/>
      <c r="V46" s="18"/>
      <c r="W46" s="22"/>
    </row>
    <row r="47" spans="1:23" x14ac:dyDescent="0.25">
      <c r="A47" s="9"/>
      <c r="B47" s="10"/>
      <c r="C47" s="11"/>
      <c r="D47" s="12"/>
      <c r="E47" s="18"/>
      <c r="F47" s="14"/>
      <c r="G47" s="15"/>
      <c r="H47" s="15"/>
      <c r="I47" s="13"/>
      <c r="J47" s="16"/>
      <c r="K47" s="17"/>
      <c r="L47" s="11"/>
      <c r="M47" s="18"/>
      <c r="N47" s="9"/>
      <c r="O47" s="9"/>
      <c r="P47" s="19"/>
      <c r="Q47" s="19"/>
      <c r="R47" s="20"/>
      <c r="S47" s="20"/>
      <c r="T47" s="18"/>
      <c r="U47" s="21"/>
      <c r="V47" s="18"/>
      <c r="W47" s="22"/>
    </row>
    <row r="48" spans="1:23" x14ac:dyDescent="0.25">
      <c r="A48" s="9"/>
      <c r="B48" s="10"/>
      <c r="C48" s="11"/>
      <c r="D48" s="12"/>
      <c r="E48" s="18"/>
      <c r="F48" s="14"/>
      <c r="G48" s="15"/>
      <c r="H48" s="15"/>
      <c r="I48" s="13"/>
      <c r="J48" s="16"/>
      <c r="K48" s="17"/>
      <c r="L48" s="11"/>
      <c r="M48" s="18"/>
      <c r="N48" s="9"/>
      <c r="O48" s="9"/>
      <c r="P48" s="19"/>
      <c r="Q48" s="19"/>
      <c r="R48" s="20"/>
      <c r="S48" s="20"/>
      <c r="T48" s="18"/>
      <c r="U48" s="21"/>
      <c r="V48" s="18"/>
      <c r="W48" s="22"/>
    </row>
    <row r="49" spans="1:23" x14ac:dyDescent="0.25">
      <c r="A49" s="9"/>
      <c r="B49" s="10"/>
      <c r="C49" s="11"/>
      <c r="D49" s="12"/>
      <c r="E49" s="18"/>
      <c r="F49" s="14"/>
      <c r="G49" s="15"/>
      <c r="H49" s="15"/>
      <c r="I49" s="13"/>
      <c r="J49" s="16"/>
      <c r="K49" s="17"/>
      <c r="L49" s="11"/>
      <c r="M49" s="18"/>
      <c r="N49" s="9"/>
      <c r="O49" s="9"/>
      <c r="P49" s="19"/>
      <c r="Q49" s="19"/>
      <c r="R49" s="20"/>
      <c r="S49" s="20"/>
      <c r="T49" s="18"/>
      <c r="U49" s="21"/>
      <c r="V49" s="18"/>
      <c r="W49" s="22"/>
    </row>
    <row r="50" spans="1:23" x14ac:dyDescent="0.25">
      <c r="A50" s="9"/>
      <c r="B50" s="10"/>
      <c r="C50" s="11"/>
      <c r="D50" s="12"/>
      <c r="E50" s="18"/>
      <c r="F50" s="14"/>
      <c r="G50" s="15"/>
      <c r="H50" s="15"/>
      <c r="I50" s="13"/>
      <c r="J50" s="16"/>
      <c r="K50" s="17"/>
      <c r="L50" s="11"/>
      <c r="M50" s="18"/>
      <c r="N50" s="9"/>
      <c r="O50" s="9"/>
      <c r="P50" s="19"/>
      <c r="Q50" s="19"/>
      <c r="R50" s="20"/>
      <c r="S50" s="20"/>
      <c r="T50" s="18"/>
      <c r="U50" s="21"/>
      <c r="V50" s="18"/>
      <c r="W50" s="22"/>
    </row>
    <row r="51" spans="1:23" x14ac:dyDescent="0.25">
      <c r="A51" s="9"/>
      <c r="B51" s="10"/>
      <c r="C51" s="11"/>
      <c r="D51" s="12"/>
      <c r="E51" s="18"/>
      <c r="F51" s="14"/>
      <c r="G51" s="15"/>
      <c r="H51" s="15"/>
      <c r="I51" s="13"/>
      <c r="J51" s="16"/>
      <c r="K51" s="17"/>
      <c r="L51" s="11"/>
      <c r="M51" s="18"/>
      <c r="N51" s="9"/>
      <c r="O51" s="9"/>
      <c r="P51" s="19"/>
      <c r="Q51" s="19"/>
      <c r="R51" s="20"/>
      <c r="S51" s="20"/>
      <c r="T51" s="18"/>
      <c r="U51" s="21"/>
      <c r="V51" s="18"/>
      <c r="W51" s="22"/>
    </row>
    <row r="52" spans="1:23" x14ac:dyDescent="0.25">
      <c r="A52" s="9"/>
      <c r="B52" s="10"/>
      <c r="C52" s="11"/>
      <c r="D52" s="12"/>
      <c r="E52" s="18"/>
      <c r="F52" s="14"/>
      <c r="G52" s="15"/>
      <c r="H52" s="15"/>
      <c r="I52" s="13"/>
      <c r="J52" s="16"/>
      <c r="K52" s="17"/>
      <c r="L52" s="11"/>
      <c r="M52" s="18"/>
      <c r="N52" s="9"/>
      <c r="O52" s="9"/>
      <c r="P52" s="19"/>
      <c r="Q52" s="19"/>
      <c r="R52" s="20"/>
      <c r="S52" s="20"/>
      <c r="T52" s="18"/>
      <c r="U52" s="21"/>
      <c r="V52" s="18"/>
      <c r="W52" s="22"/>
    </row>
    <row r="53" spans="1:23" x14ac:dyDescent="0.25">
      <c r="A53" s="9"/>
      <c r="B53" s="10"/>
      <c r="C53" s="11"/>
      <c r="D53" s="12"/>
      <c r="E53" s="18"/>
      <c r="F53" s="14"/>
      <c r="G53" s="15"/>
      <c r="H53" s="15"/>
      <c r="I53" s="13"/>
      <c r="J53" s="16"/>
      <c r="K53" s="17"/>
      <c r="L53" s="11"/>
      <c r="M53" s="18"/>
      <c r="N53" s="9"/>
      <c r="O53" s="9"/>
      <c r="P53" s="19"/>
      <c r="Q53" s="19"/>
      <c r="R53" s="20"/>
      <c r="S53" s="20"/>
      <c r="T53" s="18"/>
      <c r="U53" s="21"/>
      <c r="V53" s="18"/>
      <c r="W53" s="22"/>
    </row>
    <row r="54" spans="1:23" x14ac:dyDescent="0.25">
      <c r="A54" s="9"/>
      <c r="B54" s="10"/>
      <c r="C54" s="11"/>
      <c r="D54" s="12"/>
      <c r="E54" s="18"/>
      <c r="F54" s="14"/>
      <c r="G54" s="15"/>
      <c r="H54" s="15"/>
      <c r="I54" s="13"/>
      <c r="J54" s="16"/>
      <c r="K54" s="17"/>
      <c r="L54" s="11"/>
      <c r="M54" s="18"/>
      <c r="N54" s="9"/>
      <c r="O54" s="9"/>
      <c r="P54" s="19"/>
      <c r="Q54" s="19"/>
      <c r="R54" s="20"/>
      <c r="S54" s="20"/>
      <c r="T54" s="18"/>
      <c r="U54" s="21"/>
      <c r="V54" s="18"/>
      <c r="W54" s="22"/>
    </row>
    <row r="55" spans="1:23" x14ac:dyDescent="0.25">
      <c r="A55" s="9"/>
      <c r="B55" s="10"/>
      <c r="C55" s="11"/>
      <c r="D55" s="12"/>
      <c r="E55" s="18"/>
      <c r="F55" s="14"/>
      <c r="G55" s="15"/>
      <c r="H55" s="15"/>
      <c r="I55" s="13"/>
      <c r="J55" s="16"/>
      <c r="K55" s="17"/>
      <c r="L55" s="11"/>
      <c r="M55" s="18"/>
      <c r="N55" s="9"/>
      <c r="O55" s="9"/>
      <c r="P55" s="19"/>
      <c r="Q55" s="19"/>
      <c r="R55" s="20"/>
      <c r="S55" s="20"/>
      <c r="T55" s="18"/>
      <c r="U55" s="21"/>
      <c r="V55" s="18"/>
      <c r="W55" s="22"/>
    </row>
    <row r="56" spans="1:23" x14ac:dyDescent="0.25">
      <c r="A56" s="9"/>
      <c r="B56" s="10"/>
      <c r="C56" s="11"/>
      <c r="D56" s="12"/>
      <c r="E56" s="18"/>
      <c r="F56" s="14"/>
      <c r="G56" s="15"/>
      <c r="H56" s="15"/>
      <c r="I56" s="13"/>
      <c r="J56" s="16"/>
      <c r="K56" s="17"/>
      <c r="L56" s="11"/>
      <c r="M56" s="18"/>
      <c r="N56" s="9"/>
      <c r="O56" s="9"/>
      <c r="P56" s="19"/>
      <c r="Q56" s="19"/>
      <c r="R56" s="20"/>
      <c r="S56" s="20"/>
      <c r="T56" s="18"/>
      <c r="U56" s="21"/>
      <c r="V56" s="18"/>
      <c r="W56" s="22"/>
    </row>
    <row r="57" spans="1:23" x14ac:dyDescent="0.25">
      <c r="A57" s="9"/>
      <c r="B57" s="10"/>
      <c r="C57" s="11"/>
      <c r="D57" s="12"/>
      <c r="E57" s="18"/>
      <c r="F57" s="14"/>
      <c r="G57" s="15"/>
      <c r="H57" s="15"/>
      <c r="I57" s="13"/>
      <c r="J57" s="16"/>
      <c r="K57" s="17"/>
      <c r="L57" s="11"/>
      <c r="M57" s="18"/>
      <c r="N57" s="9"/>
      <c r="O57" s="9"/>
      <c r="P57" s="19"/>
      <c r="Q57" s="19"/>
      <c r="R57" s="20"/>
      <c r="S57" s="20"/>
      <c r="T57" s="18"/>
      <c r="U57" s="21"/>
      <c r="V57" s="18"/>
      <c r="W57" s="22"/>
    </row>
    <row r="58" spans="1:23" x14ac:dyDescent="0.25">
      <c r="A58" s="9"/>
      <c r="B58" s="10"/>
      <c r="C58" s="11"/>
      <c r="D58" s="12"/>
      <c r="E58" s="18"/>
      <c r="F58" s="14"/>
      <c r="G58" s="15"/>
      <c r="H58" s="15"/>
      <c r="I58" s="13"/>
      <c r="J58" s="16"/>
      <c r="K58" s="17"/>
      <c r="L58" s="11"/>
      <c r="M58" s="18"/>
      <c r="N58" s="9"/>
      <c r="O58" s="9"/>
      <c r="P58" s="19"/>
      <c r="Q58" s="19"/>
      <c r="R58" s="20"/>
      <c r="S58" s="20"/>
      <c r="T58" s="18"/>
      <c r="U58" s="21"/>
      <c r="V58" s="18"/>
      <c r="W58" s="22"/>
    </row>
    <row r="59" spans="1:23" x14ac:dyDescent="0.25">
      <c r="A59" s="9"/>
      <c r="B59" s="10"/>
      <c r="C59" s="11"/>
      <c r="D59" s="12"/>
      <c r="E59" s="18"/>
      <c r="F59" s="14"/>
      <c r="G59" s="15"/>
      <c r="H59" s="15"/>
      <c r="I59" s="13"/>
      <c r="J59" s="16"/>
      <c r="K59" s="17"/>
      <c r="L59" s="11"/>
      <c r="M59" s="18"/>
      <c r="N59" s="9"/>
      <c r="O59" s="9"/>
      <c r="P59" s="19"/>
      <c r="Q59" s="19"/>
      <c r="R59" s="20"/>
      <c r="S59" s="20"/>
      <c r="T59" s="18"/>
      <c r="U59" s="21"/>
      <c r="V59" s="18"/>
      <c r="W59" s="22"/>
    </row>
    <row r="60" spans="1:23" x14ac:dyDescent="0.25">
      <c r="A60" s="9"/>
      <c r="B60" s="10"/>
      <c r="C60" s="11"/>
      <c r="D60" s="12"/>
      <c r="E60" s="18"/>
      <c r="F60" s="14"/>
      <c r="G60" s="15"/>
      <c r="H60" s="15"/>
      <c r="I60" s="13"/>
      <c r="J60" s="16"/>
      <c r="K60" s="17"/>
      <c r="L60" s="11"/>
      <c r="M60" s="18"/>
      <c r="N60" s="9"/>
      <c r="O60" s="9"/>
      <c r="P60" s="19"/>
      <c r="Q60" s="19"/>
      <c r="R60" s="20"/>
      <c r="S60" s="20"/>
      <c r="T60" s="18"/>
      <c r="U60" s="21"/>
      <c r="V60" s="18"/>
      <c r="W60" s="22"/>
    </row>
    <row r="61" spans="1:23" x14ac:dyDescent="0.25">
      <c r="A61" s="9"/>
      <c r="B61" s="10"/>
      <c r="C61" s="11"/>
      <c r="D61" s="12"/>
      <c r="E61" s="18"/>
      <c r="F61" s="14"/>
      <c r="G61" s="15"/>
      <c r="H61" s="15"/>
      <c r="I61" s="13"/>
      <c r="J61" s="16"/>
      <c r="K61" s="17"/>
      <c r="L61" s="11"/>
      <c r="M61" s="18"/>
      <c r="N61" s="9"/>
      <c r="O61" s="9"/>
      <c r="P61" s="19"/>
      <c r="Q61" s="19"/>
      <c r="R61" s="20"/>
      <c r="S61" s="20"/>
      <c r="T61" s="18"/>
      <c r="U61" s="21"/>
      <c r="V61" s="18"/>
      <c r="W61" s="22"/>
    </row>
    <row r="62" spans="1:23" x14ac:dyDescent="0.25">
      <c r="A62" s="9"/>
      <c r="B62" s="10"/>
      <c r="C62" s="11"/>
      <c r="D62" s="12"/>
      <c r="E62" s="18"/>
      <c r="F62" s="14"/>
      <c r="G62" s="15"/>
      <c r="H62" s="15"/>
      <c r="I62" s="13"/>
      <c r="J62" s="16"/>
      <c r="K62" s="17"/>
      <c r="L62" s="11"/>
      <c r="M62" s="18"/>
      <c r="N62" s="9"/>
      <c r="O62" s="9"/>
      <c r="P62" s="19"/>
      <c r="Q62" s="19"/>
      <c r="R62" s="20"/>
      <c r="S62" s="20"/>
      <c r="T62" s="18"/>
      <c r="U62" s="21"/>
      <c r="V62" s="18"/>
      <c r="W62" s="22"/>
    </row>
    <row r="63" spans="1:23" x14ac:dyDescent="0.25">
      <c r="A63" s="9"/>
      <c r="B63" s="10"/>
      <c r="C63" s="11"/>
      <c r="D63" s="12"/>
      <c r="E63" s="18"/>
      <c r="F63" s="14"/>
      <c r="G63" s="15"/>
      <c r="H63" s="15"/>
      <c r="I63" s="13"/>
      <c r="J63" s="16"/>
      <c r="K63" s="17"/>
      <c r="L63" s="11"/>
      <c r="M63" s="18"/>
      <c r="N63" s="9"/>
      <c r="O63" s="9"/>
      <c r="P63" s="19"/>
      <c r="Q63" s="19"/>
      <c r="R63" s="20"/>
      <c r="S63" s="20"/>
      <c r="T63" s="18"/>
      <c r="U63" s="21"/>
      <c r="V63" s="18"/>
      <c r="W63" s="22"/>
    </row>
    <row r="64" spans="1:23" x14ac:dyDescent="0.25">
      <c r="A64" s="9"/>
      <c r="B64" s="10"/>
      <c r="C64" s="11"/>
      <c r="D64" s="12"/>
      <c r="E64" s="18"/>
      <c r="F64" s="14"/>
      <c r="G64" s="15"/>
      <c r="H64" s="15"/>
      <c r="I64" s="13"/>
      <c r="J64" s="16"/>
      <c r="K64" s="17"/>
      <c r="L64" s="11"/>
      <c r="M64" s="18"/>
      <c r="N64" s="9"/>
      <c r="O64" s="9"/>
      <c r="P64" s="19"/>
      <c r="Q64" s="19"/>
      <c r="R64" s="20"/>
      <c r="S64" s="20"/>
      <c r="T64" s="18"/>
      <c r="U64" s="21"/>
      <c r="V64" s="18"/>
      <c r="W64" s="22"/>
    </row>
    <row r="65" spans="1:23" x14ac:dyDescent="0.25">
      <c r="A65" s="9"/>
      <c r="B65" s="10"/>
      <c r="C65" s="11"/>
      <c r="D65" s="12"/>
      <c r="E65" s="18"/>
      <c r="F65" s="14"/>
      <c r="G65" s="15"/>
      <c r="H65" s="15"/>
      <c r="I65" s="13"/>
      <c r="J65" s="16"/>
      <c r="K65" s="17"/>
      <c r="L65" s="11"/>
      <c r="M65" s="18"/>
      <c r="N65" s="9"/>
      <c r="O65" s="9"/>
      <c r="P65" s="19"/>
      <c r="Q65" s="19"/>
      <c r="R65" s="20"/>
      <c r="S65" s="20"/>
      <c r="T65" s="18"/>
      <c r="U65" s="21"/>
      <c r="V65" s="18"/>
      <c r="W65" s="22"/>
    </row>
    <row r="66" spans="1:23" x14ac:dyDescent="0.25">
      <c r="A66" s="9"/>
      <c r="B66" s="10"/>
      <c r="C66" s="11"/>
      <c r="D66" s="12"/>
      <c r="E66" s="18"/>
      <c r="F66" s="14"/>
      <c r="G66" s="15"/>
      <c r="H66" s="15"/>
      <c r="I66" s="13"/>
      <c r="J66" s="16"/>
      <c r="K66" s="17"/>
      <c r="L66" s="11"/>
      <c r="M66" s="18"/>
      <c r="N66" s="9"/>
      <c r="O66" s="9"/>
      <c r="P66" s="19"/>
      <c r="Q66" s="19"/>
      <c r="R66" s="20"/>
      <c r="S66" s="20"/>
      <c r="T66" s="18"/>
      <c r="U66" s="21"/>
      <c r="V66" s="18"/>
      <c r="W66" s="22"/>
    </row>
    <row r="67" spans="1:23" x14ac:dyDescent="0.25">
      <c r="A67" s="9"/>
      <c r="B67" s="10"/>
      <c r="C67" s="11"/>
      <c r="D67" s="12"/>
      <c r="E67" s="18"/>
      <c r="F67" s="14"/>
      <c r="G67" s="15"/>
      <c r="H67" s="15"/>
      <c r="I67" s="13"/>
      <c r="J67" s="16"/>
      <c r="K67" s="17"/>
      <c r="L67" s="11"/>
      <c r="M67" s="18"/>
      <c r="N67" s="9"/>
      <c r="O67" s="9"/>
      <c r="P67" s="19"/>
      <c r="Q67" s="19"/>
      <c r="R67" s="20"/>
      <c r="S67" s="20"/>
      <c r="T67" s="18"/>
      <c r="U67" s="21"/>
      <c r="V67" s="18"/>
      <c r="W67" s="22"/>
    </row>
    <row r="68" spans="1:23" x14ac:dyDescent="0.25">
      <c r="A68" s="9"/>
      <c r="B68" s="10"/>
      <c r="C68" s="11"/>
      <c r="D68" s="12"/>
      <c r="E68" s="18"/>
      <c r="F68" s="14"/>
      <c r="G68" s="15"/>
      <c r="H68" s="15"/>
      <c r="I68" s="13"/>
      <c r="J68" s="16"/>
      <c r="K68" s="17"/>
      <c r="L68" s="11"/>
      <c r="M68" s="18"/>
      <c r="N68" s="9"/>
      <c r="O68" s="9"/>
      <c r="P68" s="19"/>
      <c r="Q68" s="19"/>
      <c r="R68" s="20"/>
      <c r="S68" s="20"/>
      <c r="T68" s="18"/>
      <c r="U68" s="21"/>
      <c r="V68" s="18"/>
      <c r="W68" s="22"/>
    </row>
    <row r="69" spans="1:23" x14ac:dyDescent="0.25">
      <c r="A69" s="9"/>
      <c r="B69" s="10"/>
      <c r="C69" s="11"/>
      <c r="D69" s="12"/>
      <c r="E69" s="18"/>
      <c r="F69" s="14"/>
      <c r="G69" s="15"/>
      <c r="H69" s="15"/>
      <c r="I69" s="13"/>
      <c r="J69" s="16"/>
      <c r="K69" s="17"/>
      <c r="L69" s="11"/>
      <c r="M69" s="18"/>
      <c r="N69" s="9"/>
      <c r="O69" s="9"/>
      <c r="P69" s="19"/>
      <c r="Q69" s="19"/>
      <c r="R69" s="20"/>
      <c r="S69" s="20"/>
      <c r="T69" s="18"/>
      <c r="U69" s="21"/>
      <c r="V69" s="18"/>
      <c r="W69" s="22"/>
    </row>
    <row r="70" spans="1:23" x14ac:dyDescent="0.25">
      <c r="A70" s="9"/>
      <c r="B70" s="10"/>
      <c r="C70" s="11"/>
      <c r="D70" s="12"/>
      <c r="E70" s="18"/>
      <c r="F70" s="14"/>
      <c r="G70" s="15"/>
      <c r="H70" s="15"/>
      <c r="I70" s="13"/>
      <c r="J70" s="16"/>
      <c r="K70" s="17"/>
      <c r="L70" s="11"/>
      <c r="M70" s="18"/>
      <c r="N70" s="9"/>
      <c r="O70" s="9"/>
      <c r="P70" s="19"/>
      <c r="Q70" s="19"/>
      <c r="R70" s="20"/>
      <c r="S70" s="20"/>
      <c r="T70" s="18"/>
      <c r="U70" s="21"/>
      <c r="V70" s="18"/>
      <c r="W70" s="22"/>
    </row>
    <row r="71" spans="1:23" x14ac:dyDescent="0.25">
      <c r="A71" s="9"/>
      <c r="B71" s="10"/>
      <c r="C71" s="11"/>
      <c r="D71" s="12"/>
      <c r="E71" s="18"/>
      <c r="F71" s="14"/>
      <c r="G71" s="15"/>
      <c r="H71" s="15"/>
      <c r="I71" s="13"/>
      <c r="J71" s="16"/>
      <c r="K71" s="17"/>
      <c r="L71" s="11"/>
      <c r="M71" s="18"/>
      <c r="N71" s="9"/>
      <c r="O71" s="9"/>
      <c r="P71" s="19"/>
      <c r="Q71" s="19"/>
      <c r="R71" s="20"/>
      <c r="S71" s="20"/>
      <c r="T71" s="18"/>
      <c r="U71" s="21"/>
      <c r="V71" s="18"/>
      <c r="W71" s="22"/>
    </row>
    <row r="72" spans="1:23" x14ac:dyDescent="0.25">
      <c r="A72" s="9"/>
      <c r="B72" s="10"/>
      <c r="C72" s="11"/>
      <c r="D72" s="12"/>
      <c r="E72" s="18"/>
      <c r="F72" s="14"/>
      <c r="G72" s="15"/>
      <c r="H72" s="15"/>
      <c r="I72" s="13"/>
      <c r="J72" s="16"/>
      <c r="K72" s="17"/>
      <c r="L72" s="11"/>
      <c r="M72" s="18"/>
      <c r="N72" s="9"/>
      <c r="O72" s="9"/>
      <c r="P72" s="19"/>
      <c r="Q72" s="19"/>
      <c r="R72" s="20"/>
      <c r="S72" s="20"/>
      <c r="T72" s="18"/>
      <c r="U72" s="21"/>
      <c r="V72" s="18"/>
      <c r="W72" s="22"/>
    </row>
    <row r="73" spans="1:23" x14ac:dyDescent="0.25">
      <c r="A73" s="9"/>
      <c r="B73" s="10"/>
      <c r="C73" s="11"/>
      <c r="D73" s="12"/>
      <c r="E73" s="18"/>
      <c r="F73" s="14"/>
      <c r="G73" s="15"/>
      <c r="H73" s="15"/>
      <c r="I73" s="13"/>
      <c r="J73" s="16"/>
      <c r="K73" s="17"/>
      <c r="L73" s="11"/>
      <c r="M73" s="18"/>
      <c r="N73" s="9"/>
      <c r="O73" s="9"/>
      <c r="P73" s="19"/>
      <c r="Q73" s="19"/>
      <c r="R73" s="20"/>
      <c r="S73" s="20"/>
      <c r="T73" s="18"/>
      <c r="U73" s="21"/>
      <c r="V73" s="18"/>
      <c r="W73" s="22"/>
    </row>
    <row r="74" spans="1:23" x14ac:dyDescent="0.25">
      <c r="A74" s="9"/>
      <c r="B74" s="10"/>
      <c r="C74" s="11"/>
      <c r="D74" s="12"/>
      <c r="E74" s="18"/>
      <c r="F74" s="14"/>
      <c r="G74" s="15"/>
      <c r="H74" s="15"/>
      <c r="I74" s="13"/>
      <c r="J74" s="16"/>
      <c r="K74" s="17"/>
      <c r="L74" s="11"/>
      <c r="M74" s="18"/>
      <c r="N74" s="9"/>
      <c r="O74" s="9"/>
      <c r="P74" s="19"/>
      <c r="Q74" s="19"/>
      <c r="R74" s="20"/>
      <c r="S74" s="20"/>
      <c r="T74" s="18"/>
      <c r="U74" s="21"/>
      <c r="V74" s="18"/>
      <c r="W74" s="22"/>
    </row>
    <row r="75" spans="1:23" x14ac:dyDescent="0.25">
      <c r="A75" s="9"/>
      <c r="B75" s="10"/>
      <c r="C75" s="11"/>
      <c r="D75" s="12"/>
      <c r="E75" s="18"/>
      <c r="F75" s="14"/>
      <c r="G75" s="15"/>
      <c r="H75" s="15"/>
      <c r="I75" s="13"/>
      <c r="J75" s="16"/>
      <c r="K75" s="17"/>
      <c r="L75" s="11"/>
      <c r="M75" s="18"/>
      <c r="N75" s="9"/>
      <c r="O75" s="9"/>
      <c r="P75" s="19"/>
      <c r="Q75" s="19"/>
      <c r="R75" s="20"/>
      <c r="S75" s="20"/>
      <c r="T75" s="18"/>
      <c r="U75" s="21"/>
      <c r="V75" s="18"/>
      <c r="W75" s="22"/>
    </row>
    <row r="76" spans="1:23" x14ac:dyDescent="0.25">
      <c r="A76" s="9"/>
      <c r="B76" s="10"/>
      <c r="C76" s="11"/>
      <c r="D76" s="12"/>
      <c r="E76" s="18"/>
      <c r="F76" s="14"/>
      <c r="G76" s="15"/>
      <c r="H76" s="15"/>
      <c r="I76" s="13"/>
      <c r="J76" s="16"/>
      <c r="K76" s="17"/>
      <c r="L76" s="11"/>
      <c r="M76" s="18"/>
      <c r="N76" s="9"/>
      <c r="O76" s="9"/>
      <c r="P76" s="19"/>
      <c r="Q76" s="19"/>
      <c r="R76" s="20"/>
      <c r="S76" s="20"/>
      <c r="T76" s="18"/>
      <c r="U76" s="21"/>
      <c r="V76" s="18"/>
      <c r="W76" s="22"/>
    </row>
    <row r="77" spans="1:23" x14ac:dyDescent="0.25">
      <c r="A77" s="9"/>
      <c r="B77" s="10"/>
      <c r="C77" s="11"/>
      <c r="D77" s="12"/>
      <c r="E77" s="18"/>
      <c r="F77" s="14"/>
      <c r="G77" s="15"/>
      <c r="H77" s="15"/>
      <c r="I77" s="13"/>
      <c r="J77" s="16"/>
      <c r="K77" s="17"/>
      <c r="L77" s="11"/>
      <c r="M77" s="18"/>
      <c r="N77" s="9"/>
      <c r="O77" s="9"/>
      <c r="P77" s="19"/>
      <c r="Q77" s="19"/>
      <c r="R77" s="20"/>
      <c r="S77" s="20"/>
      <c r="T77" s="18"/>
      <c r="U77" s="21"/>
      <c r="V77" s="18"/>
      <c r="W77" s="22"/>
    </row>
    <row r="78" spans="1:23" x14ac:dyDescent="0.25">
      <c r="A78" s="9"/>
      <c r="B78" s="10"/>
      <c r="C78" s="11"/>
      <c r="D78" s="12"/>
      <c r="E78" s="18"/>
      <c r="F78" s="14"/>
      <c r="G78" s="15"/>
      <c r="H78" s="15"/>
      <c r="I78" s="13"/>
      <c r="J78" s="16"/>
      <c r="K78" s="17"/>
      <c r="L78" s="11"/>
      <c r="M78" s="18"/>
      <c r="N78" s="9"/>
      <c r="O78" s="9"/>
      <c r="P78" s="19"/>
      <c r="Q78" s="19"/>
      <c r="R78" s="20"/>
      <c r="S78" s="20"/>
      <c r="T78" s="18"/>
      <c r="U78" s="21"/>
      <c r="V78" s="18"/>
      <c r="W78" s="22"/>
    </row>
    <row r="79" spans="1:23" x14ac:dyDescent="0.25">
      <c r="A79" s="9"/>
      <c r="B79" s="10"/>
      <c r="C79" s="11"/>
      <c r="D79" s="12"/>
      <c r="E79" s="18"/>
      <c r="F79" s="14"/>
      <c r="G79" s="15"/>
      <c r="H79" s="15"/>
      <c r="I79" s="13"/>
      <c r="J79" s="16"/>
      <c r="K79" s="17"/>
      <c r="L79" s="11"/>
      <c r="M79" s="18"/>
      <c r="N79" s="9"/>
      <c r="O79" s="9"/>
      <c r="P79" s="19"/>
      <c r="Q79" s="19"/>
      <c r="R79" s="20"/>
      <c r="S79" s="20"/>
      <c r="T79" s="18"/>
      <c r="U79" s="21"/>
      <c r="V79" s="18"/>
      <c r="W79" s="22"/>
    </row>
    <row r="80" spans="1:23" x14ac:dyDescent="0.25">
      <c r="A80" s="9"/>
      <c r="B80" s="10"/>
      <c r="C80" s="11"/>
      <c r="D80" s="12"/>
      <c r="E80" s="18"/>
      <c r="F80" s="14"/>
      <c r="G80" s="15"/>
      <c r="H80" s="15"/>
      <c r="I80" s="13"/>
      <c r="J80" s="16"/>
      <c r="K80" s="17"/>
      <c r="L80" s="11"/>
      <c r="M80" s="18"/>
      <c r="N80" s="9"/>
      <c r="O80" s="9"/>
      <c r="P80" s="19"/>
      <c r="Q80" s="19"/>
      <c r="R80" s="20"/>
      <c r="S80" s="20"/>
      <c r="T80" s="18"/>
      <c r="U80" s="21"/>
      <c r="V80" s="18"/>
      <c r="W80" s="22"/>
    </row>
    <row r="81" spans="1:23" x14ac:dyDescent="0.25">
      <c r="A81" s="9"/>
      <c r="B81" s="10"/>
      <c r="C81" s="11"/>
      <c r="D81" s="12"/>
      <c r="E81" s="18"/>
      <c r="F81" s="14"/>
      <c r="G81" s="15"/>
      <c r="H81" s="15"/>
      <c r="I81" s="13"/>
      <c r="J81" s="16"/>
      <c r="K81" s="17"/>
      <c r="L81" s="11"/>
      <c r="M81" s="18"/>
      <c r="N81" s="9"/>
      <c r="O81" s="9"/>
      <c r="P81" s="19"/>
      <c r="Q81" s="19"/>
      <c r="R81" s="20"/>
      <c r="S81" s="20"/>
      <c r="T81" s="18"/>
      <c r="U81" s="21"/>
      <c r="V81" s="18"/>
      <c r="W81" s="22"/>
    </row>
    <row r="82" spans="1:23" x14ac:dyDescent="0.25">
      <c r="A82" s="9"/>
      <c r="B82" s="10"/>
      <c r="C82" s="11"/>
      <c r="D82" s="12"/>
      <c r="E82" s="18"/>
      <c r="F82" s="14"/>
      <c r="G82" s="15"/>
      <c r="H82" s="15"/>
      <c r="I82" s="13"/>
      <c r="J82" s="16"/>
      <c r="K82" s="17"/>
      <c r="L82" s="11"/>
      <c r="M82" s="18"/>
      <c r="N82" s="9"/>
      <c r="O82" s="9"/>
      <c r="P82" s="19"/>
      <c r="Q82" s="19"/>
      <c r="R82" s="20"/>
      <c r="S82" s="20"/>
      <c r="T82" s="18"/>
      <c r="U82" s="21"/>
      <c r="V82" s="18"/>
      <c r="W82" s="22"/>
    </row>
    <row r="83" spans="1:23" x14ac:dyDescent="0.25">
      <c r="A83" s="9"/>
      <c r="B83" s="10"/>
      <c r="C83" s="11"/>
      <c r="D83" s="12"/>
      <c r="E83" s="18"/>
      <c r="F83" s="14"/>
      <c r="G83" s="15"/>
      <c r="H83" s="15"/>
      <c r="I83" s="13"/>
      <c r="J83" s="16"/>
      <c r="K83" s="17"/>
      <c r="L83" s="11"/>
      <c r="M83" s="18"/>
      <c r="N83" s="9"/>
      <c r="O83" s="9"/>
      <c r="P83" s="19"/>
      <c r="Q83" s="19"/>
      <c r="R83" s="20"/>
      <c r="S83" s="20"/>
      <c r="T83" s="18"/>
      <c r="U83" s="21"/>
      <c r="V83" s="18"/>
      <c r="W83" s="22"/>
    </row>
    <row r="84" spans="1:23" x14ac:dyDescent="0.25">
      <c r="A84" s="9"/>
      <c r="B84" s="10"/>
      <c r="C84" s="11"/>
      <c r="D84" s="12"/>
      <c r="E84" s="18"/>
      <c r="F84" s="14"/>
      <c r="G84" s="15"/>
      <c r="H84" s="15"/>
      <c r="I84" s="13"/>
      <c r="J84" s="16"/>
      <c r="K84" s="17"/>
      <c r="L84" s="11"/>
      <c r="M84" s="18"/>
      <c r="N84" s="9"/>
      <c r="O84" s="9"/>
      <c r="P84" s="19"/>
      <c r="Q84" s="19"/>
      <c r="R84" s="20"/>
      <c r="S84" s="20"/>
      <c r="T84" s="18"/>
      <c r="U84" s="21"/>
      <c r="V84" s="18"/>
      <c r="W84" s="22"/>
    </row>
    <row r="85" spans="1:23" x14ac:dyDescent="0.25">
      <c r="A85" s="9"/>
      <c r="B85" s="10"/>
      <c r="C85" s="11"/>
      <c r="D85" s="12"/>
      <c r="E85" s="18"/>
      <c r="F85" s="14"/>
      <c r="G85" s="15"/>
      <c r="H85" s="15"/>
      <c r="I85" s="13"/>
      <c r="J85" s="16"/>
      <c r="K85" s="17"/>
      <c r="L85" s="11"/>
      <c r="M85" s="18"/>
      <c r="N85" s="9"/>
      <c r="O85" s="9"/>
      <c r="P85" s="19"/>
      <c r="Q85" s="19"/>
      <c r="R85" s="20"/>
      <c r="S85" s="20"/>
      <c r="T85" s="18"/>
      <c r="U85" s="21"/>
      <c r="V85" s="18"/>
      <c r="W85" s="22"/>
    </row>
    <row r="86" spans="1:23" x14ac:dyDescent="0.25">
      <c r="A86" s="9"/>
      <c r="B86" s="10"/>
      <c r="C86" s="11"/>
      <c r="D86" s="12"/>
      <c r="E86" s="18"/>
      <c r="F86" s="14"/>
      <c r="G86" s="15"/>
      <c r="H86" s="15"/>
      <c r="I86" s="13"/>
      <c r="J86" s="16"/>
      <c r="K86" s="17"/>
      <c r="L86" s="11"/>
      <c r="M86" s="18"/>
      <c r="N86" s="9"/>
      <c r="O86" s="9"/>
      <c r="P86" s="19"/>
      <c r="Q86" s="19"/>
      <c r="R86" s="20"/>
      <c r="S86" s="20"/>
      <c r="T86" s="18"/>
      <c r="U86" s="21"/>
      <c r="V86" s="18"/>
      <c r="W86" s="22"/>
    </row>
    <row r="87" spans="1:23" x14ac:dyDescent="0.25">
      <c r="A87" s="9"/>
      <c r="B87" s="10"/>
      <c r="C87" s="11"/>
      <c r="D87" s="12"/>
      <c r="E87" s="18"/>
      <c r="F87" s="14"/>
      <c r="G87" s="15"/>
      <c r="H87" s="15"/>
      <c r="I87" s="13"/>
      <c r="J87" s="16"/>
      <c r="K87" s="17"/>
      <c r="L87" s="11"/>
      <c r="M87" s="18"/>
      <c r="N87" s="9"/>
      <c r="O87" s="9"/>
      <c r="P87" s="19"/>
      <c r="Q87" s="19"/>
      <c r="R87" s="20"/>
      <c r="S87" s="20"/>
      <c r="T87" s="18"/>
      <c r="U87" s="21"/>
      <c r="V87" s="18"/>
      <c r="W87" s="22"/>
    </row>
    <row r="88" spans="1:23" x14ac:dyDescent="0.25">
      <c r="A88" s="9"/>
      <c r="B88" s="10"/>
      <c r="C88" s="11"/>
      <c r="D88" s="12"/>
      <c r="E88" s="18"/>
      <c r="F88" s="14"/>
      <c r="G88" s="15"/>
      <c r="H88" s="15"/>
      <c r="I88" s="13"/>
      <c r="J88" s="16"/>
      <c r="K88" s="17"/>
      <c r="L88" s="11"/>
      <c r="M88" s="18"/>
      <c r="N88" s="9"/>
      <c r="O88" s="9"/>
      <c r="P88" s="19"/>
      <c r="Q88" s="19"/>
      <c r="R88" s="20"/>
      <c r="S88" s="20"/>
      <c r="T88" s="18"/>
      <c r="U88" s="21"/>
      <c r="V88" s="18"/>
      <c r="W88" s="22"/>
    </row>
    <row r="89" spans="1:23" x14ac:dyDescent="0.25">
      <c r="A89" s="9"/>
      <c r="B89" s="10"/>
      <c r="C89" s="11"/>
      <c r="D89" s="12"/>
      <c r="E89" s="18"/>
      <c r="F89" s="14"/>
      <c r="G89" s="15"/>
      <c r="H89" s="15"/>
      <c r="I89" s="13"/>
      <c r="J89" s="16"/>
      <c r="K89" s="17"/>
      <c r="L89" s="11"/>
      <c r="M89" s="18"/>
      <c r="N89" s="9"/>
      <c r="O89" s="9"/>
      <c r="P89" s="19"/>
      <c r="Q89" s="19"/>
      <c r="R89" s="20"/>
      <c r="S89" s="20"/>
      <c r="T89" s="18"/>
      <c r="U89" s="21"/>
      <c r="V89" s="18"/>
      <c r="W89" s="22"/>
    </row>
    <row r="90" spans="1:23" x14ac:dyDescent="0.25">
      <c r="A90" s="9"/>
      <c r="B90" s="10"/>
      <c r="C90" s="11"/>
      <c r="D90" s="12"/>
      <c r="E90" s="18"/>
      <c r="F90" s="14"/>
      <c r="G90" s="15"/>
      <c r="H90" s="15"/>
      <c r="I90" s="13"/>
      <c r="J90" s="16"/>
      <c r="K90" s="17"/>
      <c r="L90" s="11"/>
      <c r="M90" s="18"/>
      <c r="N90" s="9"/>
      <c r="O90" s="9"/>
      <c r="P90" s="19"/>
      <c r="Q90" s="19"/>
      <c r="R90" s="20"/>
      <c r="S90" s="20"/>
      <c r="T90" s="18"/>
      <c r="U90" s="21"/>
      <c r="V90" s="18"/>
      <c r="W90" s="22"/>
    </row>
    <row r="91" spans="1:23" x14ac:dyDescent="0.25">
      <c r="A91" s="9"/>
      <c r="B91" s="10"/>
      <c r="C91" s="11"/>
      <c r="D91" s="12"/>
      <c r="E91" s="18"/>
      <c r="F91" s="14"/>
      <c r="G91" s="15"/>
      <c r="H91" s="15"/>
      <c r="I91" s="13"/>
      <c r="J91" s="16"/>
      <c r="K91" s="17"/>
      <c r="L91" s="11"/>
      <c r="M91" s="18"/>
      <c r="N91" s="9"/>
      <c r="O91" s="9"/>
      <c r="P91" s="19"/>
      <c r="Q91" s="19"/>
      <c r="R91" s="20"/>
      <c r="S91" s="20"/>
      <c r="T91" s="18"/>
      <c r="U91" s="21"/>
      <c r="V91" s="18"/>
      <c r="W91" s="22"/>
    </row>
    <row r="92" spans="1:23" x14ac:dyDescent="0.25">
      <c r="A92" s="9"/>
      <c r="B92" s="10"/>
      <c r="C92" s="11"/>
      <c r="D92" s="12"/>
      <c r="E92" s="18"/>
      <c r="F92" s="14"/>
      <c r="G92" s="15"/>
      <c r="H92" s="15"/>
      <c r="I92" s="13"/>
      <c r="J92" s="16"/>
      <c r="K92" s="17"/>
      <c r="L92" s="11"/>
      <c r="M92" s="18"/>
      <c r="N92" s="9"/>
      <c r="O92" s="9"/>
      <c r="P92" s="19"/>
      <c r="Q92" s="19"/>
      <c r="R92" s="20"/>
      <c r="S92" s="20"/>
      <c r="T92" s="18"/>
      <c r="U92" s="21"/>
      <c r="V92" s="18"/>
      <c r="W92" s="22"/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x14ac:dyDescent="0.25">
      <c r="A113" s="9"/>
      <c r="B113" s="10"/>
      <c r="C113" s="11"/>
      <c r="D113" s="12"/>
      <c r="E113" s="18"/>
      <c r="F113" s="14"/>
      <c r="G113" s="15"/>
      <c r="H113" s="15"/>
      <c r="I113" s="13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x14ac:dyDescent="0.25">
      <c r="A114" s="9"/>
      <c r="B114" s="10"/>
      <c r="C114" s="11"/>
      <c r="D114" s="12"/>
      <c r="E114" s="18"/>
      <c r="F114" s="14"/>
      <c r="G114" s="15"/>
      <c r="H114" s="15"/>
      <c r="I114" s="13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x14ac:dyDescent="0.25">
      <c r="A115" s="9"/>
      <c r="B115" s="10"/>
      <c r="C115" s="11"/>
      <c r="D115" s="12"/>
      <c r="E115" s="18"/>
      <c r="F115" s="14"/>
      <c r="G115" s="15"/>
      <c r="H115" s="15"/>
      <c r="I115" s="13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x14ac:dyDescent="0.25">
      <c r="A116" s="9"/>
      <c r="B116" s="10"/>
      <c r="C116" s="11"/>
      <c r="D116" s="12"/>
      <c r="E116" s="18"/>
      <c r="F116" s="14"/>
      <c r="G116" s="15"/>
      <c r="H116" s="15"/>
      <c r="I116" s="13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x14ac:dyDescent="0.25">
      <c r="A117" s="9"/>
      <c r="B117" s="10"/>
      <c r="C117" s="11"/>
      <c r="D117" s="12"/>
      <c r="E117" s="18"/>
      <c r="F117" s="14"/>
      <c r="G117" s="15"/>
      <c r="H117" s="15"/>
      <c r="I117" s="13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x14ac:dyDescent="0.25">
      <c r="A118" s="9"/>
      <c r="B118" s="10"/>
      <c r="C118" s="11"/>
      <c r="D118" s="12"/>
      <c r="E118" s="18"/>
      <c r="F118" s="14"/>
      <c r="G118" s="15"/>
      <c r="H118" s="15"/>
      <c r="I118" s="13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x14ac:dyDescent="0.25">
      <c r="A119" s="9"/>
      <c r="B119" s="10"/>
      <c r="C119" s="11"/>
      <c r="D119" s="12"/>
      <c r="E119" s="18"/>
      <c r="F119" s="14"/>
      <c r="G119" s="15"/>
      <c r="H119" s="15"/>
      <c r="I119" s="13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x14ac:dyDescent="0.25">
      <c r="A120" s="9"/>
      <c r="B120" s="10"/>
      <c r="C120" s="11"/>
      <c r="D120" s="12"/>
      <c r="E120" s="18"/>
      <c r="F120" s="14"/>
      <c r="G120" s="15"/>
      <c r="H120" s="15"/>
      <c r="I120" s="13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x14ac:dyDescent="0.25">
      <c r="A121" s="9"/>
      <c r="B121" s="10"/>
      <c r="C121" s="11"/>
      <c r="D121" s="12"/>
      <c r="E121" s="18"/>
      <c r="F121" s="14"/>
      <c r="G121" s="15"/>
      <c r="H121" s="15"/>
      <c r="I121" s="13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ht="59.2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13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ht="59.2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13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ht="59.2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13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ht="59.2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13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ht="59.2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13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ht="59.2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13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ht="59.2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13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ht="59.2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13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ht="59.2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13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25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24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25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24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25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24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25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24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25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24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25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24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25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24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s="25" customFormat="1" ht="102.75" customHeight="1" x14ac:dyDescent="0.25">
      <c r="A138" s="9"/>
      <c r="B138" s="10"/>
      <c r="C138" s="11"/>
      <c r="D138" s="12"/>
      <c r="E138" s="18"/>
      <c r="F138" s="14"/>
      <c r="G138" s="15"/>
      <c r="H138" s="15"/>
      <c r="I138" s="24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s="25" customFormat="1" ht="102.75" customHeight="1" x14ac:dyDescent="0.25">
      <c r="A139" s="9"/>
      <c r="B139" s="10"/>
      <c r="C139" s="11"/>
      <c r="D139" s="12"/>
      <c r="E139" s="18"/>
      <c r="F139" s="14"/>
      <c r="G139" s="15"/>
      <c r="H139" s="15"/>
      <c r="I139" s="24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s="25" customFormat="1" ht="102.75" customHeight="1" x14ac:dyDescent="0.25">
      <c r="A140" s="9"/>
      <c r="B140" s="10"/>
      <c r="C140" s="11"/>
      <c r="D140" s="12"/>
      <c r="E140" s="18"/>
      <c r="F140" s="14"/>
      <c r="G140" s="15"/>
      <c r="H140" s="15"/>
      <c r="I140" s="24"/>
      <c r="J140" s="16"/>
      <c r="K140" s="17"/>
      <c r="L140" s="11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s="25" customFormat="1" ht="102.75" customHeight="1" x14ac:dyDescent="0.25">
      <c r="A141" s="9"/>
      <c r="B141" s="10"/>
      <c r="C141" s="11"/>
      <c r="D141" s="12"/>
      <c r="E141" s="18"/>
      <c r="F141" s="14"/>
      <c r="G141" s="15"/>
      <c r="H141" s="15"/>
      <c r="I141" s="24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s="25" customFormat="1" ht="102.75" customHeight="1" x14ac:dyDescent="0.25">
      <c r="A142" s="9"/>
      <c r="B142" s="10"/>
      <c r="C142" s="11"/>
      <c r="D142" s="12"/>
      <c r="E142" s="18"/>
      <c r="F142" s="14"/>
      <c r="G142" s="15"/>
      <c r="H142" s="15"/>
      <c r="I142" s="24"/>
      <c r="J142" s="16"/>
      <c r="K142" s="17"/>
      <c r="L142" s="11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s="25" customFormat="1" ht="102.75" customHeight="1" x14ac:dyDescent="0.25">
      <c r="A143" s="9"/>
      <c r="B143" s="10"/>
      <c r="C143" s="11"/>
      <c r="D143" s="12"/>
      <c r="E143" s="18"/>
      <c r="F143" s="14"/>
      <c r="G143" s="15"/>
      <c r="H143" s="15"/>
      <c r="I143" s="24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s="25" customFormat="1" ht="102.75" customHeight="1" x14ac:dyDescent="0.25">
      <c r="A144" s="9"/>
      <c r="B144" s="10"/>
      <c r="C144" s="11"/>
      <c r="D144" s="12"/>
      <c r="E144" s="18"/>
      <c r="F144" s="14"/>
      <c r="G144" s="15"/>
      <c r="H144" s="15"/>
      <c r="I144" s="24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s="25" customFormat="1" ht="102.75" customHeight="1" x14ac:dyDescent="0.25">
      <c r="A145" s="9"/>
      <c r="B145" s="10"/>
      <c r="C145" s="11"/>
      <c r="D145" s="12"/>
      <c r="E145" s="18"/>
      <c r="F145" s="14"/>
      <c r="G145" s="15"/>
      <c r="H145" s="15"/>
      <c r="I145" s="24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s="25" customFormat="1" ht="102.75" customHeight="1" x14ac:dyDescent="0.25">
      <c r="A146" s="9"/>
      <c r="B146" s="10"/>
      <c r="C146" s="11"/>
      <c r="D146" s="12"/>
      <c r="E146" s="18"/>
      <c r="F146" s="14"/>
      <c r="G146" s="15"/>
      <c r="H146" s="15"/>
      <c r="I146" s="24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s="25" customFormat="1" ht="102.75" customHeight="1" x14ac:dyDescent="0.25">
      <c r="A147" s="9"/>
      <c r="B147" s="10"/>
      <c r="C147" s="11"/>
      <c r="D147" s="12"/>
      <c r="E147" s="18"/>
      <c r="F147" s="14"/>
      <c r="G147" s="15"/>
      <c r="H147" s="15"/>
      <c r="I147" s="24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s="25" customFormat="1" ht="102.75" customHeight="1" x14ac:dyDescent="0.25">
      <c r="A148" s="9"/>
      <c r="B148" s="10"/>
      <c r="C148" s="11"/>
      <c r="D148" s="12"/>
      <c r="E148" s="18"/>
      <c r="F148" s="14"/>
      <c r="G148" s="15"/>
      <c r="H148" s="15"/>
      <c r="I148" s="24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s="25" customFormat="1" ht="102.75" customHeight="1" x14ac:dyDescent="0.25">
      <c r="A149" s="9"/>
      <c r="B149" s="10"/>
      <c r="C149" s="11"/>
      <c r="D149" s="12"/>
      <c r="E149" s="18"/>
      <c r="F149" s="14"/>
      <c r="G149" s="15"/>
      <c r="H149" s="15"/>
      <c r="I149" s="24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s="25" customFormat="1" ht="102.75" customHeight="1" x14ac:dyDescent="0.25">
      <c r="A150" s="9"/>
      <c r="B150" s="10"/>
      <c r="C150" s="11"/>
      <c r="D150" s="12"/>
      <c r="E150" s="18"/>
      <c r="F150" s="14"/>
      <c r="G150" s="15"/>
      <c r="H150" s="15"/>
      <c r="I150" s="24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s="25" customFormat="1" ht="102.75" customHeight="1" x14ac:dyDescent="0.25">
      <c r="A151" s="9"/>
      <c r="B151" s="10"/>
      <c r="C151" s="11"/>
      <c r="D151" s="12"/>
      <c r="E151" s="18"/>
      <c r="F151" s="14"/>
      <c r="G151" s="15"/>
      <c r="H151" s="15"/>
      <c r="I151" s="24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s="25" customFormat="1" ht="102.75" customHeight="1" x14ac:dyDescent="0.25">
      <c r="A152" s="9"/>
      <c r="B152" s="10"/>
      <c r="C152" s="11"/>
      <c r="D152" s="12"/>
      <c r="E152" s="18"/>
      <c r="F152" s="14"/>
      <c r="G152" s="15"/>
      <c r="H152" s="15"/>
      <c r="I152" s="24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s="25" customFormat="1" ht="102.75" customHeight="1" x14ac:dyDescent="0.25">
      <c r="A153" s="9"/>
      <c r="B153" s="10"/>
      <c r="C153" s="11"/>
      <c r="D153" s="12"/>
      <c r="E153" s="18"/>
      <c r="F153" s="14"/>
      <c r="G153" s="15"/>
      <c r="H153" s="15"/>
      <c r="I153" s="24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s="25" customFormat="1" ht="102.75" customHeight="1" x14ac:dyDescent="0.25">
      <c r="A154" s="9"/>
      <c r="B154" s="10"/>
      <c r="C154" s="11"/>
      <c r="D154" s="12"/>
      <c r="E154" s="18"/>
      <c r="F154" s="14"/>
      <c r="G154" s="15"/>
      <c r="H154" s="15"/>
      <c r="I154" s="24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s="25" customFormat="1" ht="102.75" customHeight="1" x14ac:dyDescent="0.25">
      <c r="A155" s="9"/>
      <c r="B155" s="10"/>
      <c r="C155" s="11"/>
      <c r="D155" s="12"/>
      <c r="E155" s="18"/>
      <c r="F155" s="14"/>
      <c r="G155" s="15"/>
      <c r="H155" s="15"/>
      <c r="I155" s="24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26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26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3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3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3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3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3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3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3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3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3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3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3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3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3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3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3" x14ac:dyDescent="0.25">
      <c r="A175" s="9"/>
      <c r="B175" s="10"/>
      <c r="C175" s="11"/>
      <c r="D175" s="12"/>
      <c r="E175" s="18"/>
      <c r="F175" s="14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18"/>
      <c r="W175" s="22"/>
    </row>
    <row r="176" spans="1:23" x14ac:dyDescent="0.25">
      <c r="A176" s="9"/>
      <c r="B176" s="10"/>
      <c r="C176" s="11"/>
      <c r="D176" s="12"/>
      <c r="E176" s="18"/>
      <c r="F176" s="14"/>
      <c r="G176" s="15"/>
      <c r="H176" s="15"/>
      <c r="I176" s="13"/>
      <c r="J176" s="16"/>
      <c r="K176" s="17"/>
      <c r="L176" s="11"/>
      <c r="M176" s="18"/>
      <c r="N176" s="9"/>
      <c r="O176" s="9"/>
      <c r="P176" s="19"/>
      <c r="Q176" s="19"/>
      <c r="R176" s="20"/>
      <c r="S176" s="20"/>
      <c r="T176" s="18"/>
      <c r="U176" s="21"/>
      <c r="V176" s="18"/>
      <c r="W176" s="22"/>
    </row>
    <row r="177" spans="1:23" x14ac:dyDescent="0.25">
      <c r="A177" s="9"/>
      <c r="B177" s="10"/>
      <c r="C177" s="11"/>
      <c r="D177" s="12"/>
      <c r="E177" s="18"/>
      <c r="F177" s="14"/>
      <c r="G177" s="15"/>
      <c r="H177" s="15"/>
      <c r="I177" s="13"/>
      <c r="J177" s="16"/>
      <c r="K177" s="17"/>
      <c r="L177" s="11"/>
      <c r="M177" s="18"/>
      <c r="N177" s="9"/>
      <c r="O177" s="9"/>
      <c r="P177" s="19"/>
      <c r="Q177" s="19"/>
      <c r="R177" s="20"/>
      <c r="S177" s="20"/>
      <c r="T177" s="18"/>
      <c r="U177" s="21"/>
      <c r="V177" s="18"/>
      <c r="W177" s="22"/>
    </row>
    <row r="178" spans="1:23" x14ac:dyDescent="0.25">
      <c r="A178" s="9"/>
      <c r="B178" s="10"/>
      <c r="C178" s="11"/>
      <c r="D178" s="12"/>
      <c r="E178" s="18"/>
      <c r="F178" s="14"/>
      <c r="G178" s="15"/>
      <c r="H178" s="15"/>
      <c r="I178" s="13"/>
      <c r="J178" s="16"/>
      <c r="K178" s="17"/>
      <c r="L178" s="11"/>
      <c r="M178" s="18"/>
      <c r="N178" s="9"/>
      <c r="O178" s="9"/>
      <c r="P178" s="19"/>
      <c r="Q178" s="19"/>
      <c r="R178" s="20"/>
      <c r="S178" s="20"/>
      <c r="T178" s="18"/>
      <c r="U178" s="21"/>
      <c r="V178" s="18"/>
      <c r="W178" s="22"/>
    </row>
    <row r="179" spans="1:23" x14ac:dyDescent="0.25">
      <c r="A179" s="9"/>
      <c r="B179" s="10"/>
      <c r="C179" s="11"/>
      <c r="D179" s="12"/>
      <c r="E179" s="18"/>
      <c r="F179" s="14"/>
      <c r="G179" s="15"/>
      <c r="H179" s="15"/>
      <c r="I179" s="13"/>
      <c r="J179" s="16"/>
      <c r="K179" s="17"/>
      <c r="L179" s="11"/>
      <c r="M179" s="18"/>
      <c r="N179" s="9"/>
      <c r="O179" s="9"/>
      <c r="P179" s="19"/>
      <c r="Q179" s="19"/>
      <c r="R179" s="20"/>
      <c r="S179" s="20"/>
      <c r="T179" s="18"/>
      <c r="U179" s="21"/>
      <c r="V179" s="18"/>
      <c r="W179" s="22"/>
    </row>
    <row r="180" spans="1:23" x14ac:dyDescent="0.25">
      <c r="A180" s="9"/>
      <c r="B180" s="10"/>
      <c r="C180" s="11"/>
      <c r="D180" s="12"/>
      <c r="E180" s="18"/>
      <c r="F180" s="14"/>
      <c r="G180" s="15"/>
      <c r="H180" s="15"/>
      <c r="I180" s="13"/>
      <c r="J180" s="16"/>
      <c r="K180" s="17"/>
      <c r="L180" s="11"/>
      <c r="M180" s="18"/>
      <c r="N180" s="9"/>
      <c r="O180" s="9"/>
      <c r="P180" s="19"/>
      <c r="Q180" s="19"/>
      <c r="R180" s="20"/>
      <c r="S180" s="20"/>
      <c r="T180" s="18"/>
      <c r="U180" s="21"/>
      <c r="V180" s="18"/>
      <c r="W180" s="22"/>
    </row>
    <row r="181" spans="1:23" x14ac:dyDescent="0.25">
      <c r="A181" s="9"/>
      <c r="B181" s="10"/>
      <c r="C181" s="11"/>
      <c r="D181" s="12"/>
      <c r="E181" s="18"/>
      <c r="F181" s="14"/>
      <c r="G181" s="15"/>
      <c r="H181" s="15"/>
      <c r="I181" s="13"/>
      <c r="J181" s="16"/>
      <c r="K181" s="17"/>
      <c r="L181" s="11"/>
      <c r="M181" s="18"/>
      <c r="N181" s="9"/>
      <c r="O181" s="9"/>
      <c r="P181" s="19"/>
      <c r="Q181" s="19"/>
      <c r="R181" s="20"/>
      <c r="S181" s="20"/>
      <c r="T181" s="18"/>
      <c r="U181" s="21"/>
      <c r="V181" s="18"/>
      <c r="W181" s="22"/>
    </row>
    <row r="182" spans="1:23" x14ac:dyDescent="0.25">
      <c r="A182" s="9"/>
      <c r="B182" s="10"/>
      <c r="C182" s="11"/>
      <c r="D182" s="12"/>
      <c r="E182" s="18"/>
      <c r="F182" s="14"/>
      <c r="G182" s="15"/>
      <c r="H182" s="15"/>
      <c r="I182" s="13"/>
      <c r="J182" s="16"/>
      <c r="K182" s="17"/>
      <c r="L182" s="11"/>
      <c r="M182" s="18"/>
      <c r="N182" s="9"/>
      <c r="O182" s="9"/>
      <c r="P182" s="19"/>
      <c r="Q182" s="19"/>
      <c r="R182" s="20"/>
      <c r="S182" s="20"/>
      <c r="T182" s="18"/>
      <c r="U182" s="21"/>
      <c r="V182" s="18"/>
      <c r="W182" s="22"/>
    </row>
    <row r="183" spans="1:23" x14ac:dyDescent="0.25">
      <c r="A183" s="9"/>
      <c r="B183" s="10"/>
      <c r="C183" s="11"/>
      <c r="D183" s="12"/>
      <c r="E183" s="18"/>
      <c r="F183" s="14"/>
      <c r="G183" s="15"/>
      <c r="H183" s="15"/>
      <c r="I183" s="13"/>
      <c r="J183" s="16"/>
      <c r="K183" s="17"/>
      <c r="L183" s="11"/>
      <c r="M183" s="18"/>
      <c r="N183" s="9"/>
      <c r="O183" s="9"/>
      <c r="P183" s="19"/>
      <c r="Q183" s="19"/>
      <c r="R183" s="20"/>
      <c r="S183" s="20"/>
      <c r="T183" s="18"/>
      <c r="U183" s="21"/>
      <c r="V183" s="18"/>
      <c r="W183" s="22"/>
    </row>
    <row r="184" spans="1:23" x14ac:dyDescent="0.25">
      <c r="A184" s="9"/>
      <c r="B184" s="10"/>
      <c r="C184" s="11"/>
      <c r="D184" s="12"/>
      <c r="E184" s="18"/>
      <c r="F184" s="14"/>
      <c r="G184" s="15"/>
      <c r="H184" s="15"/>
      <c r="I184" s="13"/>
      <c r="J184" s="16"/>
      <c r="K184" s="17"/>
      <c r="L184" s="11"/>
      <c r="M184" s="18"/>
      <c r="N184" s="9"/>
      <c r="O184" s="9"/>
      <c r="P184" s="19"/>
      <c r="Q184" s="19"/>
      <c r="R184" s="20"/>
      <c r="S184" s="20"/>
      <c r="T184" s="18"/>
      <c r="U184" s="21"/>
      <c r="V184" s="18"/>
      <c r="W184" s="22"/>
    </row>
    <row r="185" spans="1:23" x14ac:dyDescent="0.25">
      <c r="A185" s="9"/>
      <c r="B185" s="10"/>
      <c r="C185" s="11"/>
      <c r="D185" s="12"/>
      <c r="E185" s="18"/>
      <c r="F185" s="14"/>
      <c r="G185" s="15"/>
      <c r="H185" s="15"/>
      <c r="I185" s="13"/>
      <c r="J185" s="16"/>
      <c r="K185" s="17"/>
      <c r="L185" s="11"/>
      <c r="M185" s="18"/>
      <c r="N185" s="9"/>
      <c r="O185" s="9"/>
      <c r="P185" s="19"/>
      <c r="Q185" s="19"/>
      <c r="R185" s="20"/>
      <c r="S185" s="20"/>
      <c r="T185" s="18"/>
      <c r="U185" s="21"/>
      <c r="V185" s="18"/>
      <c r="W185" s="22"/>
    </row>
    <row r="186" spans="1:23" x14ac:dyDescent="0.25">
      <c r="A186" s="9"/>
      <c r="B186" s="10"/>
      <c r="C186" s="11"/>
      <c r="D186" s="12"/>
      <c r="E186" s="18"/>
      <c r="F186" s="14"/>
      <c r="G186" s="15"/>
      <c r="H186" s="15"/>
      <c r="I186" s="13"/>
      <c r="J186" s="16"/>
      <c r="K186" s="17"/>
      <c r="L186" s="11"/>
      <c r="M186" s="18"/>
      <c r="N186" s="9"/>
      <c r="O186" s="9"/>
      <c r="P186" s="19"/>
      <c r="Q186" s="19"/>
      <c r="R186" s="20"/>
      <c r="S186" s="20"/>
      <c r="T186" s="18"/>
      <c r="U186" s="21"/>
      <c r="V186" s="18"/>
      <c r="W186" s="22"/>
    </row>
    <row r="187" spans="1:23" x14ac:dyDescent="0.25">
      <c r="A187" s="9"/>
      <c r="B187" s="10"/>
      <c r="C187" s="11"/>
      <c r="D187" s="12"/>
      <c r="E187" s="18"/>
      <c r="F187" s="14"/>
      <c r="G187" s="15"/>
      <c r="H187" s="15"/>
      <c r="I187" s="13"/>
      <c r="J187" s="16"/>
      <c r="K187" s="17"/>
      <c r="L187" s="11"/>
      <c r="M187" s="18"/>
      <c r="N187" s="9"/>
      <c r="O187" s="9"/>
      <c r="P187" s="19"/>
      <c r="Q187" s="19"/>
      <c r="R187" s="20"/>
      <c r="S187" s="20"/>
      <c r="T187" s="18"/>
      <c r="U187" s="21"/>
      <c r="V187" s="18"/>
      <c r="W187" s="22"/>
    </row>
    <row r="188" spans="1:23" x14ac:dyDescent="0.25">
      <c r="A188" s="9"/>
      <c r="B188" s="10"/>
      <c r="C188" s="11"/>
      <c r="D188" s="12"/>
      <c r="E188" s="18"/>
      <c r="F188" s="14"/>
      <c r="G188" s="15"/>
      <c r="H188" s="15"/>
      <c r="I188" s="13"/>
      <c r="J188" s="16"/>
      <c r="K188" s="17"/>
      <c r="L188" s="11"/>
      <c r="M188" s="18"/>
      <c r="N188" s="9"/>
      <c r="O188" s="9"/>
      <c r="P188" s="19"/>
      <c r="Q188" s="19"/>
      <c r="R188" s="20"/>
      <c r="S188" s="20"/>
      <c r="T188" s="18"/>
      <c r="U188" s="21"/>
      <c r="V188" s="18"/>
      <c r="W188" s="22"/>
    </row>
    <row r="189" spans="1:23" x14ac:dyDescent="0.25">
      <c r="A189" s="9"/>
      <c r="B189" s="10"/>
      <c r="C189" s="11"/>
      <c r="D189" s="12"/>
      <c r="E189" s="18"/>
      <c r="F189" s="14"/>
      <c r="G189" s="15"/>
      <c r="H189" s="15"/>
      <c r="I189" s="13"/>
      <c r="J189" s="16"/>
      <c r="K189" s="17"/>
      <c r="L189" s="11"/>
      <c r="M189" s="18"/>
      <c r="N189" s="9"/>
      <c r="O189" s="9"/>
      <c r="P189" s="19"/>
      <c r="Q189" s="19"/>
      <c r="R189" s="20"/>
      <c r="S189" s="20"/>
      <c r="T189" s="18"/>
      <c r="U189" s="21"/>
      <c r="V189" s="18"/>
      <c r="W189" s="22"/>
    </row>
    <row r="190" spans="1:23" x14ac:dyDescent="0.25">
      <c r="A190" s="9"/>
      <c r="B190" s="10"/>
      <c r="C190" s="11"/>
      <c r="D190" s="12"/>
      <c r="E190" s="18"/>
      <c r="F190" s="14"/>
      <c r="G190" s="15"/>
      <c r="H190" s="15"/>
      <c r="I190" s="13"/>
      <c r="J190" s="16"/>
      <c r="K190" s="17"/>
      <c r="L190" s="11"/>
      <c r="M190" s="18"/>
      <c r="N190" s="9"/>
      <c r="O190" s="9"/>
      <c r="P190" s="19"/>
      <c r="Q190" s="19"/>
      <c r="R190" s="20"/>
      <c r="S190" s="20"/>
      <c r="T190" s="18"/>
      <c r="U190" s="21"/>
      <c r="V190" s="18"/>
      <c r="W190" s="22"/>
    </row>
    <row r="191" spans="1:23" x14ac:dyDescent="0.25">
      <c r="A191" s="9"/>
      <c r="B191" s="10"/>
      <c r="C191" s="11"/>
      <c r="D191" s="12"/>
      <c r="E191" s="18"/>
      <c r="F191" s="14"/>
      <c r="G191" s="15"/>
      <c r="H191" s="15"/>
      <c r="I191" s="13"/>
      <c r="J191" s="16"/>
      <c r="K191" s="17"/>
      <c r="L191" s="11"/>
      <c r="M191" s="18"/>
      <c r="N191" s="9"/>
      <c r="O191" s="9"/>
      <c r="P191" s="19"/>
      <c r="Q191" s="19"/>
      <c r="R191" s="20"/>
      <c r="S191" s="20"/>
      <c r="T191" s="18"/>
      <c r="U191" s="21"/>
      <c r="V191" s="18"/>
      <c r="W191" s="22"/>
    </row>
    <row r="192" spans="1:23" x14ac:dyDescent="0.25">
      <c r="A192" s="9"/>
      <c r="B192" s="10"/>
      <c r="C192" s="11"/>
      <c r="D192" s="12"/>
      <c r="E192" s="18"/>
      <c r="F192" s="14"/>
      <c r="G192" s="15"/>
      <c r="H192" s="15"/>
      <c r="I192" s="13"/>
      <c r="J192" s="16"/>
      <c r="K192" s="17"/>
      <c r="L192" s="11"/>
      <c r="M192" s="18"/>
      <c r="N192" s="9"/>
      <c r="O192" s="9"/>
      <c r="P192" s="19"/>
      <c r="Q192" s="19"/>
      <c r="R192" s="20"/>
      <c r="S192" s="20"/>
      <c r="T192" s="18"/>
      <c r="U192" s="21"/>
      <c r="V192" s="18"/>
      <c r="W192" s="22"/>
    </row>
    <row r="193" spans="1:24" ht="15.75" thickBot="1" x14ac:dyDescent="0.3">
      <c r="A193" s="9"/>
      <c r="B193" s="10"/>
      <c r="C193" s="11"/>
      <c r="D193" s="12"/>
      <c r="E193" s="18"/>
      <c r="F193" s="18"/>
      <c r="G193" s="15"/>
      <c r="H193" s="15"/>
      <c r="I193" s="13"/>
      <c r="J193" s="16"/>
      <c r="K193" s="17"/>
      <c r="L193" s="11"/>
      <c r="M193" s="18"/>
      <c r="N193" s="9"/>
      <c r="O193" s="9"/>
      <c r="P193" s="19"/>
      <c r="Q193" s="19"/>
      <c r="R193" s="20"/>
      <c r="S193" s="20"/>
      <c r="T193" s="18"/>
      <c r="U193" s="21"/>
      <c r="V193" s="27"/>
      <c r="W193" s="28"/>
    </row>
    <row r="194" spans="1:24" ht="19.5" thickBot="1" x14ac:dyDescent="0.3">
      <c r="J194" s="16"/>
      <c r="K194" s="30"/>
      <c r="V194" s="32"/>
      <c r="W194" s="33"/>
      <c r="X194" s="34"/>
    </row>
    <row r="195" spans="1:24" ht="18.75" x14ac:dyDescent="0.25">
      <c r="J195" s="16"/>
      <c r="V195" s="34"/>
      <c r="W195" s="35"/>
      <c r="X19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Cambio 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2022-02-24T01:32:51Z</dcterms:created>
  <dcterms:modified xsi:type="dcterms:W3CDTF">2022-02-24T01:32:51Z</dcterms:modified>
</cp:coreProperties>
</file>