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0" documentId="13_ncr:1_{F4E13641-FAA1-4007-BD85-1AFB2B0EABA5}" xr6:coauthVersionLast="47" xr6:coauthVersionMax="47" xr10:uidLastSave="{00000000-0000-0000-0000-000000000000}"/>
  <bookViews>
    <workbookView xWindow="-28920" yWindow="-120" windowWidth="29040" windowHeight="15840" xr2:uid="{00000000-000D-0000-FFFF-FFFF00000000}"/>
  </bookViews>
  <sheets>
    <sheet name="Tidsplan" sheetId="11" r:id="rId1"/>
    <sheet name="Kravspecifikation" sheetId="13" r:id="rId2"/>
    <sheet name="About" sheetId="12" r:id="rId3"/>
  </sheets>
  <definedNames>
    <definedName name="Display_Week">Tidsplan!$E$4</definedName>
    <definedName name="_xlnm.Print_Titles" localSheetId="0">Tidsplan!$4:$6</definedName>
    <definedName name="Project_Start">Tidsplan!$E$3</definedName>
    <definedName name="task_end" localSheetId="0">Tidsplan!$F1</definedName>
    <definedName name="task_progress" localSheetId="0">Tidsplan!$D1</definedName>
    <definedName name="task_start" localSheetId="0">Tidsplan!$E1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7" i="11" l="1"/>
  <c r="H36" i="11"/>
  <c r="H35" i="11"/>
  <c r="H34" i="11"/>
  <c r="H33" i="11"/>
  <c r="H32" i="11"/>
  <c r="E3" i="11"/>
  <c r="H7" i="11"/>
  <c r="E9" i="11" l="1"/>
  <c r="E21" i="11" s="1"/>
  <c r="F21" i="11" s="1"/>
  <c r="E22" i="11" s="1"/>
  <c r="F22" i="11" l="1"/>
  <c r="H22" i="11" s="1"/>
  <c r="E23" i="11"/>
  <c r="F9" i="11"/>
  <c r="E10" i="11" s="1"/>
  <c r="I5" i="11"/>
  <c r="H39" i="11"/>
  <c r="H38"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<sst xmlns="http://schemas.openxmlformats.org/spreadsheetml/2006/main" count="152" uniqueCount="88">
  <si>
    <t>Task 3</t>
  </si>
  <si>
    <t>Task 4</t>
  </si>
  <si>
    <t>Task 5</t>
  </si>
  <si>
    <t>Task 1</t>
  </si>
  <si>
    <t>Task 2</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</si>
  <si>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</si>
  <si>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</si>
  <si>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</si>
  <si>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</si>
  <si>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</si>
  <si>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</si>
  <si>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</si>
  <si>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</si>
  <si>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</si>
  <si>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</si>
  <si>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</si>
  <si>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</si>
  <si>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</si>
  <si>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</si>
  <si>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</si>
  <si>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</si>
  <si>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</si>
  <si>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</si>
  <si>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</si>
  <si>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</si>
  <si>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</si>
  <si>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</si>
  <si>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</si>
  <si>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</si>
  <si>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</si>
  <si>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</si>
  <si>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</si>
  <si>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</si>
  <si>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</si>
  <si>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</si>
  <si>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</si>
  <si>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</si>
  <si>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</si>
  <si>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</si>
  <si>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</si>
  <si>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</si>
  <si>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</si>
  <si>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</si>
  <si>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</si>
  <si>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</si>
  <si>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</si>
  <si>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</si>
  <si>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Projekt beskrivelse</t>
  </si>
  <si>
    <t>Id</t>
  </si>
  <si>
    <t>Kategori</t>
  </si>
  <si>
    <t>Krav</t>
  </si>
  <si>
    <t>Prioritering</t>
  </si>
  <si>
    <t>T1</t>
  </si>
  <si>
    <t>T2</t>
  </si>
  <si>
    <t>T3</t>
  </si>
  <si>
    <t>T4</t>
  </si>
  <si>
    <t>T5</t>
  </si>
  <si>
    <t>T6</t>
  </si>
  <si>
    <t>T7</t>
  </si>
  <si>
    <t>T8</t>
  </si>
  <si>
    <t>T9</t>
  </si>
  <si>
    <t>T10</t>
  </si>
  <si>
    <t>T11</t>
  </si>
  <si>
    <t>Logud</t>
  </si>
  <si>
    <t>Logind</t>
  </si>
  <si>
    <t>Kamera</t>
  </si>
  <si>
    <t>Mål vægt og send til API</t>
  </si>
  <si>
    <t>Se oversigt af vægthistorik</t>
  </si>
  <si>
    <t>Lav relation mellem bruger og vægt via QR</t>
  </si>
  <si>
    <t>Slet relation mellem bruger og vægt fra cache, når interval er gået</t>
  </si>
  <si>
    <t>Slet vægt fra cache, når interval er gået</t>
  </si>
  <si>
    <t>Gem vægt og relation som måling</t>
  </si>
  <si>
    <t>Kategorier</t>
  </si>
  <si>
    <t>Prioriteringer</t>
  </si>
  <si>
    <t>Høj</t>
  </si>
  <si>
    <t>Mellem</t>
  </si>
  <si>
    <t>Lav</t>
  </si>
  <si>
    <t>Frontend</t>
  </si>
  <si>
    <t>Backend</t>
  </si>
  <si>
    <t>Embedded</t>
  </si>
  <si>
    <t>Database</t>
  </si>
  <si>
    <t>Modtag vægt fra vægten og gem I API cache</t>
  </si>
  <si>
    <t>Modtag relation mellem bruger og vægt og gem I API cache</t>
  </si>
  <si>
    <t>Opsætning</t>
  </si>
  <si>
    <t>API Data - Send, modtag og gem requests</t>
  </si>
  <si>
    <t>Nødvendigt</t>
  </si>
  <si>
    <t>Optimering</t>
  </si>
  <si>
    <t>Neat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</si>
</sst>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6" fillId="0" borderId="0" xfId="0"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Normal="100" zoomScalePageLayoutView="70" workbookViewId="0">
      <pane ySplit="6" topLeftCell="A8" activePane="bottomLeft" state="frozen"/>
      <selection pane="bottomLeft" activeCell="B10" sqref="B10"/>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37</v>
      </c>
      <c r="B1" s="62" t="s">
        <v>9</v>
      </c>
      <c r="C1" s="1"/>
      <c r="D1" s="2"/>
      <c r="E1" s="4"/>
      <c r="F1" s="47"/>
      <c r="H1" s="2"/>
      <c r="I1" s="85" t="s">
        <v>18</v>
      </c>
    </row>
    <row r="2" spans="1:64" ht="30" customHeight="1" x14ac:dyDescent="0.35">
      <c r="A2" s="58" t="s">
        <v>32</v>
      </c>
      <c r="B2" s="63" t="s">
        <v>28</v>
      </c>
      <c r="I2" s="86" t="s">
        <v>23</v>
      </c>
    </row>
    <row r="3" spans="1:64" ht="30" customHeight="1" x14ac:dyDescent="0.3">
      <c r="A3" s="58" t="s">
        <v>44</v>
      </c>
      <c r="B3" s="64" t="s">
        <v>29</v>
      </c>
      <c r="C3" s="92" t="s">
        <v>6</v>
      </c>
      <c r="D3" s="93"/>
      <c r="E3" s="91">
        <f ca="1">TODAY()</f>
        <v>44830</v>
      </c>
      <c r="F3" s="91"/>
    </row>
    <row r="4" spans="1:64" ht="30" customHeight="1" x14ac:dyDescent="0.3">
      <c r="A4" s="59" t="s">
        <v>38</v>
      </c>
      <c r="C4" s="92" t="s">
        <v>14</v>
      </c>
      <c r="D4" s="93"/>
      <c r="E4" s="7">
        <v>1</v>
      </c>
      <c r="I4" s="88">
        <f ca="1">I5</f>
        <v>44830</v>
      </c>
      <c r="J4" s="89"/>
      <c r="K4" s="89"/>
      <c r="L4" s="89"/>
      <c r="M4" s="89"/>
      <c r="N4" s="89"/>
      <c r="O4" s="90"/>
      <c r="P4" s="88">
        <f ca="1">P5</f>
        <v>44837</v>
      </c>
      <c r="Q4" s="89"/>
      <c r="R4" s="89"/>
      <c r="S4" s="89"/>
      <c r="T4" s="89"/>
      <c r="U4" s="89"/>
      <c r="V4" s="90"/>
      <c r="W4" s="88">
        <f ca="1">W5</f>
        <v>44844</v>
      </c>
      <c r="X4" s="89"/>
      <c r="Y4" s="89"/>
      <c r="Z4" s="89"/>
      <c r="AA4" s="89"/>
      <c r="AB4" s="89"/>
      <c r="AC4" s="90"/>
      <c r="AD4" s="88">
        <f ca="1">AD5</f>
        <v>44851</v>
      </c>
      <c r="AE4" s="89"/>
      <c r="AF4" s="89"/>
      <c r="AG4" s="89"/>
      <c r="AH4" s="89"/>
      <c r="AI4" s="89"/>
      <c r="AJ4" s="90"/>
      <c r="AK4" s="88">
        <f ca="1">AK5</f>
        <v>44858</v>
      </c>
      <c r="AL4" s="89"/>
      <c r="AM4" s="89"/>
      <c r="AN4" s="89"/>
      <c r="AO4" s="89"/>
      <c r="AP4" s="89"/>
      <c r="AQ4" s="90"/>
      <c r="AR4" s="88">
        <f ca="1">AR5</f>
        <v>44865</v>
      </c>
      <c r="AS4" s="89"/>
      <c r="AT4" s="89"/>
      <c r="AU4" s="89"/>
      <c r="AV4" s="89"/>
      <c r="AW4" s="89"/>
      <c r="AX4" s="90"/>
      <c r="AY4" s="88">
        <f ca="1">AY5</f>
        <v>44872</v>
      </c>
      <c r="AZ4" s="89"/>
      <c r="BA4" s="89"/>
      <c r="BB4" s="89"/>
      <c r="BC4" s="89"/>
      <c r="BD4" s="89"/>
      <c r="BE4" s="90"/>
      <c r="BF4" s="88">
        <f ca="1">BF5</f>
        <v>44879</v>
      </c>
      <c r="BG4" s="89"/>
      <c r="BH4" s="89"/>
      <c r="BI4" s="89"/>
      <c r="BJ4" s="89"/>
      <c r="BK4" s="89"/>
      <c r="BL4" s="90"/>
    </row>
    <row r="5" spans="1:64" ht="15" customHeight="1" x14ac:dyDescent="0.3">
      <c r="A5" s="59" t="s">
        <v>39</v>
      </c>
      <c r="B5" s="84"/>
      <c r="C5" s="84"/>
      <c r="D5" s="84"/>
      <c r="E5" s="84"/>
      <c r="F5" s="84"/>
      <c r="G5" s="84"/>
      <c r="I5" s="11">
        <f ca="1">Project_Start-WEEKDAY(Project_Start,1)+2+7*(Display_Week-1)</f>
        <v>44830</v>
      </c>
      <c r="J5" s="10">
        <f ca="1">I5+1</f>
        <v>44831</v>
      </c>
      <c r="K5" s="10">
        <f t="shared" ref="K5:AX5" ca="1" si="0">J5+1</f>
        <v>44832</v>
      </c>
      <c r="L5" s="10">
        <f t="shared" ca="1" si="0"/>
        <v>44833</v>
      </c>
      <c r="M5" s="10">
        <f t="shared" ca="1" si="0"/>
        <v>44834</v>
      </c>
      <c r="N5" s="10">
        <f t="shared" ca="1" si="0"/>
        <v>44835</v>
      </c>
      <c r="O5" s="12">
        <f t="shared" ca="1" si="0"/>
        <v>44836</v>
      </c>
      <c r="P5" s="11">
        <f ca="1">O5+1</f>
        <v>44837</v>
      </c>
      <c r="Q5" s="10">
        <f ca="1">P5+1</f>
        <v>44838</v>
      </c>
      <c r="R5" s="10">
        <f t="shared" ca="1" si="0"/>
        <v>44839</v>
      </c>
      <c r="S5" s="10">
        <f t="shared" ca="1" si="0"/>
        <v>44840</v>
      </c>
      <c r="T5" s="10">
        <f t="shared" ca="1" si="0"/>
        <v>44841</v>
      </c>
      <c r="U5" s="10">
        <f t="shared" ca="1" si="0"/>
        <v>44842</v>
      </c>
      <c r="V5" s="12">
        <f t="shared" ca="1" si="0"/>
        <v>44843</v>
      </c>
      <c r="W5" s="11">
        <f ca="1">V5+1</f>
        <v>44844</v>
      </c>
      <c r="X5" s="10">
        <f ca="1">W5+1</f>
        <v>44845</v>
      </c>
      <c r="Y5" s="10">
        <f t="shared" ca="1" si="0"/>
        <v>44846</v>
      </c>
      <c r="Z5" s="10">
        <f t="shared" ca="1" si="0"/>
        <v>44847</v>
      </c>
      <c r="AA5" s="10">
        <f t="shared" ca="1" si="0"/>
        <v>44848</v>
      </c>
      <c r="AB5" s="10">
        <f t="shared" ca="1" si="0"/>
        <v>44849</v>
      </c>
      <c r="AC5" s="12">
        <f t="shared" ca="1" si="0"/>
        <v>44850</v>
      </c>
      <c r="AD5" s="11">
        <f ca="1">AC5+1</f>
        <v>44851</v>
      </c>
      <c r="AE5" s="10">
        <f ca="1">AD5+1</f>
        <v>44852</v>
      </c>
      <c r="AF5" s="10">
        <f t="shared" ca="1" si="0"/>
        <v>44853</v>
      </c>
      <c r="AG5" s="10">
        <f t="shared" ca="1" si="0"/>
        <v>44854</v>
      </c>
      <c r="AH5" s="10">
        <f t="shared" ca="1" si="0"/>
        <v>44855</v>
      </c>
      <c r="AI5" s="10">
        <f t="shared" ca="1" si="0"/>
        <v>44856</v>
      </c>
      <c r="AJ5" s="12">
        <f t="shared" ca="1" si="0"/>
        <v>44857</v>
      </c>
      <c r="AK5" s="11">
        <f ca="1">AJ5+1</f>
        <v>44858</v>
      </c>
      <c r="AL5" s="10">
        <f ca="1">AK5+1</f>
        <v>44859</v>
      </c>
      <c r="AM5" s="10">
        <f t="shared" ca="1" si="0"/>
        <v>44860</v>
      </c>
      <c r="AN5" s="10">
        <f t="shared" ca="1" si="0"/>
        <v>44861</v>
      </c>
      <c r="AO5" s="10">
        <f t="shared" ca="1" si="0"/>
        <v>44862</v>
      </c>
      <c r="AP5" s="10">
        <f t="shared" ca="1" si="0"/>
        <v>44863</v>
      </c>
      <c r="AQ5" s="12">
        <f t="shared" ca="1" si="0"/>
        <v>44864</v>
      </c>
      <c r="AR5" s="11">
        <f ca="1">AQ5+1</f>
        <v>44865</v>
      </c>
      <c r="AS5" s="10">
        <f ca="1">AR5+1</f>
        <v>44866</v>
      </c>
      <c r="AT5" s="10">
        <f t="shared" ca="1" si="0"/>
        <v>44867</v>
      </c>
      <c r="AU5" s="10">
        <f t="shared" ca="1" si="0"/>
        <v>44868</v>
      </c>
      <c r="AV5" s="10">
        <f t="shared" ca="1" si="0"/>
        <v>44869</v>
      </c>
      <c r="AW5" s="10">
        <f t="shared" ca="1" si="0"/>
        <v>44870</v>
      </c>
      <c r="AX5" s="12">
        <f t="shared" ca="1" si="0"/>
        <v>44871</v>
      </c>
      <c r="AY5" s="11">
        <f ca="1">AX5+1</f>
        <v>44872</v>
      </c>
      <c r="AZ5" s="10">
        <f ca="1">AY5+1</f>
        <v>44873</v>
      </c>
      <c r="BA5" s="10">
        <f t="shared" ref="BA5:BE5" ca="1" si="1">AZ5+1</f>
        <v>44874</v>
      </c>
      <c r="BB5" s="10">
        <f t="shared" ca="1" si="1"/>
        <v>44875</v>
      </c>
      <c r="BC5" s="10">
        <f t="shared" ca="1" si="1"/>
        <v>44876</v>
      </c>
      <c r="BD5" s="10">
        <f t="shared" ca="1" si="1"/>
        <v>44877</v>
      </c>
      <c r="BE5" s="12">
        <f t="shared" ca="1" si="1"/>
        <v>44878</v>
      </c>
      <c r="BF5" s="11">
        <f ca="1">BE5+1</f>
        <v>44879</v>
      </c>
      <c r="BG5" s="10">
        <f ca="1">BF5+1</f>
        <v>44880</v>
      </c>
      <c r="BH5" s="10">
        <f t="shared" ref="BH5:BL5" ca="1" si="2">BG5+1</f>
        <v>44881</v>
      </c>
      <c r="BI5" s="10">
        <f t="shared" ca="1" si="2"/>
        <v>44882</v>
      </c>
      <c r="BJ5" s="10">
        <f t="shared" ca="1" si="2"/>
        <v>44883</v>
      </c>
      <c r="BK5" s="10">
        <f t="shared" ca="1" si="2"/>
        <v>44884</v>
      </c>
      <c r="BL5" s="12">
        <f t="shared" ca="1" si="2"/>
        <v>44885</v>
      </c>
    </row>
    <row r="6" spans="1:64" ht="30" customHeight="1" thickBot="1" x14ac:dyDescent="0.35">
      <c r="A6" s="59" t="s">
        <v>40</v>
      </c>
      <c r="B6" s="8" t="s">
        <v>15</v>
      </c>
      <c r="C6" s="9" t="s">
        <v>8</v>
      </c>
      <c r="D6" s="9" t="s">
        <v>7</v>
      </c>
      <c r="E6" s="9" t="s">
        <v>11</v>
      </c>
      <c r="F6" s="9" t="s">
        <v>12</v>
      </c>
      <c r="G6" s="9"/>
      <c r="H6" s="9" t="s">
        <v>13</v>
      </c>
      <c r="I6" s="13" t="str">
        <f t="shared" ref="I6" ca="1" si="3">LEFT(TEXT(I5,"ddd"),1)</f>
        <v>m</v>
      </c>
      <c r="J6" s="13" t="str">
        <f t="shared" ref="J6:AR6" ca="1" si="4">LEFT(TEXT(J5,"ddd"),1)</f>
        <v>t</v>
      </c>
      <c r="K6" s="13" t="str">
        <f t="shared" ca="1" si="4"/>
        <v>o</v>
      </c>
      <c r="L6" s="13" t="str">
        <f t="shared" ca="1" si="4"/>
        <v>t</v>
      </c>
      <c r="M6" s="13" t="str">
        <f t="shared" ca="1" si="4"/>
        <v>f</v>
      </c>
      <c r="N6" s="13" t="str">
        <f t="shared" ca="1" si="4"/>
        <v>l</v>
      </c>
      <c r="O6" s="13" t="str">
        <f t="shared" ca="1" si="4"/>
        <v>s</v>
      </c>
      <c r="P6" s="13" t="str">
        <f t="shared" ca="1" si="4"/>
        <v>m</v>
      </c>
      <c r="Q6" s="13" t="str">
        <f t="shared" ca="1" si="4"/>
        <v>t</v>
      </c>
      <c r="R6" s="13" t="str">
        <f t="shared" ca="1" si="4"/>
        <v>o</v>
      </c>
      <c r="S6" s="13" t="str">
        <f t="shared" ca="1" si="4"/>
        <v>t</v>
      </c>
      <c r="T6" s="13" t="str">
        <f t="shared" ca="1" si="4"/>
        <v>f</v>
      </c>
      <c r="U6" s="13" t="str">
        <f t="shared" ca="1" si="4"/>
        <v>l</v>
      </c>
      <c r="V6" s="13" t="str">
        <f t="shared" ca="1" si="4"/>
        <v>s</v>
      </c>
      <c r="W6" s="13" t="str">
        <f t="shared" ca="1" si="4"/>
        <v>m</v>
      </c>
      <c r="X6" s="13" t="str">
        <f t="shared" ca="1" si="4"/>
        <v>t</v>
      </c>
      <c r="Y6" s="13" t="str">
        <f t="shared" ca="1" si="4"/>
        <v>o</v>
      </c>
      <c r="Z6" s="13" t="str">
        <f t="shared" ca="1" si="4"/>
        <v>t</v>
      </c>
      <c r="AA6" s="13" t="str">
        <f t="shared" ca="1" si="4"/>
        <v>f</v>
      </c>
      <c r="AB6" s="13" t="str">
        <f t="shared" ca="1" si="4"/>
        <v>l</v>
      </c>
      <c r="AC6" s="13" t="str">
        <f t="shared" ca="1" si="4"/>
        <v>s</v>
      </c>
      <c r="AD6" s="13" t="str">
        <f t="shared" ca="1" si="4"/>
        <v>m</v>
      </c>
      <c r="AE6" s="13" t="str">
        <f t="shared" ca="1" si="4"/>
        <v>t</v>
      </c>
      <c r="AF6" s="13" t="str">
        <f t="shared" ca="1" si="4"/>
        <v>o</v>
      </c>
      <c r="AG6" s="13" t="str">
        <f t="shared" ca="1" si="4"/>
        <v>t</v>
      </c>
      <c r="AH6" s="13" t="str">
        <f t="shared" ca="1" si="4"/>
        <v>f</v>
      </c>
      <c r="AI6" s="13" t="str">
        <f t="shared" ca="1" si="4"/>
        <v>l</v>
      </c>
      <c r="AJ6" s="13" t="str">
        <f t="shared" ca="1" si="4"/>
        <v>s</v>
      </c>
      <c r="AK6" s="13" t="str">
        <f t="shared" ca="1" si="4"/>
        <v>m</v>
      </c>
      <c r="AL6" s="13" t="str">
        <f t="shared" ca="1" si="4"/>
        <v>t</v>
      </c>
      <c r="AM6" s="13" t="str">
        <f t="shared" ca="1" si="4"/>
        <v>o</v>
      </c>
      <c r="AN6" s="13" t="str">
        <f t="shared" ca="1" si="4"/>
        <v>t</v>
      </c>
      <c r="AO6" s="13" t="str">
        <f t="shared" ca="1" si="4"/>
        <v>f</v>
      </c>
      <c r="AP6" s="13" t="str">
        <f t="shared" ca="1" si="4"/>
        <v>l</v>
      </c>
      <c r="AQ6" s="13" t="str">
        <f t="shared" ca="1" si="4"/>
        <v>s</v>
      </c>
      <c r="AR6" s="13" t="str">
        <f t="shared" ca="1" si="4"/>
        <v>m</v>
      </c>
      <c r="AS6" s="13" t="str">
        <f t="shared" ref="AS6:BL6" ca="1" si="5">LEFT(TEXT(AS5,"ddd"),1)</f>
        <v>t</v>
      </c>
      <c r="AT6" s="13" t="str">
        <f t="shared" ca="1" si="5"/>
        <v>o</v>
      </c>
      <c r="AU6" s="13" t="str">
        <f t="shared" ca="1" si="5"/>
        <v>t</v>
      </c>
      <c r="AV6" s="13" t="str">
        <f t="shared" ca="1" si="5"/>
        <v>f</v>
      </c>
      <c r="AW6" s="13" t="str">
        <f t="shared" ca="1" si="5"/>
        <v>l</v>
      </c>
      <c r="AX6" s="13" t="str">
        <f t="shared" ca="1" si="5"/>
        <v>s</v>
      </c>
      <c r="AY6" s="13" t="str">
        <f t="shared" ca="1" si="5"/>
        <v>m</v>
      </c>
      <c r="AZ6" s="13" t="str">
        <f t="shared" ca="1" si="5"/>
        <v>t</v>
      </c>
      <c r="BA6" s="13" t="str">
        <f t="shared" ca="1" si="5"/>
        <v>o</v>
      </c>
      <c r="BB6" s="13" t="str">
        <f t="shared" ca="1" si="5"/>
        <v>t</v>
      </c>
      <c r="BC6" s="13" t="str">
        <f t="shared" ca="1" si="5"/>
        <v>f</v>
      </c>
      <c r="BD6" s="13" t="str">
        <f t="shared" ca="1" si="5"/>
        <v>l</v>
      </c>
      <c r="BE6" s="13" t="str">
        <f t="shared" ca="1" si="5"/>
        <v>s</v>
      </c>
      <c r="BF6" s="13" t="str">
        <f t="shared" ca="1" si="5"/>
        <v>m</v>
      </c>
      <c r="BG6" s="13" t="str">
        <f t="shared" ca="1" si="5"/>
        <v>t</v>
      </c>
      <c r="BH6" s="13" t="str">
        <f t="shared" ca="1" si="5"/>
        <v>o</v>
      </c>
      <c r="BI6" s="13" t="str">
        <f t="shared" ca="1" si="5"/>
        <v>t</v>
      </c>
      <c r="BJ6" s="13" t="str">
        <f t="shared" ca="1" si="5"/>
        <v>f</v>
      </c>
      <c r="BK6" s="13" t="str">
        <f t="shared" ca="1" si="5"/>
        <v>l</v>
      </c>
      <c r="BL6" s="13" t="str">
        <f t="shared" ca="1" si="5"/>
        <v>s</v>
      </c>
    </row>
    <row r="7" spans="1:64" ht="30" hidden="1" customHeight="1" thickBot="1" x14ac:dyDescent="0.35">
      <c r="A7" s="58" t="s">
        <v>45</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41</v>
      </c>
      <c r="B8" s="18" t="s">
        <v>83</v>
      </c>
      <c r="C8" s="70"/>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46</v>
      </c>
      <c r="B9" s="79" t="s">
        <v>47</v>
      </c>
      <c r="C9" s="71"/>
      <c r="D9" s="22">
        <v>0</v>
      </c>
      <c r="E9" s="65">
        <f ca="1">Project_Start</f>
        <v>44830</v>
      </c>
      <c r="F9" s="65">
        <f ca="1">E9+3</f>
        <v>44833</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42</v>
      </c>
      <c r="B10" s="79" t="s">
        <v>4</v>
      </c>
      <c r="C10" s="71"/>
      <c r="D10" s="22">
        <v>0</v>
      </c>
      <c r="E10" s="65">
        <f ca="1">F9</f>
        <v>44833</v>
      </c>
      <c r="F10" s="65">
        <f ca="1">E10+2</f>
        <v>44835</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9" t="s">
        <v>0</v>
      </c>
      <c r="C11" s="71"/>
      <c r="D11" s="22">
        <v>0</v>
      </c>
      <c r="E11" s="65">
        <f ca="1">F10</f>
        <v>44835</v>
      </c>
      <c r="F11" s="65">
        <f ca="1">E11+4</f>
        <v>44839</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9" t="s">
        <v>1</v>
      </c>
      <c r="C12" s="71"/>
      <c r="D12" s="22">
        <v>0</v>
      </c>
      <c r="E12" s="65">
        <f ca="1">F11</f>
        <v>44839</v>
      </c>
      <c r="F12" s="65">
        <f ca="1">E12+5</f>
        <v>44844</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9" t="s">
        <v>2</v>
      </c>
      <c r="C13" s="71"/>
      <c r="D13" s="22">
        <v>0</v>
      </c>
      <c r="E13" s="65">
        <f ca="1">E10+1</f>
        <v>44834</v>
      </c>
      <c r="F13" s="65">
        <f ca="1">E13+2</f>
        <v>44836</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43</v>
      </c>
      <c r="B14" s="23" t="s">
        <v>84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3</v>
      </c>
      <c r="C15" s="73"/>
      <c r="D15" s="27">
        <v>0</v>
      </c>
      <c r="E15" s="66">
        <f ca="1">E13+1</f>
        <v>44835</v>
      </c>
      <c r="F15" s="66">
        <f ca="1">E15+4</f>
        <v>44839</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4</v>
      </c>
      <c r="C16" s="73"/>
      <c r="D16" s="27">
        <v>0</v>
      </c>
      <c r="E16" s="66">
        <f ca="1">E15+2</f>
        <v>44837</v>
      </c>
      <c r="F16" s="66">
        <f ca="1">E16+5</f>
        <v>44842</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0</v>
      </c>
      <c r="C17" s="73"/>
      <c r="D17" s="27"/>
      <c r="E17" s="66">
        <f ca="1">F16</f>
        <v>44842</v>
      </c>
      <c r="F17" s="66">
        <f ca="1">E17+3</f>
        <v>44845</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1</v>
      </c>
      <c r="C18" s="73"/>
      <c r="D18" s="27"/>
      <c r="E18" s="66">
        <f ca="1">E17</f>
        <v>44842</v>
      </c>
      <c r="F18" s="66">
        <f ca="1">E18+2</f>
        <v>44844</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2</v>
      </c>
      <c r="C19" s="73"/>
      <c r="D19" s="27"/>
      <c r="E19" s="66">
        <f ca="1">E18</f>
        <v>44842</v>
      </c>
      <c r="F19" s="66">
        <f ca="1">E19+3</f>
        <v>44845</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34</v>
      </c>
      <c r="B20" s="28" t="s">
        <v>85</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3</v>
      </c>
      <c r="C21" s="75"/>
      <c r="D21" s="32"/>
      <c r="E21" s="67">
        <f ca="1">E9+15</f>
        <v>44845</v>
      </c>
      <c r="F21" s="67">
        <f ca="1">E21+5</f>
        <v>44850</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1" t="s">
        <v>4</v>
      </c>
      <c r="C22" s="75"/>
      <c r="D22" s="32"/>
      <c r="E22" s="67">
        <f ca="1">F21+1</f>
        <v>44851</v>
      </c>
      <c r="F22" s="67">
        <f ca="1">E22+4</f>
        <v>44855</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1" t="s">
        <v>0</v>
      </c>
      <c r="C23" s="75"/>
      <c r="D23" s="32"/>
      <c r="E23" s="67">
        <f ca="1">E22+5</f>
        <v>44856</v>
      </c>
      <c r="F23" s="67">
        <f ca="1">E23+5</f>
        <v>44861</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t="s">
        <v>1</v>
      </c>
      <c r="C24" s="75"/>
      <c r="D24" s="32"/>
      <c r="E24" s="67">
        <f ca="1">F23+1</f>
        <v>44862</v>
      </c>
      <c r="F24" s="67">
        <f ca="1">E24+4</f>
        <v>44866</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2</v>
      </c>
      <c r="C25" s="75"/>
      <c r="D25" s="32"/>
      <c r="E25" s="67">
        <f ca="1">E23</f>
        <v>44856</v>
      </c>
      <c r="F25" s="67">
        <f ca="1">E25+4</f>
        <v>44860</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34</v>
      </c>
      <c r="B26" s="33" t="s">
        <v>86</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2" t="s">
        <v>3</v>
      </c>
      <c r="C27" s="77"/>
      <c r="D27" s="37"/>
      <c r="E27" s="68" t="s">
        <v>33</v>
      </c>
      <c r="F27" s="68"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4</v>
      </c>
      <c r="C28" s="77"/>
      <c r="D28" s="37"/>
      <c r="E28" s="68" t="s">
        <v>33</v>
      </c>
      <c r="F28" s="68"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0</v>
      </c>
      <c r="C29" s="77"/>
      <c r="D29" s="37"/>
      <c r="E29" s="68" t="s">
        <v>33</v>
      </c>
      <c r="F29" s="68"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1</v>
      </c>
      <c r="C30" s="77"/>
      <c r="D30" s="37"/>
      <c r="E30" s="68" t="s">
        <v>33</v>
      </c>
      <c r="F30" s="68"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2</v>
      </c>
      <c r="C31" s="77"/>
      <c r="D31" s="37"/>
      <c r="E31" s="68" t="s">
        <v>33</v>
      </c>
      <c r="F31" s="68" t="s">
        <v>33</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34</v>
      </c>
      <c r="B32" s="33" t="s">
        <v>87</v>
      </c>
      <c r="C32" s="76"/>
      <c r="D32" s="34"/>
      <c r="E32" s="35"/>
      <c r="F32" s="36"/>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c r="B33" s="82" t="s">
        <v>3</v>
      </c>
      <c r="C33" s="77"/>
      <c r="D33" s="37"/>
      <c r="E33" s="68" t="s">
        <v>33</v>
      </c>
      <c r="F33" s="68" t="s">
        <v>33</v>
      </c>
      <c r="G33" s="17"/>
      <c r="H33" s="17" t="e">
        <f t="shared" si="6"/>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8"/>
      <c r="B34" s="82" t="s">
        <v>4</v>
      </c>
      <c r="C34" s="77"/>
      <c r="D34" s="37"/>
      <c r="E34" s="68" t="s">
        <v>33</v>
      </c>
      <c r="F34" s="68" t="s">
        <v>33</v>
      </c>
      <c r="G34" s="17"/>
      <c r="H34" s="17" t="e">
        <f t="shared" si="6"/>
        <v>#VALUE!</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5">
      <c r="A35" s="58"/>
      <c r="B35" s="82" t="s">
        <v>0</v>
      </c>
      <c r="C35" s="77"/>
      <c r="D35" s="37"/>
      <c r="E35" s="68" t="s">
        <v>33</v>
      </c>
      <c r="F35" s="68" t="s">
        <v>33</v>
      </c>
      <c r="G35" s="17"/>
      <c r="H35" s="17" t="e">
        <f t="shared" si="6"/>
        <v>#VALUE!</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5">
      <c r="A36" s="58"/>
      <c r="B36" s="82" t="s">
        <v>1</v>
      </c>
      <c r="C36" s="77"/>
      <c r="D36" s="37"/>
      <c r="E36" s="68" t="s">
        <v>33</v>
      </c>
      <c r="F36" s="68" t="s">
        <v>33</v>
      </c>
      <c r="G36" s="17"/>
      <c r="H36" s="17" t="e">
        <f t="shared" si="6"/>
        <v>#VALUE!</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5">
      <c r="A37" s="58"/>
      <c r="B37" s="82" t="s">
        <v>2</v>
      </c>
      <c r="C37" s="77"/>
      <c r="D37" s="37"/>
      <c r="E37" s="68" t="s">
        <v>33</v>
      </c>
      <c r="F37" s="68" t="s">
        <v>33</v>
      </c>
      <c r="G37" s="17"/>
      <c r="H37" s="17" t="e">
        <f t="shared" si="6"/>
        <v>#VALUE!</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5">
      <c r="A38" s="58" t="s">
        <v>36</v>
      </c>
      <c r="B38" s="83"/>
      <c r="C38" s="78"/>
      <c r="D38" s="16"/>
      <c r="E38" s="69"/>
      <c r="F38" s="69"/>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5">
      <c r="A39" s="59" t="s">
        <v>35</v>
      </c>
      <c r="B39" s="38" t="s">
        <v>5</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3">
      <c r="G40" s="6"/>
    </row>
    <row r="41" spans="1:64" ht="30" customHeight="1" x14ac:dyDescent="0.3">
      <c r="C41" s="14"/>
      <c r="F41" s="60"/>
    </row>
    <row r="42" spans="1:64" ht="30" customHeight="1" x14ac:dyDescent="0.3">
      <c r="C42"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097D-355C-4D90-8C42-133AF28EFEFA}">
  <dimension ref="C4:F26"/>
  <sheetViews>
    <sheetView workbookViewId="0">
      <selection activeCell="H4" sqref="H4"/>
    </sheetView>
  </sheetViews>
  <sheetFormatPr defaultRowHeight="14.4" x14ac:dyDescent="0.3"/>
  <cols>
    <col min="3" max="3" width="3.33203125" customWidth="1"/>
    <col min="4" max="4" width="10.44140625" customWidth="1"/>
    <col min="5" max="5" width="13.44140625" customWidth="1"/>
    <col min="6" max="6" width="12.33203125" customWidth="1"/>
  </cols>
  <sheetData>
    <row r="4" spans="3:6" x14ac:dyDescent="0.3">
      <c r="C4" s="94" t="s">
        <v>48</v>
      </c>
      <c r="D4" s="94" t="s">
        <v>49</v>
      </c>
      <c r="E4" s="94" t="s">
        <v>51</v>
      </c>
      <c r="F4" s="94" t="s">
        <v>50</v>
      </c>
    </row>
    <row r="5" spans="3:6" x14ac:dyDescent="0.3">
      <c r="C5" t="s">
        <v>57</v>
      </c>
      <c r="D5" t="s">
        <v>78</v>
      </c>
      <c r="E5" t="s">
        <v>74</v>
      </c>
      <c r="F5" t="s">
        <v>81</v>
      </c>
    </row>
    <row r="6" spans="3:6" x14ac:dyDescent="0.3">
      <c r="C6" t="s">
        <v>59</v>
      </c>
      <c r="D6" t="s">
        <v>78</v>
      </c>
      <c r="E6" t="s">
        <v>74</v>
      </c>
      <c r="F6" t="s">
        <v>82</v>
      </c>
    </row>
    <row r="7" spans="3:6" x14ac:dyDescent="0.3">
      <c r="C7" t="s">
        <v>62</v>
      </c>
      <c r="D7" t="s">
        <v>80</v>
      </c>
      <c r="E7" t="s">
        <v>74</v>
      </c>
      <c r="F7" t="s">
        <v>71</v>
      </c>
    </row>
    <row r="8" spans="3:6" x14ac:dyDescent="0.3">
      <c r="C8" t="s">
        <v>55</v>
      </c>
      <c r="D8" t="s">
        <v>79</v>
      </c>
      <c r="E8" t="s">
        <v>74</v>
      </c>
      <c r="F8" t="s">
        <v>66</v>
      </c>
    </row>
    <row r="9" spans="3:6" x14ac:dyDescent="0.3">
      <c r="C9" t="s">
        <v>54</v>
      </c>
      <c r="D9" t="s">
        <v>77</v>
      </c>
      <c r="E9" t="s">
        <v>74</v>
      </c>
      <c r="F9" t="s">
        <v>65</v>
      </c>
    </row>
    <row r="10" spans="3:6" x14ac:dyDescent="0.3">
      <c r="C10" t="s">
        <v>58</v>
      </c>
      <c r="D10" t="s">
        <v>77</v>
      </c>
      <c r="E10" t="s">
        <v>74</v>
      </c>
      <c r="F10" t="s">
        <v>68</v>
      </c>
    </row>
    <row r="11" spans="3:6" x14ac:dyDescent="0.3">
      <c r="C11" t="s">
        <v>61</v>
      </c>
      <c r="D11" t="s">
        <v>78</v>
      </c>
      <c r="E11" t="s">
        <v>75</v>
      </c>
      <c r="F11" t="s">
        <v>70</v>
      </c>
    </row>
    <row r="12" spans="3:6" x14ac:dyDescent="0.3">
      <c r="C12" t="s">
        <v>60</v>
      </c>
      <c r="D12" t="s">
        <v>78</v>
      </c>
      <c r="E12" t="s">
        <v>75</v>
      </c>
      <c r="F12" t="s">
        <v>69</v>
      </c>
    </row>
    <row r="13" spans="3:6" x14ac:dyDescent="0.3">
      <c r="C13" t="s">
        <v>52</v>
      </c>
      <c r="D13" t="s">
        <v>77</v>
      </c>
      <c r="E13" t="s">
        <v>75</v>
      </c>
      <c r="F13" t="s">
        <v>64</v>
      </c>
    </row>
    <row r="14" spans="3:6" x14ac:dyDescent="0.3">
      <c r="C14" t="s">
        <v>56</v>
      </c>
      <c r="D14" t="s">
        <v>77</v>
      </c>
      <c r="E14" t="s">
        <v>75</v>
      </c>
      <c r="F14" t="s">
        <v>67</v>
      </c>
    </row>
    <row r="15" spans="3:6" x14ac:dyDescent="0.3">
      <c r="C15" t="s">
        <v>53</v>
      </c>
      <c r="D15" t="s">
        <v>77</v>
      </c>
      <c r="E15" t="s">
        <v>76</v>
      </c>
      <c r="F15" t="s">
        <v>63</v>
      </c>
    </row>
    <row r="22" spans="4:5" x14ac:dyDescent="0.3">
      <c r="D22" s="94" t="s">
        <v>72</v>
      </c>
      <c r="E22" s="94" t="s">
        <v>73</v>
      </c>
    </row>
    <row r="23" spans="4:5" x14ac:dyDescent="0.3">
      <c r="D23" t="s">
        <v>77</v>
      </c>
      <c r="E23" t="s">
        <v>74</v>
      </c>
    </row>
    <row r="24" spans="4:5" x14ac:dyDescent="0.3">
      <c r="D24" t="s">
        <v>78</v>
      </c>
      <c r="E24" t="s">
        <v>75</v>
      </c>
    </row>
    <row r="25" spans="4:5" x14ac:dyDescent="0.3">
      <c r="D25" t="s">
        <v>79</v>
      </c>
      <c r="E25" t="s">
        <v>76</v>
      </c>
    </row>
    <row r="26" spans="4:5" x14ac:dyDescent="0.3">
      <c r="D26" t="s">
        <v>80</v>
      </c>
    </row>
  </sheetData>
  <sortState xmlns:xlrd2="http://schemas.microsoft.com/office/spreadsheetml/2017/richdata2" ref="C3:F14">
    <sortCondition ref="E3:E14" customList="Høj,Mellem,Lav"/>
    <sortCondition ref="D3:D14"/>
    <sortCondition ref="C3:C14"/>
  </sortState>
  <dataConsolidate/>
  <phoneticPr fontId="25" type="noConversion"/>
  <dataValidations count="2">
    <dataValidation type="list" allowBlank="1" showInputMessage="1" showErrorMessage="1" sqref="E4:E5 E7:E15" xr:uid="{ACD32745-AC9C-4200-8230-86D492984AF1}">
      <formula1>$E$23:$E$25</formula1>
    </dataValidation>
    <dataValidation type="list" allowBlank="1" showInputMessage="1" showErrorMessage="1" sqref="D4:D5 D7:D15" xr:uid="{214BAB7E-5506-45AC-A7E8-DB83EA7A979A}">
      <formula1>$D$23:$D$30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18</v>
      </c>
      <c r="B2" s="49"/>
    </row>
    <row r="3" spans="1:2" s="54" customFormat="1" ht="27" customHeight="1" x14ac:dyDescent="0.3">
      <c r="A3" s="87" t="s">
        <v>23</v>
      </c>
      <c r="B3" s="55"/>
    </row>
    <row r="4" spans="1:2" s="51" customFormat="1" ht="25.8" x14ac:dyDescent="0.5">
      <c r="A4" s="52" t="s">
        <v>17</v>
      </c>
    </row>
    <row r="5" spans="1:2" ht="74.099999999999994" customHeight="1" x14ac:dyDescent="0.3">
      <c r="A5" s="53" t="s">
        <v>26</v>
      </c>
    </row>
    <row r="6" spans="1:2" ht="26.25" customHeight="1" x14ac:dyDescent="0.3">
      <c r="A6" s="52" t="s">
        <v>31</v>
      </c>
    </row>
    <row r="7" spans="1:2" s="48" customFormat="1" ht="204.9" customHeight="1" x14ac:dyDescent="0.3">
      <c r="A7" s="57" t="s">
        <v>30</v>
      </c>
    </row>
    <row r="8" spans="1:2" s="51" customFormat="1" ht="25.8" x14ac:dyDescent="0.5">
      <c r="A8" s="52" t="s">
        <v>19</v>
      </c>
    </row>
    <row r="9" spans="1:2" ht="57.6" x14ac:dyDescent="0.3">
      <c r="A9" s="53" t="s">
        <v>27</v>
      </c>
    </row>
    <row r="10" spans="1:2" s="48" customFormat="1" ht="27.9" customHeight="1" x14ac:dyDescent="0.3">
      <c r="A10" s="56" t="s">
        <v>25</v>
      </c>
    </row>
    <row r="11" spans="1:2" s="51" customFormat="1" ht="25.8" x14ac:dyDescent="0.5">
      <c r="A11" s="52" t="s">
        <v>16</v>
      </c>
    </row>
    <row r="12" spans="1:2" ht="28.8" x14ac:dyDescent="0.3">
      <c r="A12" s="53" t="s">
        <v>24</v>
      </c>
    </row>
    <row r="13" spans="1:2" s="48" customFormat="1" ht="27.9" customHeight="1" x14ac:dyDescent="0.3">
      <c r="A13" s="56" t="s">
        <v>10</v>
      </c>
    </row>
    <row r="14" spans="1:2" s="51" customFormat="1" ht="25.8" x14ac:dyDescent="0.5">
      <c r="A14" s="52" t="s">
        <v>20</v>
      </c>
    </row>
    <row r="15" spans="1:2" ht="75" customHeight="1" x14ac:dyDescent="0.3">
      <c r="A15" s="53" t="s">
        <v>21</v>
      </c>
    </row>
    <row r="16" spans="1:2" ht="72" x14ac:dyDescent="0.3">
      <c r="A16" s="53"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Tidsplan</vt:lpstr>
      <vt:lpstr>Kravspecifikation</vt:lpstr>
      <vt:lpstr>About</vt:lpstr>
      <vt:lpstr>Display_Week</vt:lpstr>
      <vt:lpstr>Tidsplan!Print_Titles</vt:lpstr>
      <vt:lpstr>Project_Start</vt:lpstr>
      <vt:lpstr>Tidsplan!task_end</vt:lpstr>
      <vt:lpstr>Tidsplan!task_progress</vt:lpstr>
      <vt:lpstr>Tidsplan!task_start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2022-09-26T11:50:42Z</dcterms:modified>
</cp:coreProperties>
</file>