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 -Analisis-Eval" sheetId="1" r:id="rId4"/>
    <sheet state="hidden" name="Tablas" sheetId="2" r:id="rId5"/>
    <sheet state="visible" name="2.1 Frecuencia de Amenaza" sheetId="3" r:id="rId6"/>
    <sheet state="visible" name="(2.2)(2.3)(2.4) Niv Cap Control" sheetId="4" r:id="rId7"/>
    <sheet state="hidden" name="2.5  Vulnerabilidad" sheetId="5" r:id="rId8"/>
    <sheet state="visible" name="2.6 Probabilidad de Ocur" sheetId="6" r:id="rId9"/>
    <sheet state="visible" name="2.7 Nivel de Impacto" sheetId="7" r:id="rId10"/>
    <sheet state="visible" name="2.8 Nivel de exposic" sheetId="8" r:id="rId11"/>
    <sheet state="visible" name="(2.9)(2.10)Tasación Nivel exp " sheetId="9" r:id="rId12"/>
  </sheets>
  <externalReferences>
    <externalReference r:id="rId13"/>
  </externalReferences>
  <definedNames>
    <definedName localSheetId="5" name="_Toc355686732">'2.6 Probabilidad de Ocur'!$H$34</definedName>
    <definedName name="Lista">Tablas!$B$4:$B$20</definedName>
    <definedName name="Valorizacion">Tablas!$E$4:$E$6</definedName>
  </definedNames>
  <calcPr/>
  <extLst>
    <ext uri="GoogleSheetsCustomDataVersion2">
      <go:sheetsCustomData xmlns:go="http://customooxmlschemas.google.com/" r:id="rId14" roundtripDataChecksum="qfeivVEMT7rlofKoxJflU+E1x0Rq4l4QWyxdb7AeL14="/>
    </ext>
  </extLst>
</workbook>
</file>

<file path=xl/sharedStrings.xml><?xml version="1.0" encoding="utf-8"?>
<sst xmlns="http://schemas.openxmlformats.org/spreadsheetml/2006/main" count="257" uniqueCount="213">
  <si>
    <r>
      <rPr>
        <rFont val="Arial"/>
        <b/>
        <color rgb="FF974806"/>
        <sz val="14.0"/>
      </rPr>
      <t>CÓDIGO:</t>
    </r>
    <r>
      <rPr>
        <rFont val="Arial"/>
        <b/>
        <color theme="1"/>
        <sz val="14.0"/>
      </rPr>
      <t xml:space="preserve"> SGSI-FORM-03        </t>
    </r>
    <r>
      <rPr>
        <rFont val="Arial"/>
        <b/>
        <color rgb="FF974806"/>
        <sz val="14.0"/>
      </rPr>
      <t>VERSIÓN</t>
    </r>
    <r>
      <rPr>
        <rFont val="Arial"/>
        <b/>
        <color theme="1"/>
        <sz val="14.0"/>
      </rPr>
      <t xml:space="preserve">: 1.0          
</t>
    </r>
    <r>
      <rPr>
        <rFont val="Arial"/>
        <b/>
        <color rgb="FF974806"/>
        <sz val="14.0"/>
      </rPr>
      <t>FECHA:</t>
    </r>
    <r>
      <rPr>
        <rFont val="Arial"/>
        <b/>
        <color theme="1"/>
        <sz val="14.0"/>
      </rPr>
      <t xml:space="preserve"> 05/09/2019</t>
    </r>
  </si>
  <si>
    <t>ANÁLISIS DE RIESGOS DE SEGURIDAD DE LA INFORMACIÓN</t>
  </si>
  <si>
    <t>1. Proceso: Gestión de la Compensación</t>
  </si>
  <si>
    <t>4. Cargo del Responsable:</t>
  </si>
  <si>
    <t>2. Área: Recursos Humanos</t>
  </si>
  <si>
    <t>5. Teléfono del Responsable</t>
  </si>
  <si>
    <t>3. Responsable del Área: Montes Boza Manuel Augusto</t>
  </si>
  <si>
    <t>|</t>
  </si>
  <si>
    <t>6. Email del Responsable:</t>
  </si>
  <si>
    <t>2. ANÁLISIS DE RIESGOS</t>
  </si>
  <si>
    <t>N</t>
  </si>
  <si>
    <t>Activos</t>
  </si>
  <si>
    <t>Amenaza</t>
  </si>
  <si>
    <t>Descripción del Riesgo</t>
  </si>
  <si>
    <t>2.1 Frecuencia de Amenaza</t>
  </si>
  <si>
    <t>Nivel Controles</t>
  </si>
  <si>
    <t>2.5 Vulnerabilidad = 11 -(3Control prev +2control detec+control correc)/3</t>
  </si>
  <si>
    <t>2.6 Probabilidad de Ocurrencia</t>
  </si>
  <si>
    <t>2.7 Impacto</t>
  </si>
  <si>
    <t>2.8 Nivel de Exposición al  Riesgo</t>
  </si>
  <si>
    <t>2.9 Nivel del Riesgo</t>
  </si>
  <si>
    <t>2.10 SIGNIFICANCIA</t>
  </si>
  <si>
    <t>2. 2 Controles Preventivos (Promedio de todos los controles preventivos redondeados al entero superior)</t>
  </si>
  <si>
    <t>Nivel de Capacidad</t>
  </si>
  <si>
    <t>2. 3 Controles Detectivos
(Promedio de todos los controles detectivos redondeados al entero superior)</t>
  </si>
  <si>
    <t>2.4 Controles Correctivos
(Promedio de todos los controles correctivos redondeados al entero superior)</t>
  </si>
  <si>
    <t>AMENAZAS COMUNES A TODOS LOS ACTIVOS</t>
  </si>
  <si>
    <t>Información personal de los empleados que se encuentran en planilla.</t>
  </si>
  <si>
    <t>Robo de información confidencial del personal que se encuentra en planilla</t>
  </si>
  <si>
    <t>Probabilidad de robo de detos personales de los empleados en planilla bajo la modalidad de phishing debido a la deficiencia de mecanismos de autenticación</t>
  </si>
  <si>
    <t>A.9.2.4 Gestión de la información secreta de autenticación de los usuarios.(3) A.9.2.6 Eliminación o ajuste de derechos de acceso (2). A.13.2.1 Políticas y procedimientos de transferencia de información (2). A.18.1.4 Privacidad y protección de la información de identificación personal (2).</t>
  </si>
  <si>
    <t>A.16.1.2 Resporte de eventos de seguridad de información (3).</t>
  </si>
  <si>
    <t>A.16.1.5 Respuesta a incidentes de seguridad de información(2). A.18.2.2 Cumplimiento con la políticas y normas de seguridad (3).</t>
  </si>
  <si>
    <t>Documentos que detallan los términos y condiciones del empleo de cada trabajador.</t>
  </si>
  <si>
    <t>Acceso no autorizado al acta de contratos laborales</t>
  </si>
  <si>
    <t>Probabilidad acceso no autorizado al acta de contratos laborales debido a una definición de permisos incorrecta.</t>
  </si>
  <si>
    <t xml:space="preserve">A.9.1.1 Política de control de accesos (3) A.9.2.2 Aprovisionamiento de acceso a usuarios (3) A.9.2.3 Gestión de derechos de accesos privilegiados.  </t>
  </si>
  <si>
    <t>A.9.4.1 Restricción de acceso a la información (3). A.9.2.5 Revisión de derechos de acceso de usuarios (2).</t>
  </si>
  <si>
    <t>A.9.2.6 Eliminación o ajuste de derechos de acceso (3).</t>
  </si>
  <si>
    <t>Medio</t>
  </si>
  <si>
    <t>Documento de reporte de planillas de remuneraciones del personal activo</t>
  </si>
  <si>
    <t>Acceso no autorizado a la información de nómina</t>
  </si>
  <si>
    <t>Probabilidad de acceso no autorizado a la información de nómina debido a la falta de cifrado para proteger la información durante la transmisión o el almacenamiento.</t>
  </si>
  <si>
    <t xml:space="preserve">A.5.1.1 Política de seguridad de la información (3)
A.9.1.1 Gestión de accesos del usuario (3)
A.7.2.2 Concientización, educación y capacitación sobre seguridad de la información. (2)
A.10.1.1 Política sobre el uso de controles criptográficos (1)
</t>
  </si>
  <si>
    <t>A.12.4.1 Registros de eventos (2)
A.16.1.5 Pruebas de seguridad de la información (2)</t>
  </si>
  <si>
    <t xml:space="preserve">A.16.1.2 Responsabilidades y procedimientos (2)
A.16.1.2 Reporte de eventos de la seguridad de la información (2)
</t>
  </si>
  <si>
    <t>Alto</t>
  </si>
  <si>
    <t>Aceptable</t>
  </si>
  <si>
    <t>Sistema de Nómina</t>
  </si>
  <si>
    <t>Error en el cálculo de salarios y deducciones.</t>
  </si>
  <si>
    <t xml:space="preserve"> Posibilidad de que errores en el cálculo de salarios y deducciones en el Sistema de Nómina conduzcan a pagos inexactos, lo que podría generar insatisfacción entre los empleados y posiblemente resultar en problemas legales.</t>
  </si>
  <si>
    <t>Política de Control de Accesos (A.11.1.1): Establecer políticas claras para el acceso al sistema de nómina, limitando los permisos según las responsabilidades.
Aprovisionamiento de Acceso a Usuarios (A.11.2.2): Implementar procedimientos seguros para asignar y revocar acceso de usuarios de forma eficiente.</t>
  </si>
  <si>
    <t>Registro de Auditoría (A.11.5.1): Implementar un sistema de registro de auditoría para rastrear y detectar cualquier actividad sospechosa en el sistema de nómina.
Revisiones Periódicas (A.11.5.2): Realizar revisiones regulares de los permisos y accesos para identificar cualquier anomalía.</t>
  </si>
  <si>
    <t>Procedimientos de Corrección (A.11.6.1): Establecer procedimientos claros y rápidos para corregir cualquier error identificado en el cálculo de salarios y deducciones.
Respuesta a Incidentes de Seguridad (A.16.1.6): Desarrollar un plan de respuesta a incidentes para abordar rápidamente cualquier acceso no autorizado o configuración incorrecta.</t>
  </si>
  <si>
    <t>Herramienta de Evaluación de Desempeño</t>
  </si>
  <si>
    <t>Falta de participación o retroalimentación honesta en el proceso de evaluación.</t>
  </si>
  <si>
    <t xml:space="preserve"> Posibilidad de que la falta de participación activa o la retroalimentación honesta de los empleados en la Herramienta de Evaluación de Desempeño conduzcan a evaluaciones sesgadas y procesos de mejora de desempeño ineficaces.</t>
  </si>
  <si>
    <t>Política de Control de Accesos (A.11.1.1): Establecer políticas que faciliten la participación abierta en el proceso de evaluación.
Aprovisionamiento de Acceso a Usuarios (A.11.2.2): Garantizar que todos los usuarios necesarios tengan acceso a la herramienta de evaluación.</t>
  </si>
  <si>
    <t>Encuestas de Satisfacción (A.11.5.3): Realizar encuestas periódicas para evaluar la satisfacción y participación en el proceso de evaluación.
Revisiones por Pares (A.11.5.4): Implementar revisiones por pares para identificar cualquier sesgo o problema en las evaluaciones.</t>
  </si>
  <si>
    <t>Mecanismos de Revisión (A.11.6.2): Establecer mecanismos para revisar y ajustar calificaciones en caso de sesgos o problemas identificados.
Desarrollo de Planes de Acción (A.16.1.3): Desarrollar planes de acción específicos para abordar problemas identificados en el proceso de evaluación.</t>
  </si>
  <si>
    <t>Computadoras de escritorio y laptops</t>
  </si>
  <si>
    <t>Robo de las unidades de almacenamiento de computadoras de escritorio o de laptops.</t>
  </si>
  <si>
    <t>Probabiblidad de que existe el robo de las unidades de almacenamiento de computadoras de escritorio o de laptops por un agente interno o externo que comprometa la confidencialidad de información sensible.</t>
  </si>
  <si>
    <t>A.9.1.1 Política de control de accesos (3)
A.11.1.3 Asegurar oficinas, áreas e instalaciones (2)
A.11.1.4 Protección contra amenazas externas y ambientales (2)
A.11.2.5 Retiro de activos (2)
A.11.2.6 Seguridad de equipos y activos fuera de las instalaciones(3)</t>
  </si>
  <si>
    <t xml:space="preserve">A.8.1.1 Inventario de activos (3)
A.12.4.1 Registro de Eventos (2)
</t>
  </si>
  <si>
    <t>A.8.1.4 Retorno de activos (3)
A.18.2.2 Cumplimiento con las políticas y normas de seguridad (2)</t>
  </si>
  <si>
    <t>Servidores del sistema SIA</t>
  </si>
  <si>
    <t>Fallo en la infraestructura eléctrica.</t>
  </si>
  <si>
    <t>Probabilidad de que un fallo en la infraestructura eléctrica que limite la  disponibilidad de la información debido a un evento ambiental que efecte a los Servidores del sistema SIA.</t>
  </si>
  <si>
    <t>A.11.2.2 Servicios de suministro (2)
A.17.2.1 Instalaciones de procesamiento de la información (3)</t>
  </si>
  <si>
    <t>A.12.4.1 Registro de Eventos  (2)
A.13.1.2 Seguridad de servicios de red (2)</t>
  </si>
  <si>
    <t>A.17.1.2 Implementación de la continuidad de la seguridad de información (2)</t>
  </si>
  <si>
    <t>Impresoras</t>
  </si>
  <si>
    <t>Acceso no autorizado a las impresoras.</t>
  </si>
  <si>
    <t>Probabilidad de que el acceso no autorizado de un agente interno o externo con intenciones maliciosas a las impresoras comprometa la confidencialidad de documentos de las planillas.</t>
  </si>
  <si>
    <t>A.9.1.1 Política de control de accesos (3)
A.9.2.1 Registro y baja de usuarios (2)
A.9.4.2 Procedimientos de ingreso seguro (2)</t>
  </si>
  <si>
    <t>A.12.4.1 Registro de Eventos (2)
A.9.2.5 Revisión de Derechos de acceso de usuarios (3)</t>
  </si>
  <si>
    <t>A.9.2.6 Eliminación o ajuste de derechos de acceso (2)
A.16.1.7 Recolección de evidencia (2)</t>
  </si>
  <si>
    <t>Bajo</t>
  </si>
  <si>
    <t>Scanners de Documentos</t>
  </si>
  <si>
    <t>Acceso no autorizado a las scanners.</t>
  </si>
  <si>
    <t>Probabilidad de que el acceso no autorizado de un agente interno o externo con intenciones maliciosas a los escanners comprometa la confidencialidad de documentos de las planillas.</t>
  </si>
  <si>
    <t>A.9.1.1 Política de control de accesos (3) 
A.9.2.1 Registro y baja de usuarios (2) 
A.9.4.2 Procedimientos de ingreso seguro (2)</t>
  </si>
  <si>
    <t>A.12.4.1 Registro de Eventos  (2)
A.9.2.5 Revisión de Derechos de acceso de usuarios (3)</t>
  </si>
  <si>
    <t>Infraestructura de Red</t>
  </si>
  <si>
    <t>Acceso no autorizado de un agente externo</t>
  </si>
  <si>
    <t>Probabilidad de que la integridad o disponibilidad de la infraestructura de red se vea comprometida debido al acceso no autorizado de un agente externo.</t>
  </si>
  <si>
    <t xml:space="preserve">A.13.1.1 Controles de la red (2) 
A.13.1.2 Seguridad de servicios de red (2) </t>
  </si>
  <si>
    <t xml:space="preserve">A.12.4.1 Registro de Eventos (2)
</t>
  </si>
  <si>
    <t>A.12.2.1 Controles contra códigos maliciosos (2)
A.12.6.1 Gestión de vulnerabilidades técnicas(1)</t>
  </si>
  <si>
    <t>Equipos de Telecomunicaciones</t>
  </si>
  <si>
    <t xml:space="preserve">Daño físico a los equipos de telecomunicaciones </t>
  </si>
  <si>
    <t>Probabilidad de que la disponibilidad de los que equipos de telecomunicaciones se vea comprometida debido al daño físico producto de desastres naturales o eventos ambientales.</t>
  </si>
  <si>
    <t>A.11.2.2 Servicios de suministro (2)
A.17.1.1 Planificación de la continuidad de la seguridad de información (2)
A.17.2.1 Instalaciones de procesamiento de la información (3)</t>
  </si>
  <si>
    <t>A.11.2.4 Mantenimiento de equipos (2)</t>
  </si>
  <si>
    <t xml:space="preserve">A.17.1.2 Implementación de la continuidad de la seguridad de información (2)
</t>
  </si>
  <si>
    <t>Cableado de Red y Eléctrico</t>
  </si>
  <si>
    <t>Daño físico o desgaste del cableado.</t>
  </si>
  <si>
    <t>Probabilidad de que la disponibilidad de la infraestructura de cableado se vea comprometida debido a daño físico o desgaste  del ambiente.</t>
  </si>
  <si>
    <t>A.11.2.3 Seguridad del cableado (2)</t>
  </si>
  <si>
    <t>Oficinas/Estaciones de Trabajo del Personal de Planillas.</t>
  </si>
  <si>
    <t>Acceso no autorizado en las estaciones de trabajo.</t>
  </si>
  <si>
    <t>Probabilidad de que el accceso no autorizado por tarde de un agente con intenciones maliciosas en las estaciones de trabajo comprometa la confidencialidad e integridad de información sensible.</t>
  </si>
  <si>
    <t>A.7.2.2 Conciencia, educación y capacitación sobre la seguridad de la información (2)
A.9.1.1 Política de control de accesos (3)
A.9.2.1 Registro y baja de usuarios (2)
A.9.4.2 Procedimientos de ingreso seguro(2)</t>
  </si>
  <si>
    <t>Archivo Documental</t>
  </si>
  <si>
    <t>Acceso no autorizado en el archivo documental.</t>
  </si>
  <si>
    <t>Probabilidad de que el accceso no autorizado por tarde de un agente con intenciones maliciosas en las archivo documental comprometa la confidencialidad e integridad de información de planillas.</t>
  </si>
  <si>
    <t>A.9.1.1 Política de control de accesos (3)
A.9.2.1 Registro y baja de usuarios (2)
A.9.4.2 Procedimientos de ingreso seguro(2)
A.11.1.1 Perímetro de seguridad física (2)
A.11.2.1 Ubicación y protección de los equipos (2)</t>
  </si>
  <si>
    <t>Área de Impresión y Fotocopiado</t>
  </si>
  <si>
    <t>Acceso no autorizado a documentos impresos.</t>
  </si>
  <si>
    <t>Probabilidad de que el accceso no autorizado por tarde de un agente con intenciones maliciosas en el area de Impresión y fotocopiado comprometa la confidencialidad e integridad de información de planillas.</t>
  </si>
  <si>
    <t>Oficinas de Entrega de Reportes de Planillas</t>
  </si>
  <si>
    <t>Acceso no autorizado a reportes de planillas.</t>
  </si>
  <si>
    <t>Probabilidad de que el accceso no autorizado por tarde de un agente con intenciones maliciosas en las oficinas de entrega comprometa la confidencialidad e integridad los reportes de planillas.</t>
  </si>
  <si>
    <t>A.9.1.1 Política de control de accesos (3)
A.9.2.1 Registro y baja de usuarios (2)
A.9.4.2 Procedimientos de ingreso seguro(2)</t>
  </si>
  <si>
    <t xml:space="preserve">Activo </t>
  </si>
  <si>
    <t>tipo de riesgo</t>
  </si>
  <si>
    <t>Factor de riesgo externo</t>
  </si>
  <si>
    <t>Factor de riesgo interno</t>
  </si>
  <si>
    <t>Área de impacto</t>
  </si>
  <si>
    <t>Activo de Información</t>
  </si>
  <si>
    <t>Riesgo estratégico</t>
  </si>
  <si>
    <t>Social</t>
  </si>
  <si>
    <t>Estructura</t>
  </si>
  <si>
    <t>1.1.Confidencialidad de información/Personal</t>
  </si>
  <si>
    <t>Activo de Software</t>
  </si>
  <si>
    <t>Riesgo operativo</t>
  </si>
  <si>
    <t>Cultural</t>
  </si>
  <si>
    <t>Cultura organizacional</t>
  </si>
  <si>
    <t>1.2.Confidencialidad de información/Grupo de trabajo</t>
  </si>
  <si>
    <t>Activos Físicos</t>
  </si>
  <si>
    <t>Riesgo de cumplimiento</t>
  </si>
  <si>
    <t>Económico</t>
  </si>
  <si>
    <t>Modelo de operación</t>
  </si>
  <si>
    <t>1.3.Confidencialidad de información/Relativa al proceso</t>
  </si>
  <si>
    <t>Activos de Servicios</t>
  </si>
  <si>
    <t>Riesgo financiero</t>
  </si>
  <si>
    <t>Tecnológico</t>
  </si>
  <si>
    <t>Cumplimiento de planes y programas</t>
  </si>
  <si>
    <t>1.4.Confidencialidad de información/Institucional</t>
  </si>
  <si>
    <t>Activos de Personas</t>
  </si>
  <si>
    <t>Riesgo tecnológico</t>
  </si>
  <si>
    <t>Político</t>
  </si>
  <si>
    <t>Sistemas de información</t>
  </si>
  <si>
    <t>1.5.Confidencialidad de información/Estratégica</t>
  </si>
  <si>
    <t>Riesgo de corrupción</t>
  </si>
  <si>
    <t>Legal</t>
  </si>
  <si>
    <t>Procesos y procedimientos</t>
  </si>
  <si>
    <t>1.6. Integridad de la Información</t>
  </si>
  <si>
    <t>Ambiental</t>
  </si>
  <si>
    <t>Recursos humanos</t>
  </si>
  <si>
    <t>1.7 Disponibilidad de la Información</t>
  </si>
  <si>
    <t>N.A.</t>
  </si>
  <si>
    <t>Recursos económicos</t>
  </si>
  <si>
    <t>2.1.Credibilidad o imagen/Grupo de funcionarios</t>
  </si>
  <si>
    <t>2.2.Credibilidad o imagen/Todos los funcionarios</t>
  </si>
  <si>
    <t>2.3.Credibilidad o imagen/Usuarios ciudad</t>
  </si>
  <si>
    <t>2.4.Credibilidad o imagen/Usuarios país</t>
  </si>
  <si>
    <t>2.5.Credibilidad o imagen/Usuarios internacional</t>
  </si>
  <si>
    <t>3.1.Legal/Multas</t>
  </si>
  <si>
    <t>3.2.Legal/Demandas</t>
  </si>
  <si>
    <t>3.3.Legal/Investigación disciplina</t>
  </si>
  <si>
    <t>3.4.Legal/Investigación fiscal</t>
  </si>
  <si>
    <t>3.5.Legal/Intervención-sanción</t>
  </si>
  <si>
    <t>4.1.Operativo/Ajustes a una actividad concreta</t>
  </si>
  <si>
    <t>4.2.Operativo/Cambios en procedimientos</t>
  </si>
  <si>
    <t>4.3.Operativo/Cambios en la interacción de los procesos</t>
  </si>
  <si>
    <t>4.4.Operativo/Intermitencia en el servicio</t>
  </si>
  <si>
    <t>4.5.Operativo/Paro total del proceso</t>
  </si>
  <si>
    <t>Tabla 1: Frecuencia de Amenaza</t>
  </si>
  <si>
    <t>Clasificación</t>
  </si>
  <si>
    <t>Descripción</t>
  </si>
  <si>
    <t>Muy Alto (5)</t>
  </si>
  <si>
    <t>Una vez a la semana</t>
  </si>
  <si>
    <t>Alto (4)</t>
  </si>
  <si>
    <t>Una vez al mes</t>
  </si>
  <si>
    <t>Medio (3)</t>
  </si>
  <si>
    <t>Una vez cada 6 meses</t>
  </si>
  <si>
    <t>Bajo (2)</t>
  </si>
  <si>
    <t>Una vez al año</t>
  </si>
  <si>
    <t>No ha ocurrido (1)</t>
  </si>
  <si>
    <t>No ha ocurrido</t>
  </si>
  <si>
    <t>Tabla 2: Niveles de Capacidad del Control</t>
  </si>
  <si>
    <t>Optimizado (5)</t>
  </si>
  <si>
    <t>El control cuenta con marcos de uso, hitos, responsables y se monitorea a través de la recopilación y análisis de mediciones, a partir de las cuales se aplican mejoras de forma continua.</t>
  </si>
  <si>
    <t>Predecible (4)</t>
  </si>
  <si>
    <t>El control cuenta con marcos de uso, hitos, responsables y se monitorea a través de la recopilación y análisis de mediciones</t>
  </si>
  <si>
    <t>Definido (3)</t>
  </si>
  <si>
    <t xml:space="preserve">El control implementado cuenta con una especificación o marco de su uso o aplicación permanente con hitos y responsables designados </t>
  </si>
  <si>
    <t>Documentado (2)</t>
  </si>
  <si>
    <t>El control implementado cuenta con una declaración que obliga a su aplicación permanente.</t>
  </si>
  <si>
    <t>Realizado (1)</t>
  </si>
  <si>
    <t>Control implantado, no riguroso ni documentado</t>
  </si>
  <si>
    <t>NCC = Nivel de capacidad del control</t>
  </si>
  <si>
    <t xml:space="preserve"> Tabla 3 Niveles de Impacto</t>
  </si>
  <si>
    <t>IMPACTO</t>
  </si>
  <si>
    <t>SI</t>
  </si>
  <si>
    <t>• Causa un daño  irreversible a las actividades diarias de los procesos de  la institución, así como a la integridad, confidencialidad y/o disponibilidad de los activos de información.
• No existe posibilidad de recuperación.</t>
  </si>
  <si>
    <t xml:space="preserve">• Causa un daño drastico a las actividades diarias de los procesos de la institución, así como a la integridad, confidencialidad y/o disponibilidad de los activos de información.
• Posibilidad  de  recuperación  a costos elevados a largo plazo.
</t>
  </si>
  <si>
    <t>• Causa un daño parcial  a las actividades diarias de los procesos de la institución, así como a la integridad, confidencialidad y/o disponibilidad de los activos de  informacion.
• Afecta parcialmente a los procesos de la institución con posibilidad de recuperación a bajo costo a corto plazo.</t>
  </si>
  <si>
    <t xml:space="preserve">
• No afecta la operatividad de las actividades diarias de los procesos de la Institución.
• No afecta económicamente a la institución con posibilidad de recuperación sin costo o con recursos disponibles.</t>
  </si>
  <si>
    <t>Nivel de Exposición al Riesgo =</t>
  </si>
  <si>
    <t>Probabilidad de Ocurrencia del Riesgo x Nivel del Impacto</t>
  </si>
  <si>
    <t>Tabla 4: Niveles de Riesgo</t>
  </si>
  <si>
    <t>Límite inferior</t>
  </si>
  <si>
    <t>Límite superior</t>
  </si>
  <si>
    <t>Significancia</t>
  </si>
  <si>
    <t>Muy Alto (4)</t>
  </si>
  <si>
    <t>No aceptable</t>
  </si>
  <si>
    <t>Alto (3)</t>
  </si>
  <si>
    <t>APETITO DE RIESGOS</t>
  </si>
  <si>
    <t>Medio (2)</t>
  </si>
  <si>
    <t>Bajo 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</si>
</sst>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4">
    <font>
      <sz val="11.0"/>
      <color theme="1"/>
      <name val="Calibri"/>
      <scheme val="minor"/>
    </font>
    <font>
      <sz val="11.0"/>
      <color theme="1"/>
      <name val="Arial"/>
    </font>
    <font>
      <b/>
      <sz val="14.0"/>
      <color theme="1"/>
      <name val="Arial"/>
    </font>
    <font/>
    <font>
      <b/>
      <sz val="20.0"/>
      <color theme="1"/>
      <name val="Arial"/>
    </font>
    <font>
      <b/>
      <sz val="10.0"/>
      <color theme="1"/>
      <name val="Arial"/>
    </font>
    <font>
      <b/>
      <sz val="14.0"/>
      <color rgb="FF953734"/>
      <name val="Arial"/>
    </font>
    <font>
      <b/>
      <sz val="16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b/>
      <sz val="10.0"/>
      <color theme="0"/>
      <name val="Arial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Arial"/>
    </font>
    <font>
      <b/>
      <sz val="11.0"/>
      <color theme="0"/>
      <name val="Arial"/>
    </font>
    <font>
      <color theme="1"/>
      <name val="Arial"/>
    </font>
    <font>
      <b/>
      <sz val="11.0"/>
      <color theme="0"/>
      <name val="Calibri"/>
    </font>
    <font>
      <sz val="8.0"/>
      <color theme="1"/>
      <name val="Arial"/>
    </font>
    <font>
      <b/>
      <sz val="8.0"/>
      <color theme="0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>
      <b/>
      <sz val="8.0"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3F3F3F"/>
        <bgColor rgb="FF3F3F3F"/>
      </patternFill>
    </fill>
    <fill>
      <patternFill patternType="solid">
        <fgColor rgb="FFC6D9F0"/>
        <bgColor rgb="FFC6D9F0"/>
      </patternFill>
    </fill>
    <fill>
      <patternFill patternType="solid">
        <fgColor rgb="FFDDD9C3"/>
        <bgColor rgb="FFDDD9C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548DD4"/>
        <bgColor rgb="FF548DD4"/>
      </patternFill>
    </fill>
    <fill>
      <patternFill patternType="solid">
        <fgColor rgb="FF002060"/>
        <bgColor rgb="FF002060"/>
      </patternFill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39E73D"/>
        <bgColor rgb="FF39E73D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/>
      <bottom/>
    </border>
    <border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</border>
    <border>
      <top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1" numFmtId="1" xfId="0" applyFont="1" applyNumberFormat="1"/>
    <xf borderId="0" fillId="0" fontId="4" numFmtId="0" xfId="0" applyAlignment="1" applyFont="1">
      <alignment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center" shrinkToFit="0" vertical="center" wrapText="1"/>
    </xf>
    <xf borderId="6" fillId="2" fontId="7" numFmtId="0" xfId="0" applyAlignment="1" applyBorder="1" applyFill="1" applyFont="1">
      <alignment horizontal="left" shrinkToFit="0" vertical="center" wrapText="1"/>
    </xf>
    <xf borderId="6" fillId="2" fontId="6" numFmtId="0" xfId="0" applyAlignment="1" applyBorder="1" applyFont="1">
      <alignment vertical="center"/>
    </xf>
    <xf borderId="6" fillId="2" fontId="2" numFmtId="0" xfId="0" applyAlignment="1" applyBorder="1" applyFont="1">
      <alignment vertical="center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right" shrinkToFit="0" vertical="center" wrapText="1"/>
    </xf>
    <xf borderId="7" fillId="2" fontId="7" numFmtId="0" xfId="0" applyAlignment="1" applyBorder="1" applyFont="1">
      <alignment horizontal="left" readingOrder="0" shrinkToFit="0" vertical="center" wrapText="1"/>
    </xf>
    <xf borderId="8" fillId="2" fontId="7" numFmtId="0" xfId="0" applyAlignment="1" applyBorder="1" applyFont="1">
      <alignment horizontal="left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8" numFmtId="0" xfId="0" applyAlignment="1" applyFont="1">
      <alignment shrinkToFit="0" vertical="center" wrapText="1"/>
    </xf>
    <xf borderId="6" fillId="3" fontId="1" numFmtId="0" xfId="0" applyBorder="1" applyFill="1" applyFont="1"/>
    <xf borderId="12" fillId="3" fontId="4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3" fontId="9" numFmtId="0" xfId="0" applyAlignment="1" applyBorder="1" applyFont="1">
      <alignment horizontal="center" vertical="center"/>
    </xf>
    <xf borderId="16" fillId="3" fontId="5" numFmtId="0" xfId="0" applyAlignment="1" applyBorder="1" applyFont="1">
      <alignment horizontal="center" shrinkToFit="0" vertical="center" wrapText="1"/>
    </xf>
    <xf borderId="15" fillId="4" fontId="5" numFmtId="0" xfId="0" applyAlignment="1" applyBorder="1" applyFill="1" applyFont="1">
      <alignment horizontal="center" shrinkToFit="0" textRotation="90" vertical="center" wrapText="1"/>
    </xf>
    <xf borderId="12" fillId="3" fontId="5" numFmtId="0" xfId="0" applyAlignment="1" applyBorder="1" applyFont="1">
      <alignment horizontal="center" shrinkToFit="0" vertical="center" wrapText="1"/>
    </xf>
    <xf borderId="15" fillId="4" fontId="5" numFmtId="0" xfId="0" applyAlignment="1" applyBorder="1" applyFont="1">
      <alignment horizontal="center" shrinkToFit="0" vertical="center" wrapText="1"/>
    </xf>
    <xf borderId="15" fillId="3" fontId="5" numFmtId="0" xfId="0" applyAlignment="1" applyBorder="1" applyFont="1">
      <alignment horizontal="center" shrinkToFit="0" textRotation="90" vertical="center" wrapText="1"/>
    </xf>
    <xf borderId="15" fillId="5" fontId="5" numFmtId="0" xfId="0" applyAlignment="1" applyBorder="1" applyFill="1" applyFont="1">
      <alignment horizontal="center" shrinkToFit="0" textRotation="90" vertical="center" wrapText="1"/>
    </xf>
    <xf borderId="17" fillId="0" fontId="3" numFmtId="0" xfId="0" applyBorder="1" applyFont="1"/>
    <xf borderId="18" fillId="0" fontId="3" numFmtId="0" xfId="0" applyBorder="1" applyFont="1"/>
    <xf borderId="19" fillId="6" fontId="5" numFmtId="0" xfId="0" applyAlignment="1" applyBorder="1" applyFill="1" applyFont="1">
      <alignment horizontal="center" shrinkToFit="0" vertical="center" wrapText="1"/>
    </xf>
    <xf borderId="19" fillId="3" fontId="5" numFmtId="0" xfId="0" applyAlignment="1" applyBorder="1" applyFont="1">
      <alignment horizontal="center" shrinkToFit="0" textRotation="90" vertical="center" wrapText="1"/>
    </xf>
    <xf borderId="20" fillId="3" fontId="5" numFmtId="0" xfId="0" applyAlignment="1" applyBorder="1" applyFont="1">
      <alignment horizontal="center" shrinkToFit="0" textRotation="90" vertical="center" wrapText="1"/>
    </xf>
    <xf borderId="0" fillId="0" fontId="5" numFmtId="0" xfId="0" applyFont="1"/>
    <xf borderId="6" fillId="7" fontId="1" numFmtId="0" xfId="0" applyBorder="1" applyFill="1" applyFont="1"/>
    <xf borderId="21" fillId="7" fontId="10" numFmtId="0" xfId="0" applyAlignment="1" applyBorder="1" applyFont="1">
      <alignment horizontal="center" shrinkToFit="0" wrapText="1"/>
    </xf>
    <xf borderId="19" fillId="0" fontId="1" numFmtId="0" xfId="0" applyAlignment="1" applyBorder="1" applyFont="1">
      <alignment horizontal="center" vertical="center"/>
    </xf>
    <xf borderId="22" fillId="0" fontId="11" numFmtId="0" xfId="0" applyAlignment="1" applyBorder="1" applyFont="1">
      <alignment horizontal="center" readingOrder="0" shrinkToFit="0" vertical="center" wrapText="1"/>
    </xf>
    <xf borderId="19" fillId="0" fontId="12" numFmtId="0" xfId="0" applyAlignment="1" applyBorder="1" applyFont="1">
      <alignment horizontal="center" readingOrder="0" shrinkToFit="0" vertical="center" wrapText="1"/>
    </xf>
    <xf borderId="19" fillId="0" fontId="13" numFmtId="0" xfId="0" applyAlignment="1" applyBorder="1" applyFont="1">
      <alignment horizontal="center" readingOrder="0" shrinkToFit="0" vertical="center" wrapText="1"/>
    </xf>
    <xf borderId="19" fillId="8" fontId="1" numFmtId="164" xfId="0" applyAlignment="1" applyBorder="1" applyFill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left" readingOrder="0" shrinkToFit="0" vertical="center" wrapText="1"/>
    </xf>
    <xf borderId="19" fillId="0" fontId="1" numFmtId="2" xfId="0" applyAlignment="1" applyBorder="1" applyFont="1" applyNumberFormat="1">
      <alignment horizontal="center" readingOrder="0" shrinkToFit="0" vertical="center" wrapText="1"/>
    </xf>
    <xf borderId="19" fillId="9" fontId="1" numFmtId="164" xfId="0" applyAlignment="1" applyBorder="1" applyFill="1" applyFont="1" applyNumberFormat="1">
      <alignment horizontal="center" readingOrder="0" shrinkToFit="0" vertical="center" wrapText="1"/>
    </xf>
    <xf borderId="19" fillId="0" fontId="1" numFmtId="164" xfId="0" applyAlignment="1" applyBorder="1" applyFont="1" applyNumberFormat="1">
      <alignment horizontal="center" readingOrder="0" shrinkToFit="0" vertical="center" wrapText="1"/>
    </xf>
    <xf borderId="22" fillId="0" fontId="11" numFmtId="0" xfId="0" applyAlignment="1" applyBorder="1" applyFont="1">
      <alignment horizontal="center" shrinkToFit="0" vertical="center" wrapText="1"/>
    </xf>
    <xf borderId="15" fillId="0" fontId="13" numFmtId="0" xfId="0" applyAlignment="1" applyBorder="1" applyFont="1">
      <alignment horizontal="center" readingOrder="0" shrinkToFit="0" vertical="center" wrapText="1"/>
    </xf>
    <xf borderId="15" fillId="8" fontId="1" numFmtId="164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5" fillId="9" fontId="1" numFmtId="164" xfId="0" applyAlignment="1" applyBorder="1" applyFont="1" applyNumberFormat="1">
      <alignment horizontal="center" readingOrder="0" shrinkToFit="0" vertical="center" wrapText="1"/>
    </xf>
    <xf borderId="19" fillId="10" fontId="1" numFmtId="0" xfId="0" applyAlignment="1" applyBorder="1" applyFill="1" applyFont="1">
      <alignment horizontal="center" readingOrder="0" vertical="center"/>
    </xf>
    <xf borderId="19" fillId="10" fontId="13" numFmtId="0" xfId="0" applyAlignment="1" applyBorder="1" applyFont="1">
      <alignment horizontal="center" readingOrder="0" shrinkToFit="0" vertical="center" wrapText="1"/>
    </xf>
    <xf borderId="19" fillId="0" fontId="13" numFmtId="164" xfId="0" applyAlignment="1" applyBorder="1" applyFont="1" applyNumberFormat="1">
      <alignment horizontal="center" readingOrder="0" shrinkToFit="0" vertical="center" wrapText="1"/>
    </xf>
    <xf borderId="23" fillId="7" fontId="1" numFmtId="0" xfId="0" applyBorder="1" applyFont="1"/>
    <xf borderId="23" fillId="7" fontId="1" numFmtId="0" xfId="0" applyAlignment="1" applyBorder="1" applyFont="1">
      <alignment vertical="center"/>
    </xf>
    <xf borderId="24" fillId="7" fontId="14" numFmtId="0" xfId="0" applyAlignment="1" applyBorder="1" applyFont="1">
      <alignment horizontal="center" shrinkToFit="0" vertical="center" wrapText="1"/>
    </xf>
    <xf borderId="25" fillId="7" fontId="14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8" fontId="1" numFmtId="164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left" shrinkToFit="0" vertical="center" wrapText="1"/>
    </xf>
    <xf borderId="15" fillId="0" fontId="1" numFmtId="2" xfId="0" applyAlignment="1" applyBorder="1" applyFont="1" applyNumberFormat="1">
      <alignment horizontal="center" readingOrder="0" shrinkToFit="0" vertical="center" wrapText="1"/>
    </xf>
    <xf borderId="27" fillId="9" fontId="1" numFmtId="164" xfId="0" applyAlignment="1" applyBorder="1" applyFont="1" applyNumberFormat="1">
      <alignment horizontal="center" shrinkToFit="0" vertical="center" wrapText="1"/>
    </xf>
    <xf borderId="27" fillId="0" fontId="1" numFmtId="164" xfId="0" applyAlignment="1" applyBorder="1" applyFont="1" applyNumberFormat="1">
      <alignment horizontal="center" shrinkToFit="0" vertical="center" wrapText="1"/>
    </xf>
    <xf borderId="6" fillId="7" fontId="1" numFmtId="0" xfId="0" applyAlignment="1" applyBorder="1" applyFont="1">
      <alignment vertical="center"/>
    </xf>
    <xf borderId="7" fillId="7" fontId="14" numFmtId="0" xfId="0" applyAlignment="1" applyBorder="1" applyFont="1">
      <alignment horizontal="center" shrinkToFit="0" vertical="center" wrapText="1"/>
    </xf>
    <xf borderId="8" fillId="7" fontId="14" numFmtId="0" xfId="0" applyAlignment="1" applyBorder="1" applyFont="1">
      <alignment horizontal="center" shrinkToFit="0" vertical="center" wrapText="1"/>
    </xf>
    <xf borderId="28" fillId="7" fontId="14" numFmtId="0" xfId="0" applyAlignment="1" applyBorder="1" applyFont="1">
      <alignment horizontal="center" shrinkToFit="0" vertical="center" wrapText="1"/>
    </xf>
    <xf borderId="29" fillId="0" fontId="3" numFmtId="0" xfId="0" applyBorder="1" applyFont="1"/>
    <xf borderId="19" fillId="11" fontId="13" numFmtId="0" xfId="0" applyAlignment="1" applyBorder="1" applyFill="1" applyFont="1">
      <alignment horizontal="center" readingOrder="0" shrinkToFit="0" vertical="center" wrapText="1"/>
    </xf>
    <xf borderId="17" fillId="0" fontId="13" numFmtId="0" xfId="0" applyAlignment="1" applyBorder="1" applyFont="1">
      <alignment horizontal="center" readingOrder="0" shrinkToFit="0" vertical="center" wrapText="1"/>
    </xf>
    <xf borderId="17" fillId="8" fontId="1" numFmtId="164" xfId="0" applyAlignment="1" applyBorder="1" applyFont="1" applyNumberFormat="1">
      <alignment horizontal="center" readingOrder="0" shrinkToFit="0" vertical="center" wrapText="1"/>
    </xf>
    <xf borderId="17" fillId="9" fontId="1" numFmtId="164" xfId="0" applyAlignment="1" applyBorder="1" applyFont="1" applyNumberFormat="1">
      <alignment horizontal="center" shrinkToFit="0" vertical="center" wrapText="1"/>
    </xf>
    <xf borderId="17" fillId="9" fontId="1" numFmtId="164" xfId="0" applyAlignment="1" applyBorder="1" applyFont="1" applyNumberFormat="1">
      <alignment horizontal="center" readingOrder="0" shrinkToFit="0" vertical="center" wrapText="1"/>
    </xf>
    <xf borderId="17" fillId="0" fontId="1" numFmtId="164" xfId="0" applyAlignment="1" applyBorder="1" applyFont="1" applyNumberFormat="1">
      <alignment horizontal="center" shrinkToFit="0" vertical="center" wrapText="1"/>
    </xf>
    <xf borderId="19" fillId="9" fontId="1" numFmtId="164" xfId="0" applyAlignment="1" applyBorder="1" applyFont="1" applyNumberFormat="1">
      <alignment horizontal="center" shrinkToFit="0" vertical="center" wrapText="1"/>
    </xf>
    <xf borderId="19" fillId="0" fontId="1" numFmtId="164" xfId="0" applyAlignment="1" applyBorder="1" applyFont="1" applyNumberFormat="1">
      <alignment horizontal="center" shrinkToFit="0" vertical="center" wrapText="1"/>
    </xf>
    <xf borderId="8" fillId="0" fontId="3" numFmtId="0" xfId="0" applyBorder="1" applyFont="1"/>
    <xf borderId="19" fillId="10" fontId="1" numFmtId="0" xfId="0" applyAlignment="1" applyBorder="1" applyFont="1">
      <alignment horizontal="center" vertical="center"/>
    </xf>
    <xf borderId="14" fillId="0" fontId="13" numFmtId="0" xfId="0" applyAlignment="1" applyBorder="1" applyFont="1">
      <alignment horizontal="center" readingOrder="0" shrinkToFit="0" vertical="center" wrapText="1"/>
    </xf>
    <xf borderId="19" fillId="8" fontId="13" numFmtId="164" xfId="0" applyAlignment="1" applyBorder="1" applyFont="1" applyNumberFormat="1">
      <alignment horizontal="center" readingOrder="0" shrinkToFit="0" vertical="center" wrapText="1"/>
    </xf>
    <xf borderId="19" fillId="0" fontId="13" numFmtId="2" xfId="0" applyAlignment="1" applyBorder="1" applyFont="1" applyNumberFormat="1">
      <alignment horizontal="center" shrinkToFit="0" vertical="center" wrapText="1"/>
    </xf>
    <xf borderId="19" fillId="9" fontId="13" numFmtId="164" xfId="0" applyAlignment="1" applyBorder="1" applyFont="1" applyNumberFormat="1">
      <alignment horizontal="center" shrinkToFit="0" vertical="center" wrapText="1"/>
    </xf>
    <xf borderId="19" fillId="9" fontId="13" numFmtId="164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shrinkToFit="0" wrapText="1"/>
    </xf>
    <xf borderId="0" fillId="0" fontId="13" numFmtId="1" xfId="0" applyFont="1" applyNumberFormat="1"/>
    <xf borderId="19" fillId="0" fontId="1" numFmtId="0" xfId="0" applyAlignment="1" applyBorder="1" applyFont="1">
      <alignment horizontal="center" readingOrder="0" vertical="center"/>
    </xf>
    <xf borderId="6" fillId="2" fontId="1" numFmtId="0" xfId="0" applyBorder="1" applyFont="1"/>
    <xf borderId="19" fillId="12" fontId="16" numFmtId="0" xfId="0" applyBorder="1" applyFill="1" applyFont="1"/>
    <xf borderId="19" fillId="2" fontId="11" numFmtId="0" xfId="0" applyBorder="1" applyFont="1"/>
    <xf borderId="20" fillId="2" fontId="11" numFmtId="0" xfId="0" applyBorder="1" applyFont="1"/>
    <xf borderId="12" fillId="0" fontId="11" numFmtId="0" xfId="0" applyBorder="1" applyFont="1"/>
    <xf borderId="19" fillId="0" fontId="11" numFmtId="0" xfId="0" applyBorder="1" applyFont="1"/>
    <xf borderId="0" fillId="0" fontId="11" numFmtId="0" xfId="0" applyFont="1"/>
    <xf borderId="0" fillId="0" fontId="17" numFmtId="0" xfId="0" applyFont="1"/>
    <xf borderId="12" fillId="13" fontId="18" numFmtId="0" xfId="0" applyAlignment="1" applyBorder="1" applyFill="1" applyFont="1">
      <alignment horizontal="center" shrinkToFit="0" vertical="center" wrapText="1"/>
    </xf>
    <xf borderId="30" fillId="14" fontId="18" numFmtId="0" xfId="0" applyAlignment="1" applyBorder="1" applyFill="1" applyFont="1">
      <alignment horizontal="center" shrinkToFit="0" wrapText="1"/>
    </xf>
    <xf borderId="19" fillId="11" fontId="19" numFmtId="0" xfId="0" applyAlignment="1" applyBorder="1" applyFont="1">
      <alignment horizontal="center" shrinkToFit="0" vertical="center" wrapText="1"/>
    </xf>
    <xf borderId="19" fillId="0" fontId="17" numFmtId="0" xfId="0" applyAlignment="1" applyBorder="1" applyFont="1">
      <alignment horizontal="center" shrinkToFit="0" vertical="center" wrapText="1"/>
    </xf>
    <xf borderId="31" fillId="11" fontId="19" numFmtId="0" xfId="0" applyAlignment="1" applyBorder="1" applyFont="1">
      <alignment horizontal="center" shrinkToFit="0" vertical="center" wrapText="1"/>
    </xf>
    <xf borderId="15" fillId="0" fontId="17" numFmtId="0" xfId="0" applyAlignment="1" applyBorder="1" applyFont="1">
      <alignment horizontal="center" shrinkToFit="0" vertical="center" wrapText="1"/>
    </xf>
    <xf borderId="19" fillId="0" fontId="19" numFmtId="0" xfId="0" applyAlignment="1" applyBorder="1" applyFont="1">
      <alignment horizontal="center"/>
    </xf>
    <xf borderId="19" fillId="0" fontId="17" numFmtId="0" xfId="0" applyAlignment="1" applyBorder="1" applyFont="1">
      <alignment horizontal="center"/>
    </xf>
    <xf borderId="12" fillId="13" fontId="10" numFmtId="0" xfId="0" applyAlignment="1" applyBorder="1" applyFont="1">
      <alignment horizontal="center" shrinkToFit="0" vertical="center" wrapText="1"/>
    </xf>
    <xf borderId="19" fillId="14" fontId="10" numFmtId="0" xfId="0" applyAlignment="1" applyBorder="1" applyFont="1">
      <alignment horizontal="center" shrinkToFit="0" wrapText="1"/>
    </xf>
    <xf borderId="31" fillId="14" fontId="10" numFmtId="0" xfId="0" applyAlignment="1" applyBorder="1" applyFont="1">
      <alignment horizontal="center" shrinkToFit="0" wrapText="1"/>
    </xf>
    <xf borderId="20" fillId="11" fontId="20" numFmtId="0" xfId="0" applyAlignment="1" applyBorder="1" applyFont="1">
      <alignment horizontal="center" shrinkToFit="0" vertical="center" wrapText="1"/>
    </xf>
    <xf borderId="19" fillId="11" fontId="21" numFmtId="0" xfId="0" applyAlignment="1" applyBorder="1" applyFont="1">
      <alignment shrinkToFit="0" vertical="center" wrapText="1"/>
    </xf>
    <xf borderId="19" fillId="11" fontId="20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20" numFmtId="0" xfId="0" applyAlignment="1" applyFont="1">
      <alignment shrinkToFit="0" vertical="center" wrapText="1"/>
    </xf>
    <xf borderId="19" fillId="15" fontId="18" numFmtId="0" xfId="0" applyAlignment="1" applyBorder="1" applyFill="1" applyFont="1">
      <alignment horizontal="center"/>
    </xf>
    <xf borderId="19" fillId="0" fontId="17" numFmtId="0" xfId="0" applyAlignment="1" applyBorder="1" applyFont="1">
      <alignment horizontal="center" vertical="center"/>
    </xf>
    <xf borderId="19" fillId="0" fontId="17" numFmtId="0" xfId="0" applyAlignment="1" applyBorder="1" applyFont="1">
      <alignment shrinkToFit="0" vertical="center" wrapText="1"/>
    </xf>
    <xf borderId="12" fillId="0" fontId="19" numFmtId="0" xfId="0" applyBorder="1" applyFont="1"/>
    <xf borderId="13" fillId="0" fontId="17" numFmtId="0" xfId="0" applyBorder="1" applyFont="1"/>
    <xf borderId="13" fillId="0" fontId="20" numFmtId="0" xfId="0" applyAlignment="1" applyBorder="1" applyFont="1">
      <alignment horizontal="center" vertical="center"/>
    </xf>
    <xf borderId="14" fillId="0" fontId="17" numFmtId="0" xfId="0" applyBorder="1" applyFont="1"/>
    <xf borderId="12" fillId="13" fontId="18" numFmtId="0" xfId="0" applyAlignment="1" applyBorder="1" applyFont="1">
      <alignment horizontal="left" shrinkToFit="0" vertical="center" wrapText="1"/>
    </xf>
    <xf borderId="19" fillId="14" fontId="22" numFmtId="0" xfId="0" applyAlignment="1" applyBorder="1" applyFont="1">
      <alignment horizontal="center" shrinkToFit="0" vertical="center" wrapText="1"/>
    </xf>
    <xf borderId="19" fillId="16" fontId="23" numFmtId="0" xfId="0" applyAlignment="1" applyBorder="1" applyFill="1" applyFont="1">
      <alignment horizontal="center" shrinkToFit="0" vertical="center" wrapText="1"/>
    </xf>
    <xf borderId="19" fillId="17" fontId="23" numFmtId="0" xfId="0" applyAlignment="1" applyBorder="1" applyFill="1" applyFont="1">
      <alignment horizontal="center" shrinkToFit="0" vertical="center" wrapText="1"/>
    </xf>
    <xf borderId="19" fillId="18" fontId="23" numFmtId="0" xfId="0" applyAlignment="1" applyBorder="1" applyFill="1" applyFont="1">
      <alignment horizontal="center" shrinkToFit="0" vertical="center" wrapText="1"/>
    </xf>
    <xf borderId="32" fillId="4" fontId="17" numFmtId="0" xfId="0" applyAlignment="1" applyBorder="1" applyFont="1">
      <alignment horizontal="center" shrinkToFit="0" wrapText="1"/>
    </xf>
    <xf borderId="33" fillId="0" fontId="3" numFmtId="0" xfId="0" applyBorder="1" applyFont="1"/>
    <xf borderId="19" fillId="4" fontId="23" numFmtId="0" xfId="0" applyAlignment="1" applyBorder="1" applyFont="1">
      <alignment horizontal="center" shrinkToFit="0" vertical="center" wrapText="1"/>
    </xf>
    <xf borderId="34" fillId="0" fontId="3" numFmtId="0" xfId="0" applyBorder="1" applyFont="1"/>
    <xf borderId="0" fillId="0" fontId="20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1</xdr:row>
      <xdr:rowOff>133350</xdr:rowOff>
    </xdr:from>
    <xdr:ext cx="10839450" cy="40195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-771525</xdr:colOff>
      <xdr:row>3</xdr:row>
      <xdr:rowOff>-28575</xdr:rowOff>
    </xdr:from>
    <xdr:ext cx="20659725" cy="76866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rv03-app\SI\Users\eric.moran\AppData\Local\Microsoft\Windows\Temporary%20Internet%20Files\Content.Outlook\R423ZUEM\F1-SGI-PE-03%20Inventario%20de%20Activos%20de%20Informacion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SACION DE ACTIVOS DE INF"/>
      <sheetName val="Tablas"/>
      <sheetName val="2.5 Aspectos evaluación Riesgo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 fitToPage="1"/>
  </sheetPr>
  <sheetViews>
    <sheetView showGridLines="0"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9.14"/>
    <col customWidth="1" min="2" max="3" width="23.71"/>
    <col customWidth="1" min="4" max="4" width="27.29"/>
    <col customWidth="1" min="5" max="5" width="7.86"/>
    <col customWidth="1" min="6" max="6" width="50.29"/>
    <col customWidth="1" min="7" max="7" width="8.86"/>
    <col customWidth="1" min="8" max="8" width="38.71"/>
    <col customWidth="1" min="9" max="9" width="8.0"/>
    <col customWidth="1" min="10" max="10" width="41.71"/>
    <col customWidth="1" min="11" max="11" width="9.57"/>
    <col customWidth="1" min="12" max="12" width="23.43"/>
    <col customWidth="1" min="13" max="13" width="12.29"/>
    <col customWidth="1" min="14" max="14" width="7.71"/>
    <col customWidth="1" min="15" max="15" width="10.0"/>
    <col customWidth="1" min="16" max="16" width="12.29"/>
    <col customWidth="1" min="17" max="17" width="11.71"/>
    <col customWidth="1" min="18" max="28" width="9.14"/>
  </cols>
  <sheetData>
    <row r="1" ht="15.0" hidden="1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  <c r="O1" s="4"/>
      <c r="P1" s="4"/>
      <c r="Q1" s="5"/>
      <c r="R1" s="6"/>
      <c r="S1" s="1"/>
      <c r="T1" s="1"/>
      <c r="U1" s="1"/>
      <c r="V1" s="1"/>
      <c r="W1" s="1"/>
      <c r="X1" s="1"/>
      <c r="Y1" s="1"/>
      <c r="Z1" s="1"/>
      <c r="AA1" s="1"/>
      <c r="AB1" s="1"/>
    </row>
    <row r="2" ht="15.0" hidden="1" customHeight="1">
      <c r="A2" s="1"/>
      <c r="B2" s="1"/>
      <c r="C2" s="1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Q2" s="9"/>
      <c r="R2" s="6"/>
      <c r="S2" s="1"/>
      <c r="T2" s="1"/>
      <c r="U2" s="1"/>
      <c r="V2" s="1"/>
      <c r="W2" s="1"/>
      <c r="X2" s="1"/>
      <c r="Y2" s="1"/>
      <c r="Z2" s="1"/>
      <c r="AA2" s="1"/>
      <c r="AB2" s="1"/>
    </row>
    <row r="3" ht="22.5" hidden="1" customHeight="1">
      <c r="A3" s="1"/>
      <c r="B3" s="1"/>
      <c r="C3" s="1"/>
      <c r="D3" s="7"/>
      <c r="E3" s="7"/>
      <c r="F3" s="10" t="s">
        <v>1</v>
      </c>
      <c r="M3" s="9"/>
      <c r="N3" s="8"/>
      <c r="Q3" s="9"/>
      <c r="R3" s="6"/>
      <c r="S3" s="1"/>
      <c r="T3" s="1"/>
      <c r="U3" s="1"/>
      <c r="V3" s="1"/>
      <c r="W3" s="1"/>
      <c r="X3" s="1"/>
      <c r="Y3" s="1"/>
      <c r="Z3" s="1"/>
      <c r="AA3" s="1"/>
      <c r="AB3" s="1"/>
    </row>
    <row r="4" ht="15.0" hidden="1" customHeight="1">
      <c r="A4" s="1"/>
      <c r="B4" s="1"/>
      <c r="C4" s="1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Q4" s="9"/>
      <c r="R4" s="6"/>
      <c r="S4" s="1"/>
      <c r="T4" s="1"/>
      <c r="U4" s="1"/>
      <c r="V4" s="1"/>
      <c r="W4" s="1"/>
      <c r="X4" s="1"/>
      <c r="Y4" s="1"/>
      <c r="Z4" s="1"/>
      <c r="AA4" s="1"/>
      <c r="AB4" s="1"/>
    </row>
    <row r="5" ht="15.0" hidden="1" customHeight="1">
      <c r="A5" s="1"/>
      <c r="B5" s="1"/>
      <c r="C5" s="1"/>
      <c r="D5" s="10"/>
      <c r="E5" s="10"/>
      <c r="F5" s="10"/>
      <c r="G5" s="10"/>
      <c r="H5" s="10"/>
      <c r="I5" s="10"/>
      <c r="J5" s="10"/>
      <c r="K5" s="10"/>
      <c r="L5" s="7"/>
      <c r="M5" s="7"/>
      <c r="N5" s="8"/>
      <c r="Q5" s="9"/>
      <c r="R5" s="6"/>
      <c r="S5" s="1"/>
      <c r="T5" s="1"/>
      <c r="U5" s="1"/>
      <c r="V5" s="1"/>
      <c r="W5" s="1"/>
      <c r="X5" s="1"/>
      <c r="Y5" s="1"/>
      <c r="Z5" s="1"/>
      <c r="AA5" s="1"/>
      <c r="AB5" s="1"/>
    </row>
    <row r="6" ht="27.75" hidden="1" customHeight="1">
      <c r="A6" s="1"/>
      <c r="B6" s="1"/>
      <c r="C6" s="1"/>
      <c r="D6" s="11"/>
      <c r="E6" s="11"/>
      <c r="F6" s="12" t="s">
        <v>2</v>
      </c>
      <c r="G6" s="13"/>
      <c r="H6" s="14"/>
      <c r="I6" s="11"/>
      <c r="J6" s="15" t="s">
        <v>3</v>
      </c>
      <c r="K6" s="16"/>
      <c r="L6" s="11"/>
      <c r="M6" s="7"/>
      <c r="N6" s="8"/>
      <c r="Q6" s="9"/>
      <c r="R6" s="6"/>
      <c r="S6" s="1"/>
      <c r="T6" s="1"/>
      <c r="U6" s="1"/>
      <c r="V6" s="1"/>
      <c r="W6" s="1"/>
      <c r="X6" s="1"/>
      <c r="Y6" s="1"/>
      <c r="Z6" s="1"/>
      <c r="AA6" s="1"/>
      <c r="AB6" s="1"/>
    </row>
    <row r="7" ht="27.0" hidden="1" customHeight="1">
      <c r="A7" s="1"/>
      <c r="B7" s="1"/>
      <c r="C7" s="1"/>
      <c r="D7" s="17"/>
      <c r="E7" s="2"/>
      <c r="F7" s="18" t="s">
        <v>4</v>
      </c>
      <c r="G7" s="13"/>
      <c r="H7" s="14"/>
      <c r="I7" s="14"/>
      <c r="J7" s="15" t="s">
        <v>5</v>
      </c>
      <c r="K7" s="16"/>
      <c r="L7" s="15"/>
      <c r="M7" s="7"/>
      <c r="N7" s="8"/>
      <c r="Q7" s="9"/>
      <c r="R7" s="6"/>
      <c r="S7" s="1"/>
      <c r="T7" s="1"/>
      <c r="U7" s="1"/>
      <c r="V7" s="1"/>
      <c r="W7" s="1"/>
      <c r="X7" s="1"/>
      <c r="Y7" s="1"/>
      <c r="Z7" s="1"/>
      <c r="AA7" s="1"/>
      <c r="AB7" s="1"/>
    </row>
    <row r="8" ht="30.75" hidden="1" customHeight="1">
      <c r="A8" s="1"/>
      <c r="B8" s="1"/>
      <c r="C8" s="1"/>
      <c r="D8" s="11"/>
      <c r="E8" s="11"/>
      <c r="F8" s="12" t="s">
        <v>6</v>
      </c>
      <c r="G8" s="19"/>
      <c r="H8" s="20" t="s">
        <v>7</v>
      </c>
      <c r="I8" s="21"/>
      <c r="J8" s="15" t="s">
        <v>8</v>
      </c>
      <c r="K8" s="16"/>
      <c r="L8" s="16"/>
      <c r="M8" s="16"/>
      <c r="N8" s="8"/>
      <c r="Q8" s="9"/>
      <c r="R8" s="6"/>
      <c r="S8" s="1"/>
      <c r="T8" s="1"/>
      <c r="U8" s="1"/>
      <c r="V8" s="1"/>
      <c r="W8" s="1"/>
      <c r="X8" s="1"/>
      <c r="Y8" s="1"/>
      <c r="Z8" s="1"/>
      <c r="AA8" s="1"/>
      <c r="AB8" s="1"/>
    </row>
    <row r="9" ht="50.25" hidden="1" customHeight="1">
      <c r="A9" s="1"/>
      <c r="B9" s="1"/>
      <c r="C9" s="1"/>
      <c r="D9" s="10"/>
      <c r="E9" s="10"/>
      <c r="F9" s="2"/>
      <c r="G9" s="2"/>
      <c r="H9" s="2"/>
      <c r="I9" s="2"/>
      <c r="J9" s="2"/>
      <c r="K9" s="2"/>
      <c r="L9" s="2"/>
      <c r="M9" s="2"/>
      <c r="N9" s="22"/>
      <c r="O9" s="23"/>
      <c r="P9" s="23"/>
      <c r="Q9" s="24"/>
      <c r="R9" s="25"/>
      <c r="S9" s="1"/>
      <c r="T9" s="1"/>
      <c r="U9" s="1"/>
      <c r="V9" s="1"/>
      <c r="W9" s="1"/>
      <c r="X9" s="1"/>
      <c r="Y9" s="1"/>
      <c r="Z9" s="1"/>
      <c r="AA9" s="1"/>
      <c r="AB9" s="1"/>
    </row>
    <row r="10" ht="30.75" customHeight="1">
      <c r="A10" s="26"/>
      <c r="B10" s="26"/>
      <c r="C10" s="26"/>
      <c r="D10" s="27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6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36.75" customHeight="1">
      <c r="A11" s="30" t="s">
        <v>10</v>
      </c>
      <c r="B11" s="30" t="s">
        <v>11</v>
      </c>
      <c r="C11" s="30" t="s">
        <v>12</v>
      </c>
      <c r="D11" s="31" t="s">
        <v>13</v>
      </c>
      <c r="E11" s="32" t="s">
        <v>14</v>
      </c>
      <c r="F11" s="33" t="s">
        <v>15</v>
      </c>
      <c r="G11" s="28"/>
      <c r="H11" s="28"/>
      <c r="I11" s="28"/>
      <c r="J11" s="28"/>
      <c r="K11" s="28"/>
      <c r="L11" s="34" t="s">
        <v>16</v>
      </c>
      <c r="M11" s="35" t="s">
        <v>17</v>
      </c>
      <c r="N11" s="35" t="s">
        <v>18</v>
      </c>
      <c r="O11" s="36" t="s">
        <v>19</v>
      </c>
      <c r="P11" s="36" t="s">
        <v>20</v>
      </c>
      <c r="Q11" s="36" t="s">
        <v>21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127.5" customHeight="1">
      <c r="A12" s="37"/>
      <c r="B12" s="37"/>
      <c r="C12" s="37"/>
      <c r="D12" s="38"/>
      <c r="E12" s="37"/>
      <c r="F12" s="39" t="s">
        <v>22</v>
      </c>
      <c r="G12" s="40" t="s">
        <v>23</v>
      </c>
      <c r="H12" s="39" t="s">
        <v>24</v>
      </c>
      <c r="I12" s="40" t="s">
        <v>23</v>
      </c>
      <c r="J12" s="39" t="s">
        <v>25</v>
      </c>
      <c r="K12" s="41" t="s">
        <v>23</v>
      </c>
      <c r="L12" s="37"/>
      <c r="M12" s="37"/>
      <c r="N12" s="37"/>
      <c r="O12" s="37"/>
      <c r="P12" s="37"/>
      <c r="Q12" s="37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ht="14.25" customHeight="1">
      <c r="A13" s="43"/>
      <c r="B13" s="43"/>
      <c r="C13" s="43"/>
      <c r="D13" s="44" t="s">
        <v>26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23.75" customHeight="1">
      <c r="A14" s="45">
        <v>1.0</v>
      </c>
      <c r="B14" s="46" t="s">
        <v>27</v>
      </c>
      <c r="C14" s="47" t="s">
        <v>28</v>
      </c>
      <c r="D14" s="48" t="s">
        <v>29</v>
      </c>
      <c r="E14" s="49">
        <v>3.0</v>
      </c>
      <c r="F14" s="50" t="s">
        <v>30</v>
      </c>
      <c r="G14" s="49">
        <v>3.0</v>
      </c>
      <c r="H14" s="50" t="s">
        <v>31</v>
      </c>
      <c r="I14" s="49">
        <v>3.0</v>
      </c>
      <c r="J14" s="50" t="s">
        <v>32</v>
      </c>
      <c r="K14" s="49">
        <v>3.0</v>
      </c>
      <c r="L14" s="51">
        <v>5.92</v>
      </c>
      <c r="M14" s="52">
        <v>4.46</v>
      </c>
      <c r="N14" s="52">
        <v>2.0</v>
      </c>
      <c r="O14" s="52">
        <v>9.0</v>
      </c>
      <c r="P14" s="53" t="str">
        <f>IF(O14="","",IF(O14&lt;=8,"Bajo",IF(O14&lt;=16,"Medio",IF(O14&lt;=24,"Alto",IF(O14&lt;=28,"Muy Alto", "Muy Alto")))))</f>
        <v>Medio</v>
      </c>
      <c r="Q14" s="53" t="str">
        <f t="shared" ref="Q14:Q15" si="1">IF(O14="","",IF(O14&lt;=16,"Aceptable",IF(O14&lt;=28,"No aceptable","No aceptable")))</f>
        <v>Aceptable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18.5" customHeight="1">
      <c r="A15" s="45">
        <v>2.0</v>
      </c>
      <c r="B15" s="54" t="s">
        <v>33</v>
      </c>
      <c r="C15" s="47" t="s">
        <v>34</v>
      </c>
      <c r="D15" s="55" t="s">
        <v>35</v>
      </c>
      <c r="E15" s="56">
        <v>3.0</v>
      </c>
      <c r="F15" s="57" t="s">
        <v>36</v>
      </c>
      <c r="G15" s="56">
        <v>3.0</v>
      </c>
      <c r="H15" s="57" t="s">
        <v>37</v>
      </c>
      <c r="I15" s="56">
        <v>3.0</v>
      </c>
      <c r="J15" s="57" t="s">
        <v>38</v>
      </c>
      <c r="K15" s="56">
        <v>3.0</v>
      </c>
      <c r="L15" s="51">
        <v>5.33</v>
      </c>
      <c r="M15" s="58">
        <v>5.4</v>
      </c>
      <c r="N15" s="58">
        <v>2.0</v>
      </c>
      <c r="O15" s="58">
        <v>10.8</v>
      </c>
      <c r="P15" s="53" t="s">
        <v>39</v>
      </c>
      <c r="Q15" s="53" t="str">
        <f t="shared" si="1"/>
        <v>Aceptable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18.5" customHeight="1">
      <c r="A16" s="59">
        <v>3.0</v>
      </c>
      <c r="B16" s="60" t="s">
        <v>40</v>
      </c>
      <c r="C16" s="47" t="s">
        <v>41</v>
      </c>
      <c r="D16" s="48" t="s">
        <v>42</v>
      </c>
      <c r="E16" s="49">
        <v>4.0</v>
      </c>
      <c r="F16" s="50" t="s">
        <v>43</v>
      </c>
      <c r="G16" s="49">
        <v>3.0</v>
      </c>
      <c r="H16" s="50" t="s">
        <v>44</v>
      </c>
      <c r="I16" s="49">
        <v>2.0</v>
      </c>
      <c r="J16" s="50" t="s">
        <v>45</v>
      </c>
      <c r="K16" s="49">
        <v>2.0</v>
      </c>
      <c r="L16" s="51">
        <v>6.75</v>
      </c>
      <c r="M16" s="52">
        <v>5.375</v>
      </c>
      <c r="N16" s="52">
        <v>3.0</v>
      </c>
      <c r="O16" s="52">
        <v>16.125</v>
      </c>
      <c r="P16" s="53" t="s">
        <v>46</v>
      </c>
      <c r="Q16" s="61" t="s">
        <v>47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hidden="1" customHeight="1">
      <c r="A17" s="62"/>
      <c r="B17" s="62"/>
      <c r="C17" s="63"/>
      <c r="D17" s="64"/>
      <c r="E17" s="65"/>
      <c r="F17" s="65"/>
      <c r="G17" s="65"/>
      <c r="H17" s="65"/>
      <c r="I17" s="65"/>
      <c r="J17" s="65"/>
      <c r="K17" s="65"/>
      <c r="L17" s="51"/>
      <c r="M17" s="65"/>
      <c r="N17" s="65"/>
      <c r="O17" s="65"/>
      <c r="P17" s="65"/>
      <c r="Q17" s="65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0.25" hidden="1" customHeight="1">
      <c r="A18" s="45">
        <v>3.0</v>
      </c>
      <c r="B18" s="66"/>
      <c r="C18" s="67"/>
      <c r="D18" s="68"/>
      <c r="E18" s="69"/>
      <c r="F18" s="70"/>
      <c r="G18" s="69"/>
      <c r="H18" s="70"/>
      <c r="I18" s="69"/>
      <c r="J18" s="70"/>
      <c r="K18" s="69"/>
      <c r="L18" s="71"/>
      <c r="M18" s="72"/>
      <c r="N18" s="72"/>
      <c r="O18" s="72"/>
      <c r="P18" s="73"/>
      <c r="Q18" s="7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23.25" customHeight="1">
      <c r="A19" s="43"/>
      <c r="B19" s="43"/>
      <c r="C19" s="74"/>
      <c r="D19" s="75"/>
      <c r="E19" s="76"/>
      <c r="F19" s="76"/>
      <c r="G19" s="76"/>
      <c r="H19" s="76"/>
      <c r="I19" s="76"/>
      <c r="J19" s="76"/>
      <c r="K19" s="77"/>
      <c r="L19" s="78"/>
      <c r="M19" s="76"/>
      <c r="N19" s="76"/>
      <c r="O19" s="76"/>
      <c r="P19" s="76"/>
      <c r="Q19" s="76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32.0" customHeight="1">
      <c r="A20" s="45">
        <v>4.0</v>
      </c>
      <c r="B20" s="79" t="s">
        <v>48</v>
      </c>
      <c r="C20" s="48" t="s">
        <v>49</v>
      </c>
      <c r="D20" s="80" t="s">
        <v>50</v>
      </c>
      <c r="E20" s="81">
        <v>3.0</v>
      </c>
      <c r="F20" s="48" t="s">
        <v>51</v>
      </c>
      <c r="G20" s="81">
        <v>1.0</v>
      </c>
      <c r="H20" s="48" t="s">
        <v>52</v>
      </c>
      <c r="I20" s="81">
        <v>1.0</v>
      </c>
      <c r="J20" s="48" t="s">
        <v>53</v>
      </c>
      <c r="K20" s="81">
        <v>1.0</v>
      </c>
      <c r="L20" s="51">
        <f t="shared" ref="L20:L21" si="2">11-(3*G20+2*I20+K20)/3</f>
        <v>9</v>
      </c>
      <c r="M20" s="82">
        <f t="shared" ref="M20:M21" si="3">(E20+L20)/2</f>
        <v>6</v>
      </c>
      <c r="N20" s="83">
        <v>3.0</v>
      </c>
      <c r="O20" s="82">
        <f t="shared" ref="O20:O21" si="4">M20*N20</f>
        <v>18</v>
      </c>
      <c r="P20" s="84" t="str">
        <f t="shared" ref="P20:P21" si="5">IF(O20="","",IF(O20&lt;=8,"Bajo",IF(O20&lt;=16,"Medio",IF(O20&lt;=24,"Alto",IF(O20&lt;=28,"Muy Alto", "Muy Alto")))))</f>
        <v>Alto</v>
      </c>
      <c r="Q20" s="61" t="s">
        <v>47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2.25" customHeight="1">
      <c r="A21" s="45">
        <v>5.0</v>
      </c>
      <c r="B21" s="48" t="s">
        <v>54</v>
      </c>
      <c r="C21" s="48" t="s">
        <v>55</v>
      </c>
      <c r="D21" s="48" t="s">
        <v>56</v>
      </c>
      <c r="E21" s="49">
        <v>3.0</v>
      </c>
      <c r="F21" s="48" t="s">
        <v>57</v>
      </c>
      <c r="G21" s="49">
        <v>2.0</v>
      </c>
      <c r="H21" s="50" t="s">
        <v>58</v>
      </c>
      <c r="I21" s="49">
        <v>1.0</v>
      </c>
      <c r="J21" s="48" t="s">
        <v>59</v>
      </c>
      <c r="K21" s="49">
        <v>1.0</v>
      </c>
      <c r="L21" s="51">
        <f t="shared" si="2"/>
        <v>8</v>
      </c>
      <c r="M21" s="85">
        <f t="shared" si="3"/>
        <v>5.5</v>
      </c>
      <c r="N21" s="52">
        <v>3.0</v>
      </c>
      <c r="O21" s="85">
        <f t="shared" si="4"/>
        <v>16.5</v>
      </c>
      <c r="P21" s="86" t="str">
        <f t="shared" si="5"/>
        <v>Alto</v>
      </c>
      <c r="Q21" s="61" t="s">
        <v>47</v>
      </c>
      <c r="R21" s="6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27.75" customHeight="1">
      <c r="A22" s="43"/>
      <c r="B22" s="43"/>
      <c r="C22" s="74"/>
      <c r="D22" s="75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6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25.25" customHeight="1">
      <c r="A23" s="88">
        <v>6.0</v>
      </c>
      <c r="B23" s="60" t="s">
        <v>60</v>
      </c>
      <c r="C23" s="48" t="s">
        <v>61</v>
      </c>
      <c r="D23" s="89" t="s">
        <v>62</v>
      </c>
      <c r="E23" s="90">
        <v>3.0</v>
      </c>
      <c r="F23" s="50" t="s">
        <v>63</v>
      </c>
      <c r="G23" s="90">
        <v>3.0</v>
      </c>
      <c r="H23" s="50" t="s">
        <v>64</v>
      </c>
      <c r="I23" s="90">
        <v>3.0</v>
      </c>
      <c r="J23" s="50" t="s">
        <v>65</v>
      </c>
      <c r="K23" s="90">
        <v>3.0</v>
      </c>
      <c r="L23" s="91">
        <f t="shared" ref="L23:L33" si="6">11- (3*G23+2*I23+K23)/3</f>
        <v>5</v>
      </c>
      <c r="M23" s="92">
        <f t="shared" ref="M23:M33" si="7">(E23+L23)/2</f>
        <v>4</v>
      </c>
      <c r="N23" s="93">
        <v>3.0</v>
      </c>
      <c r="O23" s="92">
        <f t="shared" ref="O23:O33" si="8">(M23*N23)</f>
        <v>12</v>
      </c>
      <c r="P23" s="61" t="s">
        <v>39</v>
      </c>
      <c r="Q23" s="61" t="s">
        <v>47</v>
      </c>
      <c r="R23" s="94"/>
      <c r="S23" s="95"/>
      <c r="T23" s="1"/>
      <c r="U23" s="1"/>
      <c r="V23" s="1"/>
      <c r="W23" s="1"/>
      <c r="X23" s="1"/>
      <c r="Y23" s="1"/>
      <c r="Z23" s="1"/>
      <c r="AA23" s="1"/>
      <c r="AB23" s="1"/>
    </row>
    <row r="24" ht="97.5" customHeight="1">
      <c r="A24" s="59">
        <v>7.0</v>
      </c>
      <c r="B24" s="60" t="s">
        <v>66</v>
      </c>
      <c r="C24" s="48" t="s">
        <v>67</v>
      </c>
      <c r="D24" s="48" t="s">
        <v>68</v>
      </c>
      <c r="E24" s="90">
        <v>3.0</v>
      </c>
      <c r="F24" s="50" t="s">
        <v>69</v>
      </c>
      <c r="G24" s="90">
        <v>3.0</v>
      </c>
      <c r="H24" s="50" t="s">
        <v>70</v>
      </c>
      <c r="I24" s="49">
        <v>2.0</v>
      </c>
      <c r="J24" s="50" t="s">
        <v>71</v>
      </c>
      <c r="K24" s="90">
        <v>2.0</v>
      </c>
      <c r="L24" s="91">
        <f t="shared" si="6"/>
        <v>6</v>
      </c>
      <c r="M24" s="92">
        <f t="shared" si="7"/>
        <v>4.5</v>
      </c>
      <c r="N24" s="93">
        <v>4.0</v>
      </c>
      <c r="O24" s="92">
        <f t="shared" si="8"/>
        <v>18</v>
      </c>
      <c r="P24" s="61" t="s">
        <v>46</v>
      </c>
      <c r="Q24" s="61" t="s">
        <v>47</v>
      </c>
      <c r="R24" s="6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08.75" customHeight="1">
      <c r="A25" s="45">
        <v>8.0</v>
      </c>
      <c r="B25" s="48" t="s">
        <v>72</v>
      </c>
      <c r="C25" s="48" t="s">
        <v>73</v>
      </c>
      <c r="D25" s="48" t="s">
        <v>74</v>
      </c>
      <c r="E25" s="90">
        <v>2.0</v>
      </c>
      <c r="F25" s="50" t="s">
        <v>75</v>
      </c>
      <c r="G25" s="90">
        <v>3.0</v>
      </c>
      <c r="H25" s="50" t="s">
        <v>76</v>
      </c>
      <c r="I25" s="90">
        <v>3.0</v>
      </c>
      <c r="J25" s="50" t="s">
        <v>77</v>
      </c>
      <c r="K25" s="90">
        <v>2.0</v>
      </c>
      <c r="L25" s="91">
        <f t="shared" si="6"/>
        <v>5.333333333</v>
      </c>
      <c r="M25" s="92">
        <f t="shared" si="7"/>
        <v>3.666666667</v>
      </c>
      <c r="N25" s="93">
        <v>2.0</v>
      </c>
      <c r="O25" s="92">
        <f t="shared" si="8"/>
        <v>7.333333333</v>
      </c>
      <c r="P25" s="48" t="s">
        <v>78</v>
      </c>
      <c r="Q25" s="61" t="s">
        <v>47</v>
      </c>
      <c r="R25" s="6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01.25" customHeight="1">
      <c r="A26" s="96">
        <v>9.0</v>
      </c>
      <c r="B26" s="48" t="s">
        <v>79</v>
      </c>
      <c r="C26" s="48" t="s">
        <v>80</v>
      </c>
      <c r="D26" s="48" t="s">
        <v>81</v>
      </c>
      <c r="E26" s="90">
        <v>2.0</v>
      </c>
      <c r="F26" s="50" t="s">
        <v>82</v>
      </c>
      <c r="G26" s="90">
        <v>3.0</v>
      </c>
      <c r="H26" s="50" t="s">
        <v>83</v>
      </c>
      <c r="I26" s="90">
        <v>3.0</v>
      </c>
      <c r="J26" s="50" t="s">
        <v>77</v>
      </c>
      <c r="K26" s="90">
        <v>2.0</v>
      </c>
      <c r="L26" s="91">
        <f t="shared" si="6"/>
        <v>5.333333333</v>
      </c>
      <c r="M26" s="92">
        <f t="shared" si="7"/>
        <v>3.666666667</v>
      </c>
      <c r="N26" s="93">
        <v>2.0</v>
      </c>
      <c r="O26" s="92">
        <f t="shared" si="8"/>
        <v>7.333333333</v>
      </c>
      <c r="P26" s="48" t="s">
        <v>78</v>
      </c>
      <c r="Q26" s="61" t="s">
        <v>47</v>
      </c>
      <c r="R26" s="6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84.75" customHeight="1">
      <c r="A27" s="88">
        <v>10.0</v>
      </c>
      <c r="B27" s="60" t="s">
        <v>84</v>
      </c>
      <c r="C27" s="48" t="s">
        <v>85</v>
      </c>
      <c r="D27" s="48" t="s">
        <v>86</v>
      </c>
      <c r="E27" s="90">
        <v>2.0</v>
      </c>
      <c r="F27" s="50" t="s">
        <v>87</v>
      </c>
      <c r="G27" s="49">
        <v>2.0</v>
      </c>
      <c r="H27" s="50" t="s">
        <v>88</v>
      </c>
      <c r="I27" s="90">
        <v>2.0</v>
      </c>
      <c r="J27" s="50" t="s">
        <v>89</v>
      </c>
      <c r="K27" s="90">
        <v>2.0</v>
      </c>
      <c r="L27" s="91">
        <f t="shared" si="6"/>
        <v>7</v>
      </c>
      <c r="M27" s="92">
        <f t="shared" si="7"/>
        <v>4.5</v>
      </c>
      <c r="N27" s="93">
        <v>3.0</v>
      </c>
      <c r="O27" s="92">
        <f t="shared" si="8"/>
        <v>13.5</v>
      </c>
      <c r="P27" s="61" t="s">
        <v>39</v>
      </c>
      <c r="Q27" s="61" t="s">
        <v>47</v>
      </c>
      <c r="R27" s="6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17.75" customHeight="1">
      <c r="A28" s="96">
        <v>11.0</v>
      </c>
      <c r="B28" s="48" t="s">
        <v>90</v>
      </c>
      <c r="C28" s="48" t="s">
        <v>91</v>
      </c>
      <c r="D28" s="48" t="s">
        <v>92</v>
      </c>
      <c r="E28" s="90">
        <v>2.0</v>
      </c>
      <c r="F28" s="50" t="s">
        <v>93</v>
      </c>
      <c r="G28" s="90">
        <v>3.0</v>
      </c>
      <c r="H28" s="50" t="s">
        <v>94</v>
      </c>
      <c r="I28" s="90">
        <v>2.0</v>
      </c>
      <c r="J28" s="50" t="s">
        <v>95</v>
      </c>
      <c r="K28" s="90">
        <v>3.0</v>
      </c>
      <c r="L28" s="91">
        <f t="shared" si="6"/>
        <v>5.666666667</v>
      </c>
      <c r="M28" s="92">
        <f t="shared" si="7"/>
        <v>3.833333333</v>
      </c>
      <c r="N28" s="93">
        <v>4.0</v>
      </c>
      <c r="O28" s="92">
        <f t="shared" si="8"/>
        <v>15.33333333</v>
      </c>
      <c r="P28" s="61" t="s">
        <v>39</v>
      </c>
      <c r="Q28" s="61" t="s">
        <v>47</v>
      </c>
      <c r="R28" s="6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84.75" customHeight="1">
      <c r="A29" s="45">
        <v>12.0</v>
      </c>
      <c r="B29" s="48" t="s">
        <v>96</v>
      </c>
      <c r="C29" s="48" t="s">
        <v>97</v>
      </c>
      <c r="D29" s="48" t="s">
        <v>98</v>
      </c>
      <c r="E29" s="90">
        <v>3.0</v>
      </c>
      <c r="F29" s="50" t="s">
        <v>99</v>
      </c>
      <c r="G29" s="90">
        <v>2.0</v>
      </c>
      <c r="H29" s="50" t="s">
        <v>94</v>
      </c>
      <c r="I29" s="90">
        <v>2.0</v>
      </c>
      <c r="J29" s="50" t="s">
        <v>71</v>
      </c>
      <c r="K29" s="90">
        <v>2.0</v>
      </c>
      <c r="L29" s="91">
        <f t="shared" si="6"/>
        <v>7</v>
      </c>
      <c r="M29" s="92">
        <f t="shared" si="7"/>
        <v>5</v>
      </c>
      <c r="N29" s="93">
        <v>3.0</v>
      </c>
      <c r="O29" s="92">
        <f t="shared" si="8"/>
        <v>15</v>
      </c>
      <c r="P29" s="61" t="s">
        <v>39</v>
      </c>
      <c r="Q29" s="61" t="s">
        <v>47</v>
      </c>
      <c r="R29" s="6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05.75" customHeight="1">
      <c r="A30" s="96">
        <v>13.0</v>
      </c>
      <c r="B30" s="48" t="s">
        <v>100</v>
      </c>
      <c r="C30" s="48" t="s">
        <v>101</v>
      </c>
      <c r="D30" s="48" t="s">
        <v>102</v>
      </c>
      <c r="E30" s="90">
        <v>3.0</v>
      </c>
      <c r="F30" s="50" t="s">
        <v>103</v>
      </c>
      <c r="G30" s="90">
        <v>3.0</v>
      </c>
      <c r="H30" s="50" t="s">
        <v>83</v>
      </c>
      <c r="I30" s="90">
        <v>3.0</v>
      </c>
      <c r="J30" s="50" t="s">
        <v>77</v>
      </c>
      <c r="K30" s="90">
        <v>2.0</v>
      </c>
      <c r="L30" s="91">
        <f t="shared" si="6"/>
        <v>5.333333333</v>
      </c>
      <c r="M30" s="92">
        <f t="shared" si="7"/>
        <v>4.166666667</v>
      </c>
      <c r="N30" s="93">
        <v>3.0</v>
      </c>
      <c r="O30" s="92">
        <f t="shared" si="8"/>
        <v>12.5</v>
      </c>
      <c r="P30" s="61" t="s">
        <v>39</v>
      </c>
      <c r="Q30" s="61" t="s">
        <v>47</v>
      </c>
      <c r="R30" s="6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05.75" customHeight="1">
      <c r="A31" s="45">
        <v>14.0</v>
      </c>
      <c r="B31" s="48" t="s">
        <v>104</v>
      </c>
      <c r="C31" s="48" t="s">
        <v>105</v>
      </c>
      <c r="D31" s="48" t="s">
        <v>106</v>
      </c>
      <c r="E31" s="90">
        <v>2.0</v>
      </c>
      <c r="F31" s="50" t="s">
        <v>107</v>
      </c>
      <c r="G31" s="90">
        <v>3.0</v>
      </c>
      <c r="H31" s="50" t="s">
        <v>76</v>
      </c>
      <c r="I31" s="90">
        <v>3.0</v>
      </c>
      <c r="J31" s="50" t="s">
        <v>77</v>
      </c>
      <c r="K31" s="90">
        <v>2.0</v>
      </c>
      <c r="L31" s="91">
        <f t="shared" si="6"/>
        <v>5.333333333</v>
      </c>
      <c r="M31" s="92">
        <f t="shared" si="7"/>
        <v>3.666666667</v>
      </c>
      <c r="N31" s="93">
        <v>2.0</v>
      </c>
      <c r="O31" s="92">
        <f t="shared" si="8"/>
        <v>7.333333333</v>
      </c>
      <c r="P31" s="61" t="s">
        <v>78</v>
      </c>
      <c r="Q31" s="61" t="s">
        <v>47</v>
      </c>
      <c r="R31" s="6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10.25" customHeight="1">
      <c r="A32" s="96">
        <v>15.0</v>
      </c>
      <c r="B32" s="48" t="s">
        <v>108</v>
      </c>
      <c r="C32" s="48" t="s">
        <v>109</v>
      </c>
      <c r="D32" s="48" t="s">
        <v>110</v>
      </c>
      <c r="E32" s="90">
        <v>2.0</v>
      </c>
      <c r="F32" s="50" t="s">
        <v>103</v>
      </c>
      <c r="G32" s="90">
        <v>3.0</v>
      </c>
      <c r="H32" s="50" t="s">
        <v>76</v>
      </c>
      <c r="I32" s="90">
        <v>3.0</v>
      </c>
      <c r="J32" s="50" t="s">
        <v>77</v>
      </c>
      <c r="K32" s="90">
        <v>2.0</v>
      </c>
      <c r="L32" s="91">
        <f t="shared" si="6"/>
        <v>5.333333333</v>
      </c>
      <c r="M32" s="92">
        <f t="shared" si="7"/>
        <v>3.666666667</v>
      </c>
      <c r="N32" s="93">
        <v>2.0</v>
      </c>
      <c r="O32" s="92">
        <f t="shared" si="8"/>
        <v>7.333333333</v>
      </c>
      <c r="P32" s="61" t="s">
        <v>78</v>
      </c>
      <c r="Q32" s="61" t="s">
        <v>47</v>
      </c>
      <c r="R32" s="6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08.75" customHeight="1">
      <c r="A33" s="45">
        <v>16.0</v>
      </c>
      <c r="B33" s="48" t="s">
        <v>111</v>
      </c>
      <c r="C33" s="48" t="s">
        <v>112</v>
      </c>
      <c r="D33" s="48" t="s">
        <v>113</v>
      </c>
      <c r="E33" s="90">
        <v>2.0</v>
      </c>
      <c r="F33" s="50" t="s">
        <v>114</v>
      </c>
      <c r="G33" s="90">
        <v>3.0</v>
      </c>
      <c r="H33" s="50" t="s">
        <v>76</v>
      </c>
      <c r="I33" s="90">
        <v>3.0</v>
      </c>
      <c r="J33" s="50" t="s">
        <v>77</v>
      </c>
      <c r="K33" s="90">
        <v>2.0</v>
      </c>
      <c r="L33" s="91">
        <f t="shared" si="6"/>
        <v>5.333333333</v>
      </c>
      <c r="M33" s="92">
        <f t="shared" si="7"/>
        <v>3.666666667</v>
      </c>
      <c r="N33" s="93">
        <v>2.0</v>
      </c>
      <c r="O33" s="92">
        <f t="shared" si="8"/>
        <v>7.333333333</v>
      </c>
      <c r="P33" s="61" t="s">
        <v>78</v>
      </c>
      <c r="Q33" s="61" t="s">
        <v>47</v>
      </c>
      <c r="R33" s="6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6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6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6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6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6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2"/>
      <c r="E42" s="2"/>
      <c r="F42" s="97"/>
      <c r="G42" s="97"/>
      <c r="H42" s="97"/>
      <c r="I42" s="97"/>
      <c r="J42" s="97"/>
      <c r="K42" s="97"/>
      <c r="L42" s="97"/>
      <c r="M42" s="2"/>
      <c r="N42" s="2"/>
      <c r="O42" s="2"/>
      <c r="P42" s="2"/>
      <c r="Q42" s="2"/>
      <c r="R42" s="6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6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6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6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6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6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6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6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6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6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6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6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6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6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6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6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6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6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6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6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6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6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6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6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6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6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6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6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6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6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6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6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6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6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6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6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6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6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6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6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6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6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6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6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6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6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6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6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6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6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6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6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6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6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6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6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6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6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6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6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6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6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6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6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6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6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6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6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6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6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6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6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6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6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6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6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6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6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6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6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6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6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6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6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6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6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6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6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6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6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6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6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6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6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6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6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6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6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6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6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6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6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6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6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6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6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6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6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6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6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6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6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6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6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6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6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6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6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6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6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6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6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6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6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6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6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6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6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6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6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6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6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6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6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6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6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6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6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6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6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6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6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6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6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6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6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6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6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6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6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6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6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6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6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6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6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6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6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6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6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6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6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6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6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6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6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6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6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6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6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6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6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6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6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6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6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6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6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6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6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6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6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6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6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6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6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6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6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6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6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6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6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6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6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6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6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6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6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6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6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6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6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6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6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6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6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6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6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6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6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6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6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6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6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6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6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6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6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6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6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6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6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6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6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6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6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6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6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6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6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6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6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6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6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6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6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6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6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6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6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6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6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6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6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6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6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6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6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6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6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6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6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6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6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6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6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6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6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6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6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6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6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6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6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6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6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6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6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6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6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6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6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6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6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6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6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6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6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6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6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6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6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6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6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6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6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6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6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6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6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6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6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6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6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6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6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6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6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6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6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6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6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6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6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6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6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6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6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6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6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6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6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6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6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6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6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6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6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6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6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6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6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6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6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6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6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6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6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6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6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6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6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6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6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6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6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6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6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6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6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6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6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6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6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6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6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6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6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6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6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6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6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6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6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6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6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6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6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6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6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6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6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6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6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6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6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6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6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6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6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6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6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6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6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6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6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6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6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6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6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6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6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6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6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6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6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6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6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6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6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6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6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6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6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6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6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6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6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6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6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6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6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6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6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6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6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6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6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6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6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6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6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6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6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6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6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6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6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6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6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6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6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6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6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6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6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6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6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6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6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6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6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6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6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6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6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6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6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6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6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6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6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6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6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6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6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6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6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6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6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6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6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6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6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6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6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6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6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6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6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6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6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6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6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6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6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6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6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6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6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6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6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6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6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6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6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6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6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6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6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6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6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6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6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6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6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6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6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6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6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6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6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6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6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6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6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6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6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6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6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6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6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6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6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6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6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6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6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6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6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6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6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6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6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6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6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6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6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6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6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6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6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6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6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6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6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6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6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6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6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6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6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6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6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6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6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6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6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6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6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6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6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6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6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6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6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6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6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6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6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6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6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6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6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6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6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6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6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6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6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6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6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6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6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6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6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6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6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6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6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6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6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6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6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6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6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6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6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6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6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6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6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6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6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6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6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6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6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6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6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6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6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6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6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6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6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6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6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6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6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6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6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6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6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6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6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6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6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6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6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6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6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6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6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6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6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6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6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6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6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6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6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6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6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6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6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6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6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6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6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6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6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6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6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6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6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6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6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6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6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6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6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6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6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6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6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6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6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6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6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6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6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6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6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6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6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6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6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6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6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6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6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6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6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6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6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6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6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6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6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6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6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6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6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6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6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6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6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6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6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6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6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6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6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6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6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6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6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6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6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6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6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6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6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6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6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6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6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6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6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6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6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6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6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6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6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6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6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6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6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6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6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6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6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6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6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6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6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6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6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6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6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6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6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6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6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6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6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6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6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6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6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6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6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6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6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6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6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6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6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6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6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6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6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6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6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6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6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6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6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6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6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6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6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6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6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6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6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6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6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6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6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6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6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6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6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6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6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6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6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6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6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6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6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6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6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6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6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6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6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6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6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6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6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6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6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6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6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6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6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6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6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6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6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6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6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6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6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6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6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6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6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6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6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6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6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6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6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6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6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6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6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6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6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6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6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6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6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6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6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6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6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6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6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6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6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6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6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6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6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6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6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6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6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6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6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6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6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6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6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6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6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6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6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6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6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6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6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6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6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6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6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6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6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6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6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6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6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6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6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6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6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6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6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6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6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6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6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6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6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6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6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6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6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6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6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6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6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6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6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6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6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6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6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6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6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6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6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6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6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6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6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6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6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6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6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6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6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6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6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6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6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6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6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6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6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6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6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6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6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6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6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6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6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6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6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6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6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6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6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6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6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6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6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6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6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6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6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6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6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6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6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6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6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6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6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6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6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6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6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6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6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6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6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6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6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6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6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6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6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6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6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6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6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6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6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6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4.25" customHeight="1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6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4.25" customHeight="1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6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8">
    <mergeCell ref="E11:E12"/>
    <mergeCell ref="F11:K11"/>
    <mergeCell ref="L11:L12"/>
    <mergeCell ref="M11:M12"/>
    <mergeCell ref="N11:N12"/>
    <mergeCell ref="O11:O12"/>
    <mergeCell ref="P11:P12"/>
    <mergeCell ref="Q11:Q12"/>
    <mergeCell ref="D13:Q13"/>
    <mergeCell ref="D22:Q22"/>
    <mergeCell ref="K19:L19"/>
    <mergeCell ref="N1:Q9"/>
    <mergeCell ref="F3:M3"/>
    <mergeCell ref="D10:Q10"/>
    <mergeCell ref="A11:A12"/>
    <mergeCell ref="B11:B12"/>
    <mergeCell ref="C11:C12"/>
    <mergeCell ref="D11:D12"/>
  </mergeCells>
  <conditionalFormatting sqref="Q17 Q25:Q1000">
    <cfRule type="cellIs" dxfId="0" priority="1" operator="equal">
      <formula>"No Aceptable"</formula>
    </cfRule>
  </conditionalFormatting>
  <conditionalFormatting sqref="Q14:Q16">
    <cfRule type="containsBlanks" dxfId="1" priority="2">
      <formula>LEN(TRIM(Q14))=0</formula>
    </cfRule>
  </conditionalFormatting>
  <conditionalFormatting sqref="Q14:Q16">
    <cfRule type="cellIs" dxfId="0" priority="3" operator="equal">
      <formula>"No Aceptable"</formula>
    </cfRule>
  </conditionalFormatting>
  <conditionalFormatting sqref="P14:P16">
    <cfRule type="cellIs" dxfId="0" priority="4" operator="equal">
      <formula>"Muy Alto"</formula>
    </cfRule>
  </conditionalFormatting>
  <conditionalFormatting sqref="P14:P16">
    <cfRule type="cellIs" dxfId="2" priority="5" operator="equal">
      <formula>"Alto"</formula>
    </cfRule>
  </conditionalFormatting>
  <conditionalFormatting sqref="P14:P16">
    <cfRule type="cellIs" dxfId="3" priority="6" operator="equal">
      <formula>"Medio"</formula>
    </cfRule>
  </conditionalFormatting>
  <conditionalFormatting sqref="P14:P16">
    <cfRule type="cellIs" dxfId="4" priority="7" operator="equal">
      <formula>"Bajo"</formula>
    </cfRule>
  </conditionalFormatting>
  <conditionalFormatting sqref="Q19">
    <cfRule type="cellIs" dxfId="0" priority="8" operator="equal">
      <formula>"No Aceptable"</formula>
    </cfRule>
  </conditionalFormatting>
  <conditionalFormatting sqref="Q22">
    <cfRule type="cellIs" dxfId="0" priority="9" operator="equal">
      <formula>"No Aceptable"</formula>
    </cfRule>
  </conditionalFormatting>
  <conditionalFormatting sqref="Q14:Q16">
    <cfRule type="cellIs" dxfId="4" priority="10" operator="equal">
      <formula>"Aceptable"</formula>
    </cfRule>
  </conditionalFormatting>
  <conditionalFormatting sqref="Q14:Q16">
    <cfRule type="cellIs" dxfId="0" priority="11" operator="equal">
      <formula>"No Aceptable"</formula>
    </cfRule>
  </conditionalFormatting>
  <conditionalFormatting sqref="P15:P16">
    <cfRule type="cellIs" dxfId="0" priority="12" operator="equal">
      <formula>"Muy Alto"</formula>
    </cfRule>
  </conditionalFormatting>
  <conditionalFormatting sqref="P15:P16">
    <cfRule type="cellIs" dxfId="2" priority="13" operator="equal">
      <formula>"Alto"</formula>
    </cfRule>
  </conditionalFormatting>
  <conditionalFormatting sqref="P15:P16">
    <cfRule type="cellIs" dxfId="3" priority="14" operator="equal">
      <formula>"Medio"</formula>
    </cfRule>
  </conditionalFormatting>
  <conditionalFormatting sqref="P15:P16">
    <cfRule type="cellIs" dxfId="4" priority="15" operator="equal">
      <formula>"Bajo"</formula>
    </cfRule>
  </conditionalFormatting>
  <conditionalFormatting sqref="Q18">
    <cfRule type="cellIs" dxfId="4" priority="16" operator="equal">
      <formula>"Aceptable"</formula>
    </cfRule>
  </conditionalFormatting>
  <conditionalFormatting sqref="Q18">
    <cfRule type="cellIs" dxfId="0" priority="17" operator="equal">
      <formula>"No Aceptable"</formula>
    </cfRule>
  </conditionalFormatting>
  <conditionalFormatting sqref="P18">
    <cfRule type="cellIs" dxfId="0" priority="18" operator="equal">
      <formula>"Muy Alto"</formula>
    </cfRule>
  </conditionalFormatting>
  <conditionalFormatting sqref="P18">
    <cfRule type="cellIs" dxfId="2" priority="19" operator="equal">
      <formula>"Alto"</formula>
    </cfRule>
  </conditionalFormatting>
  <conditionalFormatting sqref="P18">
    <cfRule type="cellIs" dxfId="3" priority="20" operator="equal">
      <formula>"Medio"</formula>
    </cfRule>
  </conditionalFormatting>
  <conditionalFormatting sqref="P18">
    <cfRule type="cellIs" dxfId="4" priority="21" operator="equal">
      <formula>"Bajo"</formula>
    </cfRule>
  </conditionalFormatting>
  <conditionalFormatting sqref="Q20">
    <cfRule type="cellIs" dxfId="4" priority="22" operator="equal">
      <formula>"Aceptable"</formula>
    </cfRule>
  </conditionalFormatting>
  <conditionalFormatting sqref="Q20">
    <cfRule type="cellIs" dxfId="0" priority="23" operator="equal">
      <formula>"No Aceptable"</formula>
    </cfRule>
  </conditionalFormatting>
  <conditionalFormatting sqref="P20">
    <cfRule type="cellIs" dxfId="0" priority="24" operator="equal">
      <formula>"Muy Alto"</formula>
    </cfRule>
  </conditionalFormatting>
  <conditionalFormatting sqref="P20">
    <cfRule type="cellIs" dxfId="2" priority="25" operator="equal">
      <formula>"Alto"</formula>
    </cfRule>
  </conditionalFormatting>
  <conditionalFormatting sqref="P20">
    <cfRule type="cellIs" dxfId="3" priority="26" operator="equal">
      <formula>"Medio"</formula>
    </cfRule>
  </conditionalFormatting>
  <conditionalFormatting sqref="P20">
    <cfRule type="cellIs" dxfId="4" priority="27" operator="equal">
      <formula>"Bajo"</formula>
    </cfRule>
  </conditionalFormatting>
  <conditionalFormatting sqref="Q21">
    <cfRule type="cellIs" dxfId="4" priority="28" operator="equal">
      <formula>"Aceptable"</formula>
    </cfRule>
  </conditionalFormatting>
  <conditionalFormatting sqref="Q21">
    <cfRule type="cellIs" dxfId="0" priority="29" operator="equal">
      <formula>"No Aceptable"</formula>
    </cfRule>
  </conditionalFormatting>
  <conditionalFormatting sqref="P21">
    <cfRule type="cellIs" dxfId="0" priority="30" operator="equal">
      <formula>"Muy Alto"</formula>
    </cfRule>
  </conditionalFormatting>
  <conditionalFormatting sqref="P21">
    <cfRule type="cellIs" dxfId="2" priority="31" operator="equal">
      <formula>"Alto"</formula>
    </cfRule>
  </conditionalFormatting>
  <conditionalFormatting sqref="P21">
    <cfRule type="cellIs" dxfId="3" priority="32" operator="equal">
      <formula>"Medio"</formula>
    </cfRule>
  </conditionalFormatting>
  <conditionalFormatting sqref="P21">
    <cfRule type="cellIs" dxfId="4" priority="33" operator="equal">
      <formula>"Bajo"</formula>
    </cfRule>
  </conditionalFormatting>
  <conditionalFormatting sqref="Q16 Q20:Q21 Q23">
    <cfRule type="cellIs" dxfId="4" priority="34" operator="equal">
      <formula>"Aceptable"</formula>
    </cfRule>
  </conditionalFormatting>
  <conditionalFormatting sqref="Q16 Q20:Q21 Q23">
    <cfRule type="cellIs" dxfId="0" priority="35" operator="equal">
      <formula>"No Aceptable"</formula>
    </cfRule>
  </conditionalFormatting>
  <conditionalFormatting sqref="P23">
    <cfRule type="cellIs" dxfId="0" priority="36" operator="equal">
      <formula>"Muy Alto"</formula>
    </cfRule>
  </conditionalFormatting>
  <conditionalFormatting sqref="P23">
    <cfRule type="cellIs" dxfId="2" priority="37" operator="equal">
      <formula>"Alto"</formula>
    </cfRule>
  </conditionalFormatting>
  <conditionalFormatting sqref="P23">
    <cfRule type="cellIs" dxfId="3" priority="38" operator="equal">
      <formula>"Medio"</formula>
    </cfRule>
  </conditionalFormatting>
  <conditionalFormatting sqref="P23">
    <cfRule type="cellIs" dxfId="4" priority="39" operator="equal">
      <formula>"Bajo"</formula>
    </cfRule>
  </conditionalFormatting>
  <conditionalFormatting sqref="Q24:Q33">
    <cfRule type="cellIs" dxfId="4" priority="40" operator="equal">
      <formula>"Aceptable"</formula>
    </cfRule>
  </conditionalFormatting>
  <conditionalFormatting sqref="Q24:Q33">
    <cfRule type="cellIs" dxfId="0" priority="41" operator="equal">
      <formula>"No Aceptable"</formula>
    </cfRule>
  </conditionalFormatting>
  <conditionalFormatting sqref="P24:P33">
    <cfRule type="cellIs" dxfId="0" priority="42" operator="equal">
      <formula>"Muy Alto"</formula>
    </cfRule>
  </conditionalFormatting>
  <conditionalFormatting sqref="P24:P33">
    <cfRule type="cellIs" dxfId="2" priority="43" operator="equal">
      <formula>"Alto"</formula>
    </cfRule>
  </conditionalFormatting>
  <conditionalFormatting sqref="P24:P33">
    <cfRule type="cellIs" dxfId="3" priority="44" operator="equal">
      <formula>"Medio"</formula>
    </cfRule>
  </conditionalFormatting>
  <conditionalFormatting sqref="P24:P33">
    <cfRule type="cellIs" dxfId="4" priority="45" operator="equal">
      <formula>"Bajo"</formula>
    </cfRule>
  </conditionalFormatting>
  <conditionalFormatting sqref="P14:P16">
    <cfRule type="notContainsBlanks" dxfId="1" priority="46">
      <formula>LEN(TRIM(P14))&gt;0</formula>
    </cfRule>
  </conditionalFormatting>
  <printOptions horizontalCentered="1"/>
  <pageMargins bottom="0.35433070866141736" footer="0.0" header="0.0" left="0.31496062992125984" right="0.31496062992125984" top="0.35433070866141736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2.57"/>
    <col customWidth="1" min="3" max="3" width="22.0"/>
    <col customWidth="1" min="4" max="4" width="28.29"/>
    <col customWidth="1" min="5" max="5" width="30.29"/>
    <col customWidth="1" min="6" max="6" width="54.14"/>
    <col customWidth="1" min="7" max="26" width="10.71"/>
  </cols>
  <sheetData>
    <row r="2">
      <c r="B2" s="98" t="s">
        <v>115</v>
      </c>
      <c r="C2" s="98" t="s">
        <v>116</v>
      </c>
      <c r="D2" s="98" t="s">
        <v>117</v>
      </c>
      <c r="E2" s="98" t="s">
        <v>118</v>
      </c>
      <c r="F2" s="98" t="s">
        <v>119</v>
      </c>
    </row>
    <row r="3">
      <c r="B3" s="99" t="s">
        <v>120</v>
      </c>
      <c r="C3" s="100" t="s">
        <v>121</v>
      </c>
      <c r="D3" s="100" t="s">
        <v>122</v>
      </c>
      <c r="E3" s="99" t="s">
        <v>123</v>
      </c>
      <c r="F3" s="99" t="s">
        <v>124</v>
      </c>
    </row>
    <row r="4">
      <c r="B4" s="101" t="s">
        <v>125</v>
      </c>
      <c r="C4" s="101" t="s">
        <v>126</v>
      </c>
      <c r="D4" s="101" t="s">
        <v>127</v>
      </c>
      <c r="E4" s="101" t="s">
        <v>128</v>
      </c>
      <c r="F4" s="102" t="s">
        <v>129</v>
      </c>
    </row>
    <row r="5">
      <c r="B5" s="101" t="s">
        <v>130</v>
      </c>
      <c r="C5" s="101" t="s">
        <v>131</v>
      </c>
      <c r="D5" s="101" t="s">
        <v>132</v>
      </c>
      <c r="E5" s="101" t="s">
        <v>133</v>
      </c>
      <c r="F5" s="102" t="s">
        <v>134</v>
      </c>
    </row>
    <row r="6">
      <c r="B6" s="101" t="s">
        <v>135</v>
      </c>
      <c r="C6" s="101" t="s">
        <v>136</v>
      </c>
      <c r="D6" s="101" t="s">
        <v>137</v>
      </c>
      <c r="E6" s="101" t="s">
        <v>138</v>
      </c>
      <c r="F6" s="102" t="s">
        <v>139</v>
      </c>
    </row>
    <row r="7">
      <c r="B7" s="101" t="s">
        <v>140</v>
      </c>
      <c r="C7" s="101" t="s">
        <v>141</v>
      </c>
      <c r="D7" s="101" t="s">
        <v>142</v>
      </c>
      <c r="E7" s="101" t="s">
        <v>143</v>
      </c>
      <c r="F7" s="102" t="s">
        <v>144</v>
      </c>
    </row>
    <row r="8">
      <c r="B8" s="103"/>
      <c r="C8" s="101" t="s">
        <v>145</v>
      </c>
      <c r="D8" s="101" t="s">
        <v>146</v>
      </c>
      <c r="E8" s="101" t="s">
        <v>147</v>
      </c>
      <c r="F8" s="102" t="s">
        <v>148</v>
      </c>
    </row>
    <row r="9">
      <c r="B9" s="103"/>
      <c r="C9" s="103"/>
      <c r="D9" s="101" t="s">
        <v>149</v>
      </c>
      <c r="E9" s="101" t="s">
        <v>150</v>
      </c>
      <c r="F9" s="102" t="s">
        <v>151</v>
      </c>
    </row>
    <row r="10">
      <c r="B10" s="103"/>
      <c r="C10" s="103"/>
      <c r="D10" s="101" t="s">
        <v>152</v>
      </c>
      <c r="E10" s="101" t="s">
        <v>153</v>
      </c>
      <c r="F10" s="102" t="s">
        <v>154</v>
      </c>
    </row>
    <row r="11">
      <c r="C11" s="103"/>
      <c r="D11" s="103"/>
      <c r="E11" s="101" t="s">
        <v>152</v>
      </c>
      <c r="F11" s="102" t="s">
        <v>155</v>
      </c>
    </row>
    <row r="12">
      <c r="C12" s="103"/>
      <c r="D12" s="103"/>
      <c r="E12" s="103"/>
      <c r="F12" s="102" t="s">
        <v>156</v>
      </c>
    </row>
    <row r="13">
      <c r="C13" s="103"/>
      <c r="D13" s="103"/>
      <c r="E13" s="103"/>
      <c r="F13" s="102" t="s">
        <v>157</v>
      </c>
    </row>
    <row r="14">
      <c r="C14" s="103"/>
      <c r="D14" s="103"/>
      <c r="E14" s="103"/>
      <c r="F14" s="102" t="s">
        <v>158</v>
      </c>
    </row>
    <row r="15">
      <c r="C15" s="103"/>
      <c r="D15" s="103"/>
      <c r="E15" s="103"/>
      <c r="F15" s="102" t="s">
        <v>159</v>
      </c>
    </row>
    <row r="16">
      <c r="C16" s="103"/>
      <c r="D16" s="103"/>
      <c r="E16" s="103"/>
      <c r="F16" s="102" t="s">
        <v>160</v>
      </c>
    </row>
    <row r="17">
      <c r="C17" s="103"/>
      <c r="D17" s="103"/>
      <c r="E17" s="103"/>
      <c r="F17" s="102" t="s">
        <v>161</v>
      </c>
    </row>
    <row r="18">
      <c r="C18" s="103"/>
      <c r="D18" s="103"/>
      <c r="E18" s="103"/>
      <c r="F18" s="102" t="s">
        <v>162</v>
      </c>
    </row>
    <row r="19">
      <c r="C19" s="103"/>
      <c r="D19" s="103"/>
      <c r="E19" s="103"/>
      <c r="F19" s="102" t="s">
        <v>163</v>
      </c>
    </row>
    <row r="20">
      <c r="C20" s="103"/>
      <c r="D20" s="103"/>
      <c r="E20" s="103"/>
      <c r="F20" s="102" t="s">
        <v>164</v>
      </c>
    </row>
    <row r="21" ht="15.75" customHeight="1">
      <c r="C21" s="103"/>
      <c r="D21" s="103"/>
      <c r="E21" s="103"/>
      <c r="F21" s="102" t="s">
        <v>165</v>
      </c>
    </row>
    <row r="22" ht="15.75" customHeight="1">
      <c r="C22" s="103"/>
      <c r="D22" s="103"/>
      <c r="E22" s="103"/>
      <c r="F22" s="102" t="s">
        <v>166</v>
      </c>
    </row>
    <row r="23" ht="15.75" customHeight="1">
      <c r="F23" s="102" t="s">
        <v>167</v>
      </c>
    </row>
    <row r="24" ht="15.75" customHeight="1">
      <c r="F24" s="102" t="s">
        <v>168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7.14"/>
    <col customWidth="1" min="3" max="3" width="17.0"/>
    <col customWidth="1" min="4" max="26" width="9.14"/>
  </cols>
  <sheetData>
    <row r="1" ht="11.25" customHeight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ht="15.0" customHeight="1">
      <c r="A2" s="104"/>
      <c r="B2" s="105" t="s">
        <v>169</v>
      </c>
      <c r="C2" s="29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ht="11.25" customHeight="1">
      <c r="A3" s="104"/>
      <c r="B3" s="106" t="s">
        <v>170</v>
      </c>
      <c r="C3" s="106" t="s">
        <v>171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ht="11.25" customHeight="1">
      <c r="A4" s="104"/>
      <c r="B4" s="107" t="s">
        <v>172</v>
      </c>
      <c r="C4" s="108" t="s">
        <v>173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ht="11.25" customHeight="1">
      <c r="A5" s="104"/>
      <c r="B5" s="107" t="s">
        <v>174</v>
      </c>
      <c r="C5" s="108" t="s">
        <v>175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ht="11.25" customHeight="1">
      <c r="A6" s="104"/>
      <c r="B6" s="107" t="s">
        <v>176</v>
      </c>
      <c r="C6" s="108" t="s">
        <v>177</v>
      </c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ht="11.25" customHeight="1">
      <c r="A7" s="104"/>
      <c r="B7" s="109" t="s">
        <v>178</v>
      </c>
      <c r="C7" s="110" t="s">
        <v>179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ht="11.25" customHeight="1">
      <c r="A8" s="104"/>
      <c r="B8" s="111" t="s">
        <v>180</v>
      </c>
      <c r="C8" s="112" t="s">
        <v>181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11.25" customHeight="1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ht="11.25" customHeight="1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11.25" customHeight="1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ht="11.25" customHeight="1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11.25" customHeight="1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ht="11.25" customHeight="1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11.25" customHeight="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ht="11.25" customHeight="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11.25" customHeigh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ht="11.2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11.25" customHeight="1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ht="11.25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11.25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ht="11.25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11.2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ht="11.2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11.2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ht="11.2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1.2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ht="11.2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11.2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ht="11.2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1.2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ht="11.2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1.2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ht="11.2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1.2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ht="11.2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11.2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ht="11.2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11.2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ht="11.2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11.2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ht="11.2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11.2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ht="11.2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11.25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ht="11.25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11.25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ht="11.25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11.25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ht="11.25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11.2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ht="11.2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11.2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ht="11.25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11.2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ht="11.2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11.2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ht="11.25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11.2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ht="11.2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11.2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ht="11.2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11.2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ht="11.2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11.2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ht="11.2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11.2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ht="11.2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11.2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ht="11.2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11.2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ht="11.2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11.2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ht="11.2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11.2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ht="11.2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11.2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ht="11.2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11.2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ht="11.2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11.2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ht="11.2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11.2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ht="11.2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11.2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ht="11.2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11.2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ht="11.2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11.2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ht="11.2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11.2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ht="11.2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11.2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ht="11.2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11.2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ht="11.2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11.2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ht="11.2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11.2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ht="11.2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11.2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ht="11.2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11.2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ht="11.2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11.2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ht="11.2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11.2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ht="11.2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11.2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ht="11.2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11.2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ht="11.2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11.2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ht="11.2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11.2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ht="11.2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11.2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ht="11.2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ht="11.2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ht="11.2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ht="11.2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ht="11.2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ht="11.2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ht="11.2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ht="11.2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ht="11.2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ht="11.2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ht="11.2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ht="11.2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ht="11.2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ht="11.2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ht="11.2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ht="11.2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ht="11.2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ht="11.2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ht="11.2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ht="11.2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ht="11.2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ht="11.2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ht="11.2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ht="11.2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ht="11.2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ht="11.2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ht="11.2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ht="11.2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ht="11.2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ht="11.2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ht="11.2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ht="11.2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ht="11.2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ht="11.2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ht="11.2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ht="11.2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ht="11.2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ht="11.2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ht="11.2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ht="11.2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ht="11.2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ht="11.2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ht="11.2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ht="11.2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ht="11.2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ht="11.2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ht="11.2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ht="11.2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ht="11.2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ht="11.2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ht="11.2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ht="11.2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ht="11.2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ht="11.2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ht="11.2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ht="11.2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ht="11.2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ht="11.2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ht="11.2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ht="11.2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ht="11.2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ht="11.2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ht="11.2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ht="11.2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ht="11.2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ht="11.2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ht="11.2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ht="11.2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ht="11.2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ht="11.2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ht="11.2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ht="11.2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ht="11.2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ht="11.2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ht="11.2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ht="11.2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ht="11.2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ht="11.2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ht="11.2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ht="11.2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ht="11.2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ht="11.2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ht="11.2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ht="11.2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ht="11.2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ht="11.2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ht="11.2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ht="11.2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ht="11.2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ht="11.2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ht="11.2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ht="11.2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ht="11.2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ht="11.2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ht="11.2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ht="11.2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ht="11.2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ht="11.2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ht="11.2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ht="11.2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ht="11.2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ht="11.2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ht="11.2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ht="11.2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ht="11.2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ht="11.2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ht="11.2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ht="11.2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ht="11.2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ht="11.2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ht="11.2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ht="11.2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ht="11.2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ht="11.2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ht="11.2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ht="11.2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ht="11.2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ht="11.2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ht="11.2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ht="11.2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ht="11.2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ht="11.2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ht="11.2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ht="11.2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ht="11.2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ht="11.2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ht="11.2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ht="11.2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ht="11.2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ht="11.2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ht="11.2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ht="11.2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ht="11.2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ht="11.2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ht="11.2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ht="11.2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ht="11.2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ht="11.2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ht="11.2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ht="11.2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ht="11.2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ht="11.2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ht="11.2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ht="11.2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ht="11.2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ht="11.2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ht="11.2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ht="11.2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ht="11.2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ht="11.2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ht="11.2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ht="11.2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ht="11.2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ht="11.2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ht="11.2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ht="11.2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ht="11.2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ht="11.2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ht="11.2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ht="11.2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ht="11.2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ht="11.2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ht="11.2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ht="11.2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ht="11.2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ht="11.2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ht="11.2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ht="11.2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ht="11.2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ht="11.2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ht="11.2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ht="11.2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ht="11.2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ht="11.2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ht="11.2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ht="11.2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ht="11.2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ht="11.2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ht="11.2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ht="11.2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ht="11.2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ht="11.2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ht="11.2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ht="11.2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ht="11.2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ht="11.2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ht="11.2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ht="11.2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ht="11.2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ht="11.2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ht="11.2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ht="11.2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ht="11.2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ht="11.2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ht="11.2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ht="11.2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ht="11.2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ht="11.2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ht="11.2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ht="11.2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ht="11.2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ht="11.2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ht="11.2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ht="11.2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ht="11.2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ht="11.2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ht="11.2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ht="11.2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ht="11.2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ht="11.2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ht="11.2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ht="11.2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ht="11.2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ht="11.2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ht="11.2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ht="11.2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ht="11.2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ht="11.2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ht="11.2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ht="11.2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ht="11.2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ht="11.2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ht="11.2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ht="11.2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ht="11.2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ht="11.2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ht="11.2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ht="11.2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ht="11.2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ht="11.2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ht="11.2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ht="11.2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ht="11.2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ht="11.2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ht="11.2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ht="11.2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ht="11.2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ht="11.2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ht="11.2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ht="11.2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ht="11.2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ht="11.2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ht="11.2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ht="11.2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ht="11.2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ht="11.2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ht="11.2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ht="11.2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ht="11.2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ht="11.2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ht="11.2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ht="11.2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ht="11.2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ht="11.2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ht="11.2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ht="11.2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ht="11.2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ht="11.2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ht="11.2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ht="11.2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ht="11.2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ht="11.2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ht="11.2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ht="11.2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ht="11.2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ht="11.2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ht="11.2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ht="11.2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ht="11.2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ht="11.2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ht="11.2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ht="11.2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ht="11.2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ht="11.2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ht="11.2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ht="11.2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ht="11.2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ht="11.2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ht="11.2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ht="11.2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ht="11.2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ht="11.2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ht="11.2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ht="11.2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ht="11.2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ht="11.2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ht="11.2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ht="11.2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ht="11.2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ht="11.2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ht="11.2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ht="11.2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ht="11.2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ht="11.2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ht="11.2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ht="11.2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ht="11.2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ht="11.2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ht="11.2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ht="11.2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ht="11.2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ht="11.2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ht="11.2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ht="11.2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ht="11.2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ht="11.2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ht="11.2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ht="11.2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ht="11.2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ht="11.2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ht="11.2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ht="11.2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ht="11.2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ht="11.2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ht="11.2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ht="11.2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ht="11.2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ht="11.2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ht="11.2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ht="11.2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ht="11.2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ht="11.2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ht="11.2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ht="11.2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ht="11.2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ht="11.2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ht="11.2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ht="11.2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ht="11.2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ht="11.2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ht="11.2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ht="11.2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ht="11.2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ht="11.2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ht="11.2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ht="11.2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ht="11.2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ht="11.2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ht="11.2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ht="11.2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ht="11.2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ht="11.2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ht="11.2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ht="11.2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ht="11.2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ht="11.2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ht="11.2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ht="11.2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ht="11.2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ht="11.2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ht="11.2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ht="11.2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ht="11.2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ht="11.2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ht="11.2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ht="11.2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ht="11.2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ht="11.2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ht="11.2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ht="11.2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ht="11.2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ht="11.2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ht="11.2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ht="11.2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ht="11.2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ht="11.2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ht="11.2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ht="11.2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ht="11.2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ht="11.2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ht="11.2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ht="11.2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ht="11.2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ht="11.2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ht="11.2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ht="11.2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ht="11.2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ht="11.2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ht="11.2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ht="11.2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ht="11.2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ht="11.2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ht="11.2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ht="11.2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ht="11.2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ht="11.2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ht="11.2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ht="11.2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ht="11.2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ht="11.2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ht="11.2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ht="11.2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ht="11.2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ht="11.2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ht="11.2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ht="11.2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ht="11.2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ht="11.2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ht="11.2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ht="11.2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ht="11.2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ht="11.2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ht="11.2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ht="11.2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ht="11.2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ht="11.2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ht="11.2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ht="11.2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ht="11.2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ht="11.2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ht="11.2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ht="11.2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ht="11.2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ht="11.2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ht="11.2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ht="11.2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ht="11.2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ht="11.2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ht="11.2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ht="11.2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ht="11.2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ht="11.2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ht="11.2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ht="11.2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ht="11.2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ht="11.2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ht="11.2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ht="11.2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ht="11.2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ht="11.2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ht="11.2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ht="11.2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ht="11.2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ht="11.2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ht="11.2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ht="11.2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ht="11.2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ht="11.2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ht="11.2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ht="11.2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ht="11.2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ht="11.2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ht="11.2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ht="11.2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ht="11.2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ht="11.2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ht="11.2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ht="11.2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ht="11.2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ht="11.2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ht="11.2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ht="11.2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ht="11.2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ht="11.2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ht="11.2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ht="11.2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ht="11.2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ht="11.2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ht="11.2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ht="11.2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ht="11.2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ht="11.2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ht="11.2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ht="11.2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ht="11.2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ht="11.2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ht="11.2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ht="11.2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ht="11.2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ht="11.2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ht="11.2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ht="11.2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ht="11.2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ht="11.2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ht="11.2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ht="11.2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ht="11.2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ht="11.2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ht="11.2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ht="11.2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ht="11.2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ht="11.2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ht="11.2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ht="11.2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ht="11.2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ht="11.2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ht="11.2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ht="11.2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ht="11.2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ht="11.2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ht="11.2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ht="11.2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ht="11.2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ht="11.2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ht="11.2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ht="11.2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ht="11.2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ht="11.2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ht="11.2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ht="11.2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ht="11.2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ht="11.2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ht="11.2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ht="11.2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ht="11.2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ht="11.2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ht="11.2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ht="11.2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ht="11.2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ht="11.2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ht="11.2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ht="11.2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ht="11.2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ht="11.2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ht="11.2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ht="11.2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ht="11.2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ht="11.2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ht="11.2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ht="11.2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ht="11.2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ht="11.2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ht="11.2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ht="11.2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ht="11.2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ht="11.2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ht="11.2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ht="11.2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ht="11.2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ht="11.2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ht="11.2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ht="11.2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ht="11.2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ht="11.2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ht="11.2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ht="11.2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ht="11.2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ht="11.2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ht="11.2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ht="11.2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ht="11.2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ht="11.2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ht="11.2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ht="11.2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ht="11.2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ht="11.2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ht="11.2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ht="11.2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ht="11.2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ht="11.2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ht="11.2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ht="11.2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ht="11.2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ht="11.2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ht="11.2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ht="11.2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ht="11.2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ht="11.2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ht="11.2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ht="11.2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ht="11.2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ht="11.2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ht="11.2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ht="11.2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ht="11.2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ht="11.2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ht="11.2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ht="11.2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ht="11.2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ht="11.2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ht="11.2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ht="11.2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ht="11.2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ht="11.2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ht="11.2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ht="11.2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ht="11.2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ht="11.2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ht="11.2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ht="11.2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ht="11.2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ht="11.2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ht="11.2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ht="11.2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ht="11.2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ht="11.2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ht="11.2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ht="11.2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ht="11.2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ht="11.2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ht="11.2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ht="11.2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ht="11.2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ht="11.2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ht="11.2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ht="11.2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ht="11.2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ht="11.2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ht="11.2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ht="11.2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ht="11.2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ht="11.2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ht="11.2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ht="11.2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ht="11.2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ht="11.2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ht="11.2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ht="11.2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ht="11.2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ht="11.2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ht="11.2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ht="11.2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ht="11.2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ht="11.2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ht="11.2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ht="11.2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ht="11.2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ht="11.2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ht="11.2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ht="11.2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ht="11.2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ht="11.2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ht="11.2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ht="11.2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ht="11.2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ht="11.2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ht="11.2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ht="11.2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ht="11.2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ht="11.2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ht="11.2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ht="11.2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ht="11.2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ht="11.2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ht="11.2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ht="11.2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ht="11.2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ht="11.2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ht="11.2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ht="11.2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ht="11.2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ht="11.2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ht="11.2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ht="11.2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ht="11.2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ht="11.2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ht="11.2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ht="11.2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ht="11.2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ht="11.2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ht="11.2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ht="11.2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ht="11.2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ht="11.2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ht="11.2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ht="11.2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ht="11.2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ht="11.2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ht="11.2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ht="11.2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ht="11.2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ht="11.2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ht="11.2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ht="11.2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ht="11.2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ht="11.2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ht="11.2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ht="11.2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ht="11.2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ht="11.2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ht="11.2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ht="11.2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ht="11.2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ht="11.2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ht="11.2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ht="11.2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ht="11.2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ht="11.2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ht="11.2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ht="11.2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ht="11.2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ht="11.2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ht="11.2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ht="11.2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ht="11.2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ht="11.2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ht="11.2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ht="11.2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ht="11.2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ht="11.2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ht="11.2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ht="11.2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ht="11.2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ht="11.2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ht="11.2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ht="11.2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ht="11.2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ht="11.2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ht="11.2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ht="11.2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ht="11.2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ht="11.2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ht="11.2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ht="11.2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ht="11.2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ht="11.2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ht="11.2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ht="11.2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ht="11.2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ht="11.2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ht="11.2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ht="11.2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ht="11.2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ht="11.2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ht="11.2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ht="11.2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ht="11.2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ht="11.2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ht="11.2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ht="11.2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ht="11.2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ht="11.2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ht="11.2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ht="11.2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ht="11.2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ht="11.2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ht="11.2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ht="11.2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ht="11.2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ht="11.2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ht="11.2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ht="11.2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ht="11.2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ht="11.2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ht="11.2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ht="11.2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ht="11.2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ht="11.2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ht="11.2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ht="11.2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ht="11.2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ht="11.2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ht="11.2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ht="11.2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ht="11.2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ht="11.2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ht="11.2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ht="11.2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ht="11.2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ht="11.2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ht="11.2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ht="11.2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ht="11.2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ht="11.2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ht="11.2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ht="11.2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ht="11.2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ht="11.2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ht="11.2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ht="11.2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ht="11.2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ht="11.2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ht="11.2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ht="11.2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ht="11.2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ht="11.2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ht="11.2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ht="11.2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ht="11.2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ht="11.2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ht="11.2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ht="11.2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ht="11.2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ht="11.2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ht="11.2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ht="11.2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ht="11.2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ht="11.2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ht="11.2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ht="11.2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ht="11.2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ht="11.2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ht="11.2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ht="11.2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ht="11.2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ht="11.2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ht="11.2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ht="11.2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ht="11.2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ht="11.2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ht="11.2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ht="11.2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ht="11.2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ht="11.2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ht="11.2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ht="11.2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ht="11.2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ht="11.2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ht="11.2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ht="11.2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ht="11.2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ht="11.2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ht="11.2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ht="11.2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ht="11.2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ht="11.2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ht="11.2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ht="11.2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ht="11.2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ht="11.2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ht="11.2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ht="11.2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ht="11.2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ht="11.2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ht="11.2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ht="11.2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ht="11.2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ht="11.2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ht="11.2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ht="11.2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ht="11.2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ht="11.2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ht="11.2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ht="11.2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ht="11.2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ht="11.2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ht="11.2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ht="11.2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ht="11.2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ht="11.2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ht="11.2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ht="11.2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ht="11.2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ht="11.2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ht="11.2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ht="11.2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ht="11.2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ht="11.2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ht="11.2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ht="11.2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ht="11.2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ht="11.2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ht="11.2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ht="11.2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ht="11.2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ht="11.2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ht="11.2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ht="11.2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ht="11.2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ht="11.2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ht="11.2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ht="11.2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ht="11.2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ht="11.2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ht="11.2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ht="11.2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ht="11.2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ht="11.2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ht="11.2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ht="11.2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ht="11.2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ht="11.2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ht="11.2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ht="11.2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ht="11.2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ht="11.2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ht="11.2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ht="11.2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ht="11.2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ht="11.2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ht="11.2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ht="11.2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ht="11.2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ht="11.2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ht="11.2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ht="11.2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ht="11.2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ht="11.2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ht="11.2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ht="11.2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ht="11.2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ht="11.2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ht="11.2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33.71"/>
    <col customWidth="1" min="4" max="4" width="52.29"/>
    <col customWidth="1" min="5" max="26" width="10.71"/>
  </cols>
  <sheetData>
    <row r="3">
      <c r="C3" s="113" t="s">
        <v>182</v>
      </c>
      <c r="D3" s="29"/>
    </row>
    <row r="4">
      <c r="C4" s="114" t="s">
        <v>170</v>
      </c>
      <c r="D4" s="115" t="s">
        <v>171</v>
      </c>
    </row>
    <row r="5" ht="57.0" customHeight="1">
      <c r="C5" s="116" t="s">
        <v>183</v>
      </c>
      <c r="D5" s="117" t="s">
        <v>184</v>
      </c>
    </row>
    <row r="6" ht="45.0" customHeight="1">
      <c r="C6" s="116" t="s">
        <v>185</v>
      </c>
      <c r="D6" s="117" t="s">
        <v>186</v>
      </c>
    </row>
    <row r="7" ht="56.25" customHeight="1">
      <c r="C7" s="116" t="s">
        <v>187</v>
      </c>
      <c r="D7" s="117" t="s">
        <v>188</v>
      </c>
    </row>
    <row r="8" ht="39.75" customHeight="1">
      <c r="C8" s="118" t="s">
        <v>189</v>
      </c>
      <c r="D8" s="117" t="s">
        <v>190</v>
      </c>
    </row>
    <row r="9" ht="42.75" customHeight="1">
      <c r="C9" s="118" t="s">
        <v>191</v>
      </c>
      <c r="D9" s="117" t="s">
        <v>192</v>
      </c>
    </row>
    <row r="11">
      <c r="C11" s="119" t="s">
        <v>193</v>
      </c>
      <c r="D11" s="2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D3"/>
    <mergeCell ref="C11:D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25.29"/>
    <col customWidth="1" min="6" max="26" width="10.71"/>
  </cols>
  <sheetData>
    <row r="5">
      <c r="C5" s="120"/>
      <c r="D5" s="120"/>
      <c r="E5" s="120"/>
    </row>
    <row r="6">
      <c r="E6" s="120"/>
    </row>
    <row r="7">
      <c r="E7" s="1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E30" s="103"/>
      <c r="F30" s="103"/>
      <c r="G30" s="103"/>
    </row>
    <row r="31" ht="15.75" customHeight="1">
      <c r="E31" s="103"/>
      <c r="F31" s="120"/>
      <c r="G31" s="120"/>
      <c r="H31" s="121"/>
    </row>
    <row r="32" ht="15.75" customHeight="1">
      <c r="E32" s="103"/>
      <c r="H32" s="120"/>
    </row>
    <row r="33" ht="15.75" customHeight="1">
      <c r="E33" s="103"/>
      <c r="F33" s="103"/>
      <c r="G33" s="10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5:C7"/>
    <mergeCell ref="D5:D7"/>
    <mergeCell ref="F31:F32"/>
    <mergeCell ref="G31:G3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58.0"/>
    <col customWidth="1" min="5" max="26" width="10.71"/>
  </cols>
  <sheetData>
    <row r="3">
      <c r="C3" s="113" t="s">
        <v>194</v>
      </c>
      <c r="D3" s="29"/>
    </row>
    <row r="4">
      <c r="C4" s="122" t="s">
        <v>195</v>
      </c>
      <c r="D4" s="122" t="s">
        <v>196</v>
      </c>
    </row>
    <row r="5" ht="68.25" customHeight="1">
      <c r="C5" s="123">
        <v>4.0</v>
      </c>
      <c r="D5" s="124" t="s">
        <v>197</v>
      </c>
    </row>
    <row r="6" ht="58.5" customHeight="1">
      <c r="C6" s="123">
        <v>3.0</v>
      </c>
      <c r="D6" s="124" t="s">
        <v>198</v>
      </c>
    </row>
    <row r="7" ht="70.5" customHeight="1">
      <c r="C7" s="123">
        <v>2.0</v>
      </c>
      <c r="D7" s="124" t="s">
        <v>199</v>
      </c>
    </row>
    <row r="8" ht="77.25" customHeight="1">
      <c r="C8" s="123">
        <v>1.0</v>
      </c>
      <c r="D8" s="124" t="s">
        <v>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D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4.14"/>
    <col customWidth="1" min="4" max="26" width="10.71"/>
  </cols>
  <sheetData>
    <row r="4">
      <c r="B4" s="125" t="s">
        <v>201</v>
      </c>
      <c r="C4" s="126"/>
      <c r="D4" s="126"/>
      <c r="E4" s="127" t="s">
        <v>202</v>
      </c>
      <c r="F4" s="126"/>
      <c r="G4" s="12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26.43"/>
    <col customWidth="1" min="3" max="4" width="9.14"/>
    <col customWidth="1" min="5" max="5" width="21.29"/>
    <col customWidth="1" min="6" max="26" width="9.14"/>
  </cols>
  <sheetData>
    <row r="1" ht="11.25" customHeight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ht="11.25" customHeight="1">
      <c r="A2" s="104"/>
      <c r="B2" s="129" t="s">
        <v>203</v>
      </c>
      <c r="C2" s="28"/>
      <c r="D2" s="28"/>
      <c r="E2" s="29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ht="11.25" customHeight="1">
      <c r="A3" s="104"/>
      <c r="B3" s="130" t="s">
        <v>170</v>
      </c>
      <c r="C3" s="130" t="s">
        <v>204</v>
      </c>
      <c r="D3" s="130" t="s">
        <v>205</v>
      </c>
      <c r="E3" s="130" t="s">
        <v>206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ht="27.75" customHeight="1">
      <c r="A4" s="104"/>
      <c r="B4" s="131" t="s">
        <v>207</v>
      </c>
      <c r="C4" s="131">
        <v>24.01</v>
      </c>
      <c r="D4" s="131">
        <v>28.0</v>
      </c>
      <c r="E4" s="131" t="s">
        <v>208</v>
      </c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ht="17.25" customHeight="1">
      <c r="A5" s="104"/>
      <c r="B5" s="132" t="s">
        <v>209</v>
      </c>
      <c r="C5" s="132">
        <v>16.01</v>
      </c>
      <c r="D5" s="132">
        <v>24.0</v>
      </c>
      <c r="E5" s="133" t="s">
        <v>47</v>
      </c>
      <c r="F5" s="134" t="s">
        <v>210</v>
      </c>
      <c r="G5" s="135"/>
      <c r="H5" s="135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ht="11.25" customHeight="1">
      <c r="A6" s="104"/>
      <c r="B6" s="136" t="s">
        <v>211</v>
      </c>
      <c r="C6" s="136">
        <v>8.01</v>
      </c>
      <c r="D6" s="136">
        <v>16.0</v>
      </c>
      <c r="E6" s="133" t="s">
        <v>47</v>
      </c>
      <c r="F6" s="137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ht="11.25" customHeight="1">
      <c r="A7" s="104"/>
      <c r="B7" s="133" t="s">
        <v>212</v>
      </c>
      <c r="C7" s="133">
        <v>1.01</v>
      </c>
      <c r="D7" s="133">
        <v>8.0</v>
      </c>
      <c r="E7" s="133" t="s">
        <v>47</v>
      </c>
      <c r="F7" s="137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ht="11.25" customHeight="1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11.25" customHeight="1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ht="11.25" customHeight="1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11.25" customHeight="1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ht="11.25" customHeight="1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11.25" customHeight="1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ht="11.25" customHeight="1">
      <c r="A14" s="104"/>
      <c r="B14" s="138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11.25" customHeight="1">
      <c r="A15" s="104"/>
      <c r="B15" s="138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ht="11.25" customHeight="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11.25" customHeight="1">
      <c r="A17" s="104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ht="11.2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11.25" customHeight="1">
      <c r="A19" s="104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ht="11.25" customHeight="1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11.25" customHeight="1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ht="11.25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11.2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ht="11.2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11.2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ht="11.2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1.2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ht="11.2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11.2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ht="11.2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1.2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ht="11.2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1.2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ht="11.2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1.2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ht="11.2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11.2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ht="11.2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11.2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ht="11.2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11.2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ht="11.2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11.2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ht="11.2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11.25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ht="11.25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11.25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ht="11.25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11.25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ht="11.25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11.2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ht="11.2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11.2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ht="11.25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11.2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ht="11.2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11.2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ht="11.25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11.2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ht="11.2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11.2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ht="11.2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11.2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ht="11.2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11.2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ht="11.2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11.2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ht="11.2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11.2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ht="11.2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11.2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ht="11.2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11.2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ht="11.2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11.2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ht="11.2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11.2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ht="11.2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11.2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ht="11.2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11.2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ht="11.2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11.2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ht="11.2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11.2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ht="11.2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11.2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ht="11.2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11.2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ht="11.2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11.2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ht="11.2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11.2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ht="11.2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11.2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ht="11.2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11.2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ht="11.2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11.2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ht="11.2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11.2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ht="11.2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11.2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ht="11.2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11.2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ht="11.2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11.2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ht="11.2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11.2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ht="11.2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11.2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ht="11.2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11.2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ht="11.2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11.2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ht="11.2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11.2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ht="11.2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ht="11.2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ht="11.2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ht="11.2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ht="11.2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ht="11.2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ht="11.2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ht="11.2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ht="11.2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ht="11.2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ht="11.2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ht="11.2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ht="11.2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ht="11.2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ht="11.2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ht="11.2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ht="11.2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ht="11.2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ht="11.2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ht="11.2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ht="11.2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ht="11.2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ht="11.2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ht="11.2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ht="11.2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ht="11.2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ht="11.2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ht="11.2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ht="11.2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ht="11.2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ht="11.2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ht="11.2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ht="11.2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ht="11.2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ht="11.2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ht="11.2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ht="11.2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ht="11.2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ht="11.2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ht="11.2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ht="11.2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ht="11.2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ht="11.2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ht="11.2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ht="11.2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ht="11.2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ht="11.2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ht="11.2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ht="11.2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ht="11.2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ht="11.2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ht="11.2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ht="11.2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ht="11.2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ht="11.2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ht="11.2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ht="11.2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ht="11.2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ht="11.2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ht="11.2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ht="11.2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ht="11.2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ht="11.2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ht="11.2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ht="11.2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ht="11.2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ht="11.2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ht="11.2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ht="11.2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ht="11.2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ht="11.2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ht="11.2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ht="11.2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ht="11.2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ht="11.2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ht="11.2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ht="11.2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ht="11.2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ht="11.2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ht="11.2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ht="11.2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ht="11.2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ht="11.2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ht="11.2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ht="11.2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ht="11.2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ht="11.2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ht="11.2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ht="11.2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ht="11.2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ht="11.2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ht="11.2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ht="11.2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ht="11.2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ht="11.2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ht="11.2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ht="11.2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ht="11.2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ht="11.2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ht="11.2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ht="11.2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ht="11.2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ht="11.2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ht="11.2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ht="11.2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ht="11.2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ht="11.2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ht="11.2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ht="11.2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ht="11.2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ht="11.2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ht="11.2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ht="11.2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ht="11.2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ht="11.2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ht="11.2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ht="11.2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ht="11.2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ht="11.2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ht="11.2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ht="11.2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ht="11.2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ht="11.2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ht="11.2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ht="11.2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ht="11.2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ht="11.2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ht="11.2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ht="11.2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ht="11.2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ht="11.2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ht="11.2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ht="11.2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ht="11.2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ht="11.2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ht="11.2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ht="11.2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ht="11.2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ht="11.2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ht="11.2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ht="11.2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ht="11.2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ht="11.2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ht="11.2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ht="11.2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ht="11.2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ht="11.2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ht="11.2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ht="11.2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ht="11.2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ht="11.2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ht="11.2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ht="11.2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ht="11.2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ht="11.2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ht="11.2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ht="11.2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ht="11.2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ht="11.2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ht="11.2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ht="11.2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ht="11.2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ht="11.2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ht="11.2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ht="11.2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ht="11.2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ht="11.2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ht="11.2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ht="11.2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ht="11.2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ht="11.2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ht="11.2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ht="11.2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ht="11.2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ht="11.2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ht="11.2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ht="11.2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ht="11.2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ht="11.2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ht="11.2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ht="11.2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ht="11.2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ht="11.2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ht="11.2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ht="11.2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ht="11.2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ht="11.2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ht="11.2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ht="11.2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ht="11.2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ht="11.2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ht="11.2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ht="11.2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ht="11.2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ht="11.2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ht="11.2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ht="11.2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ht="11.2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ht="11.2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ht="11.2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ht="11.2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ht="11.2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ht="11.2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ht="11.2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ht="11.2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ht="11.2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ht="11.2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ht="11.2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ht="11.2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ht="11.2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ht="11.2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ht="11.2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ht="11.2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ht="11.2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ht="11.2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ht="11.2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ht="11.2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ht="11.2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ht="11.2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ht="11.2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ht="11.2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ht="11.2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ht="11.2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ht="11.2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ht="11.2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ht="11.2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ht="11.2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ht="11.2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ht="11.2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ht="11.2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ht="11.2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ht="11.2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ht="11.2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ht="11.2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ht="11.2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ht="11.2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ht="11.2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ht="11.2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ht="11.2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ht="11.2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ht="11.2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ht="11.2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ht="11.2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ht="11.2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ht="11.2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ht="11.2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ht="11.2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ht="11.2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ht="11.2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ht="11.2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ht="11.2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ht="11.2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ht="11.2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ht="11.2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ht="11.2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ht="11.2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ht="11.2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ht="11.2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ht="11.2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ht="11.2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ht="11.2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ht="11.2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ht="11.2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ht="11.2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ht="11.2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ht="11.2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ht="11.2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ht="11.2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ht="11.2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ht="11.2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ht="11.2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ht="11.2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ht="11.2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ht="11.2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ht="11.2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ht="11.2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ht="11.2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ht="11.2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ht="11.2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ht="11.2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ht="11.2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ht="11.2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ht="11.2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ht="11.2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ht="11.2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ht="11.2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ht="11.2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ht="11.2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ht="11.2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ht="11.2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ht="11.2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ht="11.2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ht="11.2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ht="11.2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ht="11.2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ht="11.2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ht="11.2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ht="11.2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ht="11.2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ht="11.2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ht="11.2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ht="11.2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ht="11.2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ht="11.2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ht="11.2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ht="11.2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ht="11.2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ht="11.2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ht="11.2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ht="11.2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ht="11.2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ht="11.2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ht="11.2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ht="11.2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ht="11.2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ht="11.2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ht="11.2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ht="11.2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ht="11.2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ht="11.2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ht="11.2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ht="11.2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ht="11.2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ht="11.2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ht="11.2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ht="11.2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ht="11.2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ht="11.2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ht="11.2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ht="11.2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ht="11.2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ht="11.2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ht="11.2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ht="11.2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ht="11.2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ht="11.2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ht="11.2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ht="11.2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ht="11.2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ht="11.2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ht="11.2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ht="11.2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ht="11.2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ht="11.2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ht="11.2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ht="11.2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ht="11.2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ht="11.2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ht="11.2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ht="11.2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ht="11.2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ht="11.2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ht="11.2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ht="11.2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ht="11.2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ht="11.2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ht="11.2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ht="11.2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ht="11.2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ht="11.2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ht="11.2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ht="11.2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ht="11.2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ht="11.2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ht="11.2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ht="11.2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ht="11.2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ht="11.2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ht="11.2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ht="11.2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ht="11.2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ht="11.2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ht="11.2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ht="11.2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ht="11.2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ht="11.2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ht="11.2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ht="11.2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ht="11.2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ht="11.2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ht="11.2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ht="11.2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ht="11.2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ht="11.2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ht="11.2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ht="11.2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ht="11.2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ht="11.2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ht="11.2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ht="11.2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ht="11.2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ht="11.2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ht="11.2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ht="11.2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ht="11.2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ht="11.2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ht="11.2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ht="11.2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ht="11.2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ht="11.2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ht="11.2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ht="11.2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ht="11.2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ht="11.2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ht="11.2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ht="11.2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ht="11.2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ht="11.2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ht="11.2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ht="11.2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ht="11.2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ht="11.2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ht="11.2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ht="11.2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ht="11.2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ht="11.2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ht="11.2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ht="11.2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ht="11.2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ht="11.2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ht="11.2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ht="11.2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ht="11.2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ht="11.2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ht="11.2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ht="11.2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ht="11.2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ht="11.2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ht="11.2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ht="11.2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ht="11.2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ht="11.2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ht="11.2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ht="11.2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ht="11.2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ht="11.2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ht="11.2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ht="11.2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ht="11.2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ht="11.2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ht="11.2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ht="11.2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ht="11.2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ht="11.2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ht="11.2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ht="11.2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ht="11.2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ht="11.2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ht="11.2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ht="11.2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ht="11.2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ht="11.2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ht="11.2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ht="11.2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ht="11.2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ht="11.2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ht="11.2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ht="11.2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ht="11.2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ht="11.2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ht="11.2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ht="11.2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ht="11.2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ht="11.2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ht="11.2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ht="11.2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ht="11.2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ht="11.2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ht="11.2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ht="11.2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ht="11.2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ht="11.2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ht="11.2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ht="11.2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ht="11.2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ht="11.2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ht="11.2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ht="11.2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ht="11.2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ht="11.2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ht="11.2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ht="11.2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ht="11.2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ht="11.2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ht="11.2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ht="11.2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ht="11.2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ht="11.2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ht="11.2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ht="11.2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ht="11.2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ht="11.2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ht="11.2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ht="11.2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ht="11.2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ht="11.2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ht="11.2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ht="11.2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ht="11.2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ht="11.2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ht="11.2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ht="11.2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ht="11.2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ht="11.2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ht="11.2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ht="11.2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ht="11.2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ht="11.2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ht="11.2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ht="11.2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ht="11.2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ht="11.2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ht="11.2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ht="11.2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ht="11.2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ht="11.2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ht="11.2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ht="11.2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ht="11.2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ht="11.2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ht="11.2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ht="11.2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ht="11.2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ht="11.2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ht="11.2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ht="11.2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ht="11.2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ht="11.2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ht="11.2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ht="11.2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ht="11.2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ht="11.2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ht="11.2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ht="11.2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ht="11.2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ht="11.2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ht="11.2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ht="11.2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ht="11.2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ht="11.2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ht="11.2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ht="11.2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ht="11.2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ht="11.2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ht="11.2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ht="11.2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ht="11.2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ht="11.2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ht="11.2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ht="11.2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ht="11.2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ht="11.2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ht="11.2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ht="11.2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ht="11.2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ht="11.2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ht="11.2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ht="11.2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ht="11.2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ht="11.2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ht="11.2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ht="11.2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ht="11.2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ht="11.2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ht="11.2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ht="11.2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ht="11.2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ht="11.2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ht="11.2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ht="11.2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ht="11.2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ht="11.2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ht="11.2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ht="11.2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ht="11.2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ht="11.2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ht="11.2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ht="11.2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ht="11.2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ht="11.2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ht="11.2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ht="11.2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ht="11.2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ht="11.2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ht="11.2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ht="11.2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ht="11.2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ht="11.2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ht="11.2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ht="11.2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ht="11.2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ht="11.2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ht="11.2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ht="11.2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ht="11.2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ht="11.2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ht="11.2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ht="11.2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ht="11.2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ht="11.2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ht="11.2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ht="11.2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ht="11.2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ht="11.2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ht="11.2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ht="11.2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ht="11.2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ht="11.2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ht="11.2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ht="11.2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ht="11.2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ht="11.2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ht="11.2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ht="11.2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ht="11.2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ht="11.2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ht="11.2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ht="11.2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ht="11.2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ht="11.2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ht="11.2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ht="11.2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ht="11.2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ht="11.2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ht="11.2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ht="11.2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ht="11.2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ht="11.2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ht="11.2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ht="11.2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ht="11.2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ht="11.2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ht="11.2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ht="11.2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ht="11.2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ht="11.2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ht="11.2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ht="11.2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ht="11.2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ht="11.2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ht="11.2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ht="11.2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ht="11.2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ht="11.2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ht="11.2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ht="11.2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ht="11.2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ht="11.2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ht="11.2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ht="11.2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ht="11.2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ht="11.2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ht="11.2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ht="11.2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ht="11.2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ht="11.2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ht="11.2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ht="11.2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ht="11.2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ht="11.2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ht="11.2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ht="11.2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ht="11.2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ht="11.2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ht="11.2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ht="11.2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ht="11.2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ht="11.2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ht="11.2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ht="11.2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ht="11.2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ht="11.2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ht="11.2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ht="11.2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ht="11.2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ht="11.2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ht="11.2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ht="11.2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ht="11.2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ht="11.2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ht="11.2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ht="11.2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ht="11.2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ht="11.2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ht="11.2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ht="11.2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ht="11.2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ht="11.2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ht="11.2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ht="11.2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ht="11.2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ht="11.2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ht="11.2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ht="11.2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ht="11.2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ht="11.2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ht="11.2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ht="11.2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ht="11.2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ht="11.2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ht="11.2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ht="11.2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ht="11.2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ht="11.2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ht="11.2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ht="11.2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ht="11.2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ht="11.2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ht="11.2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ht="11.2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ht="11.2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ht="11.2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ht="11.2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ht="11.2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ht="11.2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ht="11.2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ht="11.2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ht="11.2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ht="11.2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ht="11.2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ht="11.2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ht="11.2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ht="11.2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ht="11.2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ht="11.2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ht="11.2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ht="11.2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ht="11.2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ht="11.2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ht="11.2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ht="11.2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ht="11.2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ht="11.2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ht="11.2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ht="11.2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ht="11.2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ht="11.2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ht="11.2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ht="11.2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ht="11.2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ht="11.2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ht="11.2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ht="11.2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ht="11.2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ht="11.2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ht="11.2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ht="11.2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ht="11.2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ht="11.2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ht="11.2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ht="11.2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ht="11.2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ht="11.2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ht="11.2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ht="11.2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ht="11.2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ht="11.2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ht="11.2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ht="11.2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ht="11.2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ht="11.2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ht="11.2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ht="11.2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ht="11.2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ht="11.2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ht="11.2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ht="11.2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ht="11.2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ht="11.2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ht="11.2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ht="11.2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ht="11.2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ht="11.2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ht="11.2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ht="11.2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ht="11.2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ht="11.2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ht="11.2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ht="11.2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ht="11.2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ht="11.2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ht="11.2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ht="11.2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ht="11.2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ht="11.2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ht="11.2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ht="11.2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ht="11.2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ht="11.2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ht="11.2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ht="11.2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ht="11.2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ht="11.2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ht="11.2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ht="11.2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ht="11.2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ht="11.2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ht="11.2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ht="11.2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ht="11.2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ht="11.2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ht="11.2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ht="11.2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ht="11.2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ht="11.2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ht="11.2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ht="11.2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ht="11.2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ht="11.2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ht="11.2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ht="11.2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ht="11.2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ht="11.2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ht="11.2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ht="11.2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ht="11.2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ht="11.2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ht="11.2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ht="11.2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ht="11.2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ht="11.2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ht="11.2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ht="11.2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ht="11.2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ht="11.2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ht="11.2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ht="11.2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ht="11.2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ht="11.2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ht="11.2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ht="11.2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ht="11.2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ht="11.2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ht="11.2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ht="11.2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ht="11.2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ht="11.2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ht="11.2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ht="11.2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ht="11.2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ht="11.2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ht="11.2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ht="11.2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ht="11.2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ht="11.2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ht="11.2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ht="11.2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ht="11.2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ht="11.2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ht="11.2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ht="11.2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ht="11.2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ht="11.2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ht="11.2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ht="11.2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ht="11.2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ht="11.2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ht="11.2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ht="11.2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ht="11.2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ht="11.2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ht="11.2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ht="11.2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ht="11.2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ht="11.2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ht="11.2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ht="11.2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ht="11.2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ht="11.2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ht="11.2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ht="11.2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ht="11.2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ht="11.2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ht="11.25" customHeight="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ht="11.25" customHeight="1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ht="11.25" customHeight="1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ht="11.25" customHeight="1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ht="11.25" customHeight="1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ht="11.25" customHeight="1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ht="11.25" customHeight="1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ht="11.25" customHeight="1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ht="11.25" customHeight="1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ht="11.25" customHeight="1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mergeCells count="2">
    <mergeCell ref="B2:E2"/>
    <mergeCell ref="F5:H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0x010100409785E3136A4E478CB392B32D62981B</vt:lpwstr>
  </property>
</Properties>
</file>